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leurope-my.sharepoint.com/personal/alexander_neuhalfen_coleurope_eu/Documents/THESIS European Defence Procurement/Datasets/"/>
    </mc:Choice>
  </mc:AlternateContent>
  <xr:revisionPtr revIDLastSave="1297" documentId="13_ncr:1_{5E6339A2-A346-4355-B279-1C5874CD5409}" xr6:coauthVersionLast="47" xr6:coauthVersionMax="47" xr10:uidLastSave="{CF0B7CB4-EE5F-41E0-A941-7DC9FF71F190}"/>
  <bookViews>
    <workbookView xWindow="-98" yWindow="-98" windowWidth="21795" windowHeight="12975" xr2:uid="{30378DE8-1E01-4CB5-A6DB-8EC0B61733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84" i="1" l="1"/>
  <c r="M79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2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E1120" i="1"/>
  <c r="F1120" i="1" s="1" a="1"/>
  <c r="F1120" i="1" s="1"/>
  <c r="E1117" i="1"/>
  <c r="F1117" i="1" s="1" a="1"/>
  <c r="F1117" i="1" s="1"/>
  <c r="E1116" i="1"/>
  <c r="F1116" i="1" s="1" a="1"/>
  <c r="F1116" i="1" s="1"/>
  <c r="E1115" i="1"/>
  <c r="F1115" i="1" s="1" a="1"/>
  <c r="F1115" i="1" s="1"/>
  <c r="E1114" i="1"/>
  <c r="F1114" i="1" s="1" a="1"/>
  <c r="F1114" i="1" s="1"/>
  <c r="E1110" i="1"/>
  <c r="F1110" i="1" s="1" a="1"/>
  <c r="F1110" i="1" s="1"/>
  <c r="E1106" i="1"/>
  <c r="F1106" i="1" s="1" a="1"/>
  <c r="F1106" i="1" s="1"/>
  <c r="E1097" i="1"/>
  <c r="F1097" i="1" s="1" a="1"/>
  <c r="F1097" i="1" s="1"/>
  <c r="E1094" i="1"/>
  <c r="F1094" i="1" s="1" a="1"/>
  <c r="F1094" i="1" s="1"/>
  <c r="E1093" i="1"/>
  <c r="F1093" i="1" s="1" a="1"/>
  <c r="F1093" i="1" s="1"/>
  <c r="E1089" i="1"/>
  <c r="F1089" i="1" s="1" a="1"/>
  <c r="F1089" i="1" s="1"/>
  <c r="E1072" i="1"/>
  <c r="F1072" i="1" s="1" a="1"/>
  <c r="F1072" i="1" s="1"/>
  <c r="E1067" i="1"/>
  <c r="F1067" i="1" s="1" a="1"/>
  <c r="F1067" i="1" s="1"/>
  <c r="E1062" i="1"/>
  <c r="F1062" i="1" s="1" a="1"/>
  <c r="F1062" i="1" s="1"/>
  <c r="E1045" i="1"/>
  <c r="F1045" i="1" s="1" a="1"/>
  <c r="F1045" i="1" s="1"/>
  <c r="E1036" i="1"/>
  <c r="E1025" i="1"/>
  <c r="E1022" i="1"/>
  <c r="E1019" i="1"/>
  <c r="E1017" i="1"/>
  <c r="E1004" i="1"/>
  <c r="E997" i="1"/>
  <c r="E991" i="1"/>
  <c r="E992" i="1"/>
  <c r="E988" i="1"/>
  <c r="E995" i="1"/>
  <c r="E994" i="1"/>
  <c r="E993" i="1"/>
  <c r="E975" i="1"/>
  <c r="F975" i="1" s="1" a="1"/>
  <c r="F975" i="1" s="1"/>
  <c r="E976" i="1"/>
  <c r="F976" i="1" s="1" a="1"/>
  <c r="F976" i="1" s="1"/>
  <c r="E973" i="1"/>
  <c r="F973" i="1" s="1" a="1"/>
  <c r="F973" i="1" s="1"/>
  <c r="E969" i="1"/>
  <c r="F969" i="1" s="1" a="1"/>
  <c r="F969" i="1" s="1"/>
  <c r="E968" i="1"/>
  <c r="F968" i="1" s="1" a="1"/>
  <c r="F968" i="1" s="1"/>
  <c r="E963" i="1"/>
  <c r="F963" i="1" s="1" a="1"/>
  <c r="F963" i="1" s="1"/>
  <c r="G1094" i="1" l="1"/>
  <c r="G1114" i="1"/>
  <c r="G976" i="1"/>
  <c r="G1116" i="1"/>
  <c r="G1045" i="1"/>
  <c r="G1110" i="1"/>
  <c r="G997" i="1"/>
  <c r="G1097" i="1"/>
  <c r="G1036" i="1"/>
  <c r="G992" i="1"/>
  <c r="G975" i="1"/>
  <c r="G1022" i="1"/>
  <c r="G1072" i="1"/>
  <c r="G1089" i="1"/>
  <c r="G1067" i="1"/>
  <c r="G1019" i="1"/>
  <c r="G1120" i="1"/>
  <c r="G988" i="1"/>
  <c r="G1117" i="1"/>
  <c r="G963" i="1"/>
  <c r="G1115" i="1"/>
  <c r="G1093" i="1"/>
  <c r="G1004" i="1"/>
  <c r="G1025" i="1"/>
  <c r="G1106" i="1"/>
  <c r="G1062" i="1"/>
  <c r="G994" i="1"/>
  <c r="G993" i="1"/>
  <c r="G1017" i="1"/>
  <c r="G995" i="1"/>
  <c r="G973" i="1"/>
  <c r="G991" i="1"/>
  <c r="G969" i="1"/>
  <c r="G968" i="1"/>
  <c r="E958" i="1"/>
  <c r="F958" i="1" s="1" a="1"/>
  <c r="F958" i="1" s="1"/>
  <c r="G958" i="1" s="1"/>
  <c r="E956" i="1"/>
  <c r="F956" i="1" s="1" a="1"/>
  <c r="F956" i="1" s="1"/>
  <c r="G956" i="1" s="1"/>
  <c r="E951" i="1"/>
  <c r="F951" i="1" s="1" a="1"/>
  <c r="F951" i="1" s="1"/>
  <c r="G951" i="1" s="1"/>
  <c r="E952" i="1"/>
  <c r="F952" i="1" s="1" a="1"/>
  <c r="F952" i="1" s="1"/>
  <c r="G952" i="1" s="1"/>
  <c r="E942" i="1"/>
  <c r="G942" i="1" s="1"/>
  <c r="E2175" i="1"/>
  <c r="G2175" i="1" s="1"/>
  <c r="E2171" i="1"/>
  <c r="G2171" i="1" s="1"/>
  <c r="E2173" i="1"/>
  <c r="G2173" i="1" s="1"/>
  <c r="E2172" i="1"/>
  <c r="G2172" i="1" s="1"/>
  <c r="E2170" i="1"/>
  <c r="G2170" i="1" s="1"/>
  <c r="E2168" i="1"/>
  <c r="F2168" i="1" s="1" a="1"/>
  <c r="F2168" i="1" s="1"/>
  <c r="G2168" i="1" s="1"/>
  <c r="E2166" i="1"/>
  <c r="F2166" i="1" s="1" a="1"/>
  <c r="F2166" i="1" s="1"/>
  <c r="G2166" i="1" s="1"/>
  <c r="E2162" i="1"/>
  <c r="F2162" i="1" s="1" a="1"/>
  <c r="F2162" i="1" s="1"/>
  <c r="G2162" i="1" s="1"/>
  <c r="E2158" i="1"/>
  <c r="F2158" i="1" s="1" a="1"/>
  <c r="F2158" i="1" s="1"/>
  <c r="G2158" i="1" s="1"/>
  <c r="E2153" i="1"/>
  <c r="F2153" i="1" s="1" a="1"/>
  <c r="F2153" i="1" s="1"/>
  <c r="G2153" i="1" s="1"/>
  <c r="E2152" i="1"/>
  <c r="F2152" i="1" s="1" a="1"/>
  <c r="F2152" i="1" s="1"/>
  <c r="G2152" i="1" s="1"/>
  <c r="E2136" i="1"/>
  <c r="G2136" i="1" s="1"/>
  <c r="E2137" i="1"/>
  <c r="G2137" i="1" s="1"/>
  <c r="E2138" i="1"/>
  <c r="G2138" i="1" s="1"/>
  <c r="E2139" i="1"/>
  <c r="G2139" i="1" s="1"/>
  <c r="E2140" i="1"/>
  <c r="G2140" i="1" s="1"/>
  <c r="E2129" i="1"/>
  <c r="G2129" i="1" s="1"/>
  <c r="E2128" i="1" l="1"/>
  <c r="G2128" i="1" s="1"/>
  <c r="E2127" i="1"/>
  <c r="G2127" i="1" s="1"/>
  <c r="E2126" i="1"/>
  <c r="G2126" i="1" s="1"/>
  <c r="E2121" i="1"/>
  <c r="G2121" i="1" s="1"/>
  <c r="E2120" i="1"/>
  <c r="G2120" i="1" s="1"/>
  <c r="E2119" i="1"/>
  <c r="G2119" i="1" s="1"/>
  <c r="E2115" i="1"/>
  <c r="G2115" i="1" s="1"/>
  <c r="E2110" i="1"/>
  <c r="G2110" i="1" s="1"/>
  <c r="E2109" i="1"/>
  <c r="G2109" i="1" s="1"/>
  <c r="E2108" i="1"/>
  <c r="G2108" i="1" s="1"/>
  <c r="E2107" i="1"/>
  <c r="G2107" i="1" s="1"/>
  <c r="E2095" i="1"/>
  <c r="F2095" i="1" s="1" a="1"/>
  <c r="F2095" i="1" s="1"/>
  <c r="G2095" i="1" s="1"/>
  <c r="E2087" i="1"/>
  <c r="F2087" i="1" s="1" a="1"/>
  <c r="F2087" i="1" s="1"/>
  <c r="G2087" i="1" s="1"/>
  <c r="E2085" i="1"/>
  <c r="F2085" i="1" s="1" a="1"/>
  <c r="F2085" i="1" s="1"/>
  <c r="G2085" i="1" s="1"/>
  <c r="E630" i="1"/>
  <c r="G630" i="1" s="1"/>
  <c r="E631" i="1"/>
  <c r="G631" i="1" s="1"/>
  <c r="E632" i="1"/>
  <c r="G632" i="1" s="1"/>
  <c r="E618" i="1" l="1"/>
  <c r="F618" i="1" s="1" a="1"/>
  <c r="F618" i="1" s="1"/>
  <c r="G618" i="1" s="1"/>
  <c r="E623" i="1"/>
  <c r="F623" i="1" s="1" a="1"/>
  <c r="F623" i="1" s="1"/>
  <c r="G623" i="1" s="1"/>
  <c r="E619" i="1"/>
  <c r="F619" i="1" s="1" a="1"/>
  <c r="F619" i="1" s="1"/>
  <c r="G619" i="1" s="1"/>
  <c r="E625" i="1"/>
  <c r="F625" i="1" s="1" a="1"/>
  <c r="F625" i="1" s="1"/>
  <c r="G625" i="1" s="1"/>
  <c r="E624" i="1"/>
  <c r="F624" i="1" s="1" a="1"/>
  <c r="F624" i="1" s="1"/>
  <c r="G624" i="1" s="1"/>
  <c r="E622" i="1"/>
  <c r="F622" i="1" s="1" a="1"/>
  <c r="F622" i="1" s="1"/>
  <c r="G622" i="1" s="1"/>
  <c r="E621" i="1"/>
  <c r="F621" i="1" s="1" a="1"/>
  <c r="F621" i="1" s="1"/>
  <c r="G621" i="1" s="1"/>
  <c r="E620" i="1"/>
  <c r="F620" i="1" s="1" a="1"/>
  <c r="F620" i="1" s="1"/>
  <c r="G620" i="1" s="1"/>
  <c r="E617" i="1"/>
  <c r="F617" i="1" s="1" a="1"/>
  <c r="F617" i="1" s="1"/>
  <c r="G617" i="1" s="1"/>
  <c r="E616" i="1"/>
  <c r="F616" i="1" s="1" a="1"/>
  <c r="F616" i="1" s="1"/>
  <c r="G616" i="1" s="1"/>
  <c r="E615" i="1"/>
  <c r="F615" i="1" s="1" a="1"/>
  <c r="F615" i="1" s="1"/>
  <c r="G615" i="1" s="1"/>
  <c r="E614" i="1"/>
  <c r="F614" i="1" s="1" a="1"/>
  <c r="F614" i="1" s="1"/>
  <c r="G614" i="1" s="1"/>
  <c r="E611" i="1"/>
  <c r="F611" i="1" s="1" a="1"/>
  <c r="F611" i="1" s="1"/>
  <c r="G611" i="1" s="1"/>
  <c r="E610" i="1"/>
  <c r="F610" i="1" s="1" a="1"/>
  <c r="F610" i="1" s="1"/>
  <c r="G610" i="1" s="1"/>
  <c r="E595" i="1"/>
  <c r="F595" i="1" s="1" a="1"/>
  <c r="F595" i="1" s="1"/>
  <c r="G595" i="1" s="1"/>
  <c r="E593" i="1"/>
  <c r="F593" i="1" s="1" a="1"/>
  <c r="F593" i="1" s="1"/>
  <c r="G593" i="1" s="1"/>
  <c r="E584" i="1"/>
  <c r="F584" i="1" s="1" a="1"/>
  <c r="F584" i="1" s="1"/>
  <c r="G584" i="1" s="1"/>
  <c r="E580" i="1"/>
  <c r="F580" i="1" s="1" a="1"/>
  <c r="F580" i="1" s="1"/>
  <c r="G580" i="1" s="1"/>
  <c r="E556" i="1"/>
  <c r="F556" i="1" s="1" a="1"/>
  <c r="F556" i="1" s="1"/>
  <c r="G556" i="1" s="1"/>
  <c r="E554" i="1"/>
  <c r="F554" i="1" s="1" a="1"/>
  <c r="F554" i="1" s="1"/>
  <c r="G554" i="1" s="1"/>
  <c r="E547" i="1"/>
  <c r="G547" i="1" s="1"/>
  <c r="E548" i="1"/>
  <c r="G548" i="1" s="1"/>
  <c r="E544" i="1"/>
  <c r="G544" i="1" s="1"/>
  <c r="E545" i="1"/>
  <c r="G545" i="1" s="1"/>
  <c r="E546" i="1"/>
  <c r="G546" i="1" s="1"/>
  <c r="E549" i="1"/>
  <c r="G549" i="1" s="1"/>
  <c r="E534" i="1"/>
  <c r="G534" i="1" s="1"/>
  <c r="E531" i="1"/>
  <c r="G531" i="1" s="1"/>
  <c r="E530" i="1"/>
  <c r="G530" i="1" s="1"/>
  <c r="E529" i="1"/>
  <c r="G529" i="1" s="1"/>
  <c r="E532" i="1"/>
  <c r="G532" i="1" s="1"/>
  <c r="E535" i="1"/>
  <c r="G535" i="1" s="1"/>
  <c r="E537" i="1"/>
  <c r="G537" i="1" s="1"/>
  <c r="E536" i="1"/>
  <c r="G536" i="1" s="1"/>
  <c r="E533" i="1"/>
  <c r="G533" i="1" s="1"/>
  <c r="E538" i="1" l="1"/>
  <c r="G538" i="1" s="1"/>
  <c r="E539" i="1"/>
  <c r="G539" i="1" s="1"/>
  <c r="E540" i="1"/>
  <c r="G540" i="1" s="1"/>
  <c r="E541" i="1"/>
  <c r="G541" i="1" s="1"/>
  <c r="E542" i="1"/>
  <c r="G542" i="1" s="1"/>
  <c r="E543" i="1"/>
  <c r="G543" i="1" s="1"/>
  <c r="E527" i="1"/>
  <c r="G527" i="1" s="1"/>
  <c r="E526" i="1"/>
  <c r="G526" i="1" s="1"/>
  <c r="E525" i="1"/>
  <c r="G525" i="1" s="1"/>
  <c r="E522" i="1"/>
  <c r="G522" i="1" s="1"/>
  <c r="E505" i="1"/>
  <c r="G505" i="1" s="1"/>
  <c r="E493" i="1"/>
  <c r="F493" i="1" s="1" a="1"/>
  <c r="F493" i="1" s="1"/>
  <c r="G493" i="1" s="1"/>
  <c r="E492" i="1"/>
  <c r="F492" i="1" s="1" a="1"/>
  <c r="F492" i="1" s="1"/>
  <c r="G492" i="1" s="1"/>
  <c r="E488" i="1"/>
  <c r="F488" i="1" s="1" a="1"/>
  <c r="F488" i="1" s="1"/>
  <c r="G488" i="1" s="1"/>
  <c r="E487" i="1"/>
  <c r="F487" i="1" s="1" a="1"/>
  <c r="F487" i="1" s="1"/>
  <c r="G487" i="1" s="1"/>
  <c r="E484" i="1"/>
  <c r="F484" i="1" s="1" a="1"/>
  <c r="F484" i="1" s="1"/>
  <c r="G484" i="1" s="1"/>
  <c r="E482" i="1"/>
  <c r="F482" i="1" s="1" a="1"/>
  <c r="F482" i="1" s="1"/>
  <c r="G482" i="1" s="1"/>
  <c r="E476" i="1"/>
  <c r="F476" i="1" s="1" a="1"/>
  <c r="F476" i="1" s="1"/>
  <c r="G476" i="1" s="1"/>
  <c r="E473" i="1"/>
  <c r="F473" i="1" s="1" a="1"/>
  <c r="F473" i="1" s="1"/>
  <c r="G473" i="1" s="1"/>
  <c r="E472" i="1"/>
  <c r="F472" i="1" s="1" a="1"/>
  <c r="F472" i="1" s="1"/>
  <c r="G472" i="1" s="1"/>
  <c r="E471" i="1"/>
  <c r="F471" i="1" s="1" a="1"/>
  <c r="F471" i="1" s="1"/>
  <c r="G471" i="1" s="1"/>
  <c r="E470" i="1"/>
  <c r="F470" i="1" s="1" a="1"/>
  <c r="F470" i="1" s="1"/>
  <c r="G470" i="1" s="1"/>
  <c r="E469" i="1"/>
  <c r="F469" i="1" s="1" a="1"/>
  <c r="F469" i="1" s="1"/>
  <c r="G469" i="1" s="1"/>
  <c r="E464" i="1"/>
  <c r="F464" i="1" s="1" a="1"/>
  <c r="F464" i="1" s="1"/>
  <c r="G464" i="1" s="1"/>
  <c r="E463" i="1"/>
  <c r="F463" i="1" s="1" a="1"/>
  <c r="F463" i="1" s="1"/>
  <c r="G463" i="1" s="1"/>
  <c r="E2070" i="1"/>
  <c r="F2070" i="1" s="1" a="1"/>
  <c r="F2070" i="1" s="1"/>
  <c r="G2070" i="1" s="1"/>
  <c r="E2062" i="1"/>
  <c r="F2062" i="1" s="1" a="1"/>
  <c r="F2062" i="1" s="1"/>
  <c r="G2062" i="1" s="1"/>
  <c r="E2061" i="1"/>
  <c r="F2061" i="1" s="1" a="1"/>
  <c r="F2061" i="1" s="1"/>
  <c r="G2061" i="1" s="1"/>
  <c r="E2055" i="1"/>
  <c r="F2055" i="1" s="1" a="1"/>
  <c r="F2055" i="1" s="1"/>
  <c r="G2055" i="1" s="1"/>
  <c r="E2051" i="1"/>
  <c r="F2051" i="1" s="1" a="1"/>
  <c r="F2051" i="1" s="1"/>
  <c r="G2051" i="1" s="1"/>
  <c r="E2050" i="1"/>
  <c r="F2050" i="1" s="1" a="1"/>
  <c r="F2050" i="1" s="1"/>
  <c r="G2050" i="1" s="1"/>
  <c r="E2033" i="1"/>
  <c r="F2033" i="1" s="1" a="1"/>
  <c r="F2033" i="1" s="1"/>
  <c r="G2033" i="1" s="1"/>
  <c r="E2029" i="1"/>
  <c r="F2029" i="1" s="1" a="1"/>
  <c r="F2029" i="1" s="1"/>
  <c r="G2029" i="1" s="1"/>
  <c r="E2032" i="1"/>
  <c r="F2032" i="1" s="1" a="1"/>
  <c r="F2032" i="1" s="1"/>
  <c r="G2032" i="1" s="1"/>
  <c r="E2031" i="1"/>
  <c r="F2031" i="1" s="1" a="1"/>
  <c r="F2031" i="1" s="1"/>
  <c r="G2031" i="1" s="1"/>
  <c r="E2030" i="1"/>
  <c r="F2030" i="1" s="1" a="1"/>
  <c r="F2030" i="1" s="1"/>
  <c r="G2030" i="1" s="1"/>
  <c r="E2026" i="1"/>
  <c r="F2026" i="1" s="1" a="1"/>
  <c r="F2026" i="1" s="1"/>
  <c r="G2026" i="1" s="1"/>
  <c r="E2020" i="1"/>
  <c r="F2020" i="1" s="1" a="1"/>
  <c r="F2020" i="1" s="1"/>
  <c r="G2020" i="1" s="1"/>
  <c r="E2014" i="1"/>
  <c r="F2014" i="1" s="1" a="1"/>
  <c r="F2014" i="1" s="1"/>
  <c r="G2014" i="1" s="1"/>
  <c r="E2008" i="1"/>
  <c r="F2008" i="1" s="1" a="1"/>
  <c r="F2008" i="1" s="1"/>
  <c r="G2008" i="1" s="1"/>
  <c r="E2002" i="1"/>
  <c r="F2002" i="1" s="1" a="1"/>
  <c r="F2002" i="1" s="1"/>
  <c r="G2002" i="1" s="1"/>
  <c r="E2000" i="1"/>
  <c r="F2000" i="1" s="1" a="1"/>
  <c r="F2000" i="1" s="1"/>
  <c r="G2000" i="1" s="1"/>
  <c r="E1997" i="1"/>
  <c r="F1997" i="1" s="1" a="1"/>
  <c r="F1997" i="1" s="1"/>
  <c r="G1997" i="1" s="1"/>
  <c r="E1995" i="1"/>
  <c r="F1995" i="1" s="1" a="1"/>
  <c r="F1995" i="1" s="1"/>
  <c r="G1995" i="1" s="1"/>
  <c r="E1996" i="1"/>
  <c r="F1996" i="1" s="1" a="1"/>
  <c r="F1996" i="1" s="1"/>
  <c r="G1996" i="1" s="1"/>
  <c r="E1990" i="1"/>
  <c r="G1990" i="1" s="1"/>
  <c r="E1983" i="1"/>
  <c r="G1983" i="1" s="1"/>
  <c r="E1965" i="1"/>
  <c r="G1965" i="1" s="1"/>
  <c r="E1943" i="1"/>
  <c r="F1943" i="1" s="1" a="1"/>
  <c r="F1943" i="1" s="1"/>
  <c r="G1943" i="1" s="1"/>
  <c r="E1935" i="1"/>
  <c r="F1935" i="1" s="1" a="1"/>
  <c r="F1935" i="1" s="1"/>
  <c r="G1935" i="1" s="1"/>
  <c r="E1931" i="1"/>
  <c r="F1931" i="1" s="1" a="1"/>
  <c r="F1931" i="1" s="1"/>
  <c r="G1931" i="1" s="1"/>
  <c r="E1930" i="1"/>
  <c r="F1930" i="1" s="1" a="1"/>
  <c r="F1930" i="1" s="1"/>
  <c r="G1930" i="1" s="1"/>
  <c r="E1929" i="1"/>
  <c r="F1929" i="1" s="1" a="1"/>
  <c r="F1929" i="1" s="1"/>
  <c r="G1929" i="1" s="1"/>
  <c r="E1914" i="1"/>
  <c r="F1914" i="1" s="1" a="1"/>
  <c r="F1914" i="1" s="1"/>
  <c r="G1914" i="1" s="1"/>
  <c r="E1912" i="1"/>
  <c r="G1912" i="1" s="1"/>
  <c r="E1903" i="1"/>
  <c r="G1903" i="1" s="1"/>
  <c r="E1900" i="1"/>
  <c r="G1900" i="1" s="1"/>
  <c r="E1899" i="1"/>
  <c r="G1899" i="1" s="1"/>
  <c r="E1898" i="1"/>
  <c r="G1898" i="1" s="1"/>
  <c r="E1897" i="1"/>
  <c r="G1897" i="1" s="1"/>
  <c r="E1896" i="1"/>
  <c r="G1896" i="1" s="1"/>
  <c r="E1895" i="1"/>
  <c r="G1895" i="1" s="1"/>
  <c r="E1894" i="1"/>
  <c r="G1894" i="1" s="1"/>
  <c r="E1886" i="1" l="1"/>
  <c r="G1886" i="1" s="1"/>
  <c r="E1885" i="1"/>
  <c r="G1885" i="1" s="1"/>
  <c r="E1863" i="1"/>
  <c r="F1863" i="1" s="1" a="1"/>
  <c r="F1863" i="1" s="1"/>
  <c r="G1863" i="1" s="1"/>
  <c r="E1853" i="1"/>
  <c r="F1853" i="1" s="1" a="1"/>
  <c r="F1853" i="1" s="1"/>
  <c r="G1853" i="1" s="1"/>
  <c r="E1854" i="1"/>
  <c r="F1854" i="1" s="1" a="1"/>
  <c r="F1854" i="1" s="1"/>
  <c r="G1854" i="1" s="1"/>
  <c r="E1849" i="1" l="1"/>
  <c r="G1849" i="1" s="1"/>
  <c r="E1850" i="1"/>
  <c r="G1850" i="1" s="1"/>
  <c r="E1848" i="1"/>
  <c r="G1848" i="1" s="1"/>
  <c r="E1847" i="1"/>
  <c r="G1847" i="1" s="1"/>
  <c r="E1846" i="1"/>
  <c r="F1846" i="1" s="1" a="1"/>
  <c r="F1846" i="1" s="1"/>
  <c r="G1846" i="1" s="1"/>
  <c r="E1844" i="1"/>
  <c r="F1844" i="1" s="1" a="1"/>
  <c r="F1844" i="1" s="1"/>
  <c r="G1844" i="1" s="1"/>
  <c r="E1843" i="1"/>
  <c r="F1843" i="1" s="1" a="1"/>
  <c r="F1843" i="1" s="1"/>
  <c r="G1843" i="1" s="1"/>
  <c r="E1838" i="1"/>
  <c r="F1838" i="1" s="1" a="1"/>
  <c r="F1838" i="1" s="1"/>
  <c r="G1838" i="1" s="1"/>
  <c r="E1836" i="1"/>
  <c r="F1836" i="1" s="1" a="1"/>
  <c r="F1836" i="1" s="1"/>
  <c r="G1836" i="1" s="1"/>
  <c r="E1823" i="1"/>
  <c r="F1823" i="1" s="1" a="1"/>
  <c r="F1823" i="1" s="1"/>
  <c r="G1823" i="1" s="1"/>
  <c r="E1820" i="1"/>
  <c r="F1820" i="1" s="1" a="1"/>
  <c r="F1820" i="1" s="1"/>
  <c r="G1820" i="1" s="1"/>
  <c r="E1819" i="1"/>
  <c r="F1819" i="1" s="1" a="1"/>
  <c r="F1819" i="1" s="1"/>
  <c r="G1819" i="1" s="1"/>
  <c r="E1813" i="1"/>
  <c r="F1813" i="1" s="1" a="1"/>
  <c r="F1813" i="1" s="1"/>
  <c r="G1813" i="1" s="1"/>
  <c r="E1810" i="1"/>
  <c r="F1810" i="1" s="1" a="1"/>
  <c r="F1810" i="1" s="1"/>
  <c r="G1810" i="1" s="1"/>
  <c r="E1807" i="1"/>
  <c r="G1807" i="1" s="1"/>
  <c r="E1802" i="1"/>
  <c r="G1802" i="1" s="1"/>
  <c r="E1801" i="1"/>
  <c r="G1801" i="1" s="1"/>
  <c r="E1793" i="1"/>
  <c r="G1793" i="1" s="1"/>
  <c r="E1792" i="1"/>
  <c r="G1792" i="1" s="1"/>
  <c r="E1791" i="1"/>
  <c r="G1791" i="1" s="1"/>
  <c r="E1773" i="1"/>
  <c r="F1773" i="1" s="1" a="1"/>
  <c r="F1773" i="1" s="1"/>
  <c r="G1773" i="1" s="1"/>
  <c r="E1771" i="1"/>
  <c r="F1771" i="1" s="1" a="1"/>
  <c r="F1771" i="1" s="1"/>
  <c r="G1771" i="1" s="1"/>
  <c r="E1767" i="1"/>
  <c r="F1767" i="1" s="1" a="1"/>
  <c r="F1767" i="1" s="1"/>
  <c r="G1767" i="1" s="1"/>
  <c r="E1760" i="1"/>
  <c r="F1760" i="1" s="1" a="1"/>
  <c r="F1760" i="1" s="1"/>
  <c r="G1760" i="1" s="1"/>
  <c r="E1754" i="1"/>
  <c r="F1754" i="1" s="1" a="1"/>
  <c r="F1754" i="1" s="1"/>
  <c r="G1754" i="1" s="1"/>
  <c r="E1753" i="1"/>
  <c r="F1753" i="1" s="1" a="1"/>
  <c r="F1753" i="1" s="1"/>
  <c r="G1753" i="1" s="1"/>
  <c r="E1748" i="1"/>
  <c r="F1748" i="1" s="1" a="1"/>
  <c r="F1748" i="1" s="1"/>
  <c r="G1748" i="1" s="1"/>
  <c r="E1747" i="1"/>
  <c r="F1747" i="1" s="1" a="1"/>
  <c r="F1747" i="1" s="1"/>
  <c r="G1747" i="1" s="1"/>
  <c r="E1738" i="1"/>
  <c r="F1738" i="1" s="1" a="1"/>
  <c r="F1738" i="1" s="1"/>
  <c r="G1738" i="1" s="1"/>
  <c r="E1737" i="1"/>
  <c r="F1737" i="1" s="1" a="1"/>
  <c r="F1737" i="1" s="1"/>
  <c r="G1737" i="1" s="1"/>
  <c r="E1726" i="1"/>
  <c r="F1726" i="1" s="1" a="1"/>
  <c r="F1726" i="1" s="1"/>
  <c r="G1726" i="1" s="1"/>
  <c r="E1721" i="1"/>
  <c r="F1721" i="1" s="1" a="1"/>
  <c r="F1721" i="1" s="1"/>
  <c r="G1721" i="1" s="1"/>
  <c r="E1720" i="1"/>
  <c r="F1720" i="1" s="1" a="1"/>
  <c r="F1720" i="1" s="1"/>
  <c r="G1720" i="1" s="1"/>
  <c r="E1711" i="1"/>
  <c r="F1711" i="1" s="1" a="1"/>
  <c r="F1711" i="1" s="1"/>
  <c r="G1711" i="1" s="1"/>
  <c r="E1710" i="1"/>
  <c r="F1710" i="1" s="1" a="1"/>
  <c r="F1710" i="1" s="1"/>
  <c r="G1710" i="1" s="1"/>
  <c r="E1709" i="1"/>
  <c r="F1709" i="1" s="1" a="1"/>
  <c r="F1709" i="1" s="1"/>
  <c r="G1709" i="1" s="1"/>
  <c r="E1708" i="1"/>
  <c r="G1708" i="1" s="1"/>
  <c r="E1703" i="1"/>
  <c r="G1703" i="1" s="1"/>
  <c r="E1698" i="1"/>
  <c r="G1698" i="1" s="1"/>
  <c r="E1679" i="1"/>
  <c r="F1679" i="1" s="1" a="1"/>
  <c r="F1679" i="1" s="1"/>
  <c r="G1679" i="1" s="1"/>
  <c r="E1675" i="1"/>
  <c r="F1675" i="1" s="1" a="1"/>
  <c r="F1675" i="1" s="1"/>
  <c r="G1675" i="1" s="1"/>
  <c r="E1674" i="1"/>
  <c r="F1674" i="1" s="1" a="1"/>
  <c r="F1674" i="1" s="1"/>
  <c r="G1674" i="1" s="1"/>
  <c r="E1673" i="1"/>
  <c r="F1673" i="1" s="1" a="1"/>
  <c r="F1673" i="1" s="1"/>
  <c r="G1673" i="1" s="1"/>
  <c r="E1672" i="1"/>
  <c r="F1672" i="1" s="1" a="1"/>
  <c r="F1672" i="1" s="1"/>
  <c r="G1672" i="1" s="1"/>
  <c r="E1671" i="1"/>
  <c r="F1671" i="1" s="1" a="1"/>
  <c r="F1671" i="1" s="1"/>
  <c r="G1671" i="1" s="1"/>
  <c r="E1666" i="1"/>
  <c r="F1666" i="1" s="1" a="1"/>
  <c r="F1666" i="1" s="1"/>
  <c r="G1666" i="1" s="1"/>
  <c r="E1665" i="1"/>
  <c r="F1665" i="1" s="1" a="1"/>
  <c r="F1665" i="1" s="1"/>
  <c r="G1665" i="1" s="1"/>
  <c r="E1664" i="1"/>
  <c r="F1664" i="1" s="1" a="1"/>
  <c r="F1664" i="1" s="1"/>
  <c r="G1664" i="1" s="1"/>
  <c r="E1663" i="1"/>
  <c r="F1663" i="1" s="1" a="1"/>
  <c r="F1663" i="1" s="1"/>
  <c r="G1663" i="1" s="1"/>
  <c r="E1661" i="1"/>
  <c r="F1661" i="1" s="1" a="1"/>
  <c r="F1661" i="1" s="1"/>
  <c r="G1661" i="1" s="1"/>
  <c r="E1660" i="1"/>
  <c r="F1660" i="1" s="1" a="1"/>
  <c r="F1660" i="1" s="1"/>
  <c r="G1660" i="1" s="1"/>
  <c r="E1658" i="1"/>
  <c r="F1658" i="1" s="1" a="1"/>
  <c r="F1658" i="1" s="1"/>
  <c r="G1658" i="1" s="1"/>
  <c r="E1646" i="1"/>
  <c r="G1646" i="1" s="1"/>
  <c r="E1641" i="1"/>
  <c r="F1641" i="1" s="1" a="1"/>
  <c r="F1641" i="1" s="1"/>
  <c r="G1641" i="1" s="1"/>
  <c r="E1637" i="1"/>
  <c r="F1637" i="1" s="1" a="1"/>
  <c r="F1637" i="1" s="1"/>
  <c r="G1637" i="1" s="1"/>
  <c r="E1635" i="1"/>
  <c r="G1635" i="1" s="1"/>
  <c r="E1633" i="1"/>
  <c r="G1633" i="1" s="1"/>
  <c r="E1631" i="1"/>
  <c r="G1631" i="1" s="1"/>
  <c r="E1628" i="1"/>
  <c r="F1628" i="1" s="1" a="1"/>
  <c r="F1628" i="1" s="1"/>
  <c r="G1628" i="1" s="1"/>
  <c r="E1625" i="1"/>
  <c r="F1625" i="1" s="1" a="1"/>
  <c r="F1625" i="1" s="1"/>
  <c r="G1625" i="1" s="1"/>
  <c r="E1619" i="1"/>
  <c r="F1619" i="1" s="1" a="1"/>
  <c r="F1619" i="1" s="1"/>
  <c r="G1619" i="1" s="1"/>
  <c r="E1618" i="1"/>
  <c r="F1618" i="1" s="1" a="1"/>
  <c r="F1618" i="1" s="1"/>
  <c r="G1618" i="1" s="1"/>
  <c r="E1615" i="1"/>
  <c r="G1615" i="1" s="1"/>
  <c r="E1614" i="1"/>
  <c r="G1614" i="1" s="1"/>
  <c r="E1612" i="1"/>
  <c r="G1612" i="1" s="1"/>
  <c r="E1610" i="1"/>
  <c r="G1610" i="1" s="1"/>
  <c r="E1609" i="1"/>
  <c r="G1609" i="1" s="1"/>
  <c r="E1608" i="1"/>
  <c r="G1608" i="1" s="1"/>
  <c r="E1606" i="1"/>
  <c r="G1606" i="1" s="1"/>
  <c r="E1598" i="1"/>
  <c r="F1598" i="1" s="1" a="1"/>
  <c r="F1598" i="1" s="1"/>
  <c r="G1598" i="1" s="1"/>
  <c r="E1585" i="1"/>
  <c r="F1585" i="1" s="1" a="1"/>
  <c r="F1585" i="1" s="1"/>
  <c r="G1585" i="1" s="1"/>
  <c r="E1581" i="1"/>
  <c r="F1581" i="1" s="1" a="1"/>
  <c r="F1581" i="1" s="1"/>
  <c r="G1581" i="1" s="1"/>
  <c r="E1580" i="1"/>
  <c r="F1580" i="1" s="1" a="1"/>
  <c r="F1580" i="1" s="1"/>
  <c r="G1580" i="1" s="1"/>
  <c r="E1577" i="1"/>
  <c r="F1577" i="1" s="1" a="1"/>
  <c r="F1577" i="1" s="1"/>
  <c r="G1577" i="1" s="1"/>
  <c r="E1561" i="1"/>
  <c r="F1561" i="1" s="1" a="1"/>
  <c r="F1561" i="1" s="1"/>
  <c r="G1561" i="1" s="1"/>
  <c r="E1557" i="1"/>
  <c r="F1557" i="1" s="1" a="1"/>
  <c r="F1557" i="1" s="1"/>
  <c r="G1557" i="1" s="1"/>
  <c r="E1536" i="1"/>
  <c r="F1536" i="1" s="1" a="1"/>
  <c r="F1536" i="1" s="1"/>
  <c r="G1536" i="1" s="1"/>
  <c r="E1535" i="1"/>
  <c r="F1535" i="1" s="1" a="1"/>
  <c r="F1535" i="1" s="1"/>
  <c r="G1535" i="1" s="1"/>
  <c r="E1534" i="1"/>
  <c r="F1534" i="1" s="1" a="1"/>
  <c r="F1534" i="1" s="1"/>
  <c r="G1534" i="1" s="1"/>
  <c r="E1533" i="1"/>
  <c r="F1533" i="1" s="1" a="1"/>
  <c r="F1533" i="1" s="1"/>
  <c r="G1533" i="1" s="1"/>
  <c r="E1523" i="1"/>
  <c r="G1523" i="1" s="1"/>
  <c r="E1524" i="1"/>
  <c r="G1524" i="1" s="1"/>
  <c r="E1525" i="1"/>
  <c r="G1525" i="1" s="1"/>
  <c r="E1526" i="1"/>
  <c r="G1526" i="1" s="1"/>
  <c r="E1527" i="1"/>
  <c r="G1527" i="1" s="1"/>
  <c r="E1482" i="1"/>
  <c r="G1482" i="1" s="1"/>
  <c r="E1481" i="1"/>
  <c r="G1481" i="1" s="1"/>
  <c r="E1480" i="1"/>
  <c r="G1480" i="1" s="1"/>
  <c r="E1479" i="1"/>
  <c r="G1479" i="1" s="1"/>
  <c r="E1478" i="1"/>
  <c r="G1478" i="1" s="1"/>
  <c r="E1477" i="1"/>
  <c r="G1477" i="1" s="1"/>
  <c r="E1476" i="1"/>
  <c r="G1476" i="1" s="1"/>
  <c r="E1475" i="1"/>
  <c r="G1475" i="1" s="1"/>
  <c r="E1472" i="1"/>
  <c r="G1472" i="1" s="1"/>
  <c r="E1474" i="1"/>
  <c r="G1474" i="1" s="1"/>
  <c r="E1473" i="1"/>
  <c r="G1473" i="1" s="1"/>
  <c r="E1462" i="1"/>
  <c r="F1462" i="1" s="1" a="1"/>
  <c r="F1462" i="1" s="1"/>
  <c r="G1462" i="1" s="1"/>
  <c r="E1449" i="1"/>
  <c r="F1449" i="1" s="1" a="1"/>
  <c r="F1449" i="1" s="1"/>
  <c r="G1449" i="1" s="1"/>
  <c r="E1443" i="1"/>
  <c r="F1443" i="1" s="1" a="1"/>
  <c r="F1443" i="1" s="1"/>
  <c r="G1443" i="1" s="1"/>
  <c r="E1441" i="1"/>
  <c r="F1441" i="1" s="1" a="1"/>
  <c r="F1441" i="1" s="1"/>
  <c r="G1441" i="1" s="1"/>
  <c r="E1440" i="1"/>
  <c r="F1440" i="1" s="1" a="1"/>
  <c r="F1440" i="1" s="1"/>
  <c r="G1440" i="1" s="1"/>
  <c r="E1438" i="1"/>
  <c r="F1438" i="1" s="1" a="1"/>
  <c r="F1438" i="1" s="1"/>
  <c r="G1438" i="1" s="1"/>
  <c r="E1433" i="1"/>
  <c r="F1433" i="1" s="1" a="1"/>
  <c r="F1433" i="1" s="1"/>
  <c r="G1433" i="1" s="1"/>
  <c r="E1427" i="1"/>
  <c r="F1427" i="1" s="1" a="1"/>
  <c r="F1427" i="1" s="1"/>
  <c r="G1427" i="1" s="1"/>
  <c r="E1426" i="1"/>
  <c r="F1426" i="1" s="1" a="1"/>
  <c r="F1426" i="1" s="1"/>
  <c r="G1426" i="1" s="1"/>
  <c r="E1425" i="1"/>
  <c r="F1425" i="1" s="1" a="1"/>
  <c r="F1425" i="1" s="1"/>
  <c r="G1425" i="1" s="1"/>
  <c r="E1424" i="1"/>
  <c r="F1424" i="1" s="1" a="1"/>
  <c r="F1424" i="1" s="1"/>
  <c r="G1424" i="1" s="1"/>
  <c r="E1419" i="1"/>
  <c r="F1419" i="1" s="1" a="1"/>
  <c r="F1419" i="1" s="1"/>
  <c r="G1419" i="1" s="1"/>
  <c r="E1400" i="1"/>
  <c r="F1400" i="1" s="1" a="1"/>
  <c r="F1400" i="1" s="1"/>
  <c r="G1400" i="1" s="1"/>
  <c r="E1395" i="1"/>
  <c r="F1395" i="1" s="1" a="1"/>
  <c r="F1395" i="1" s="1"/>
  <c r="G1395" i="1" s="1"/>
  <c r="E1394" i="1"/>
  <c r="F1394" i="1" s="1" a="1"/>
  <c r="F1394" i="1" s="1"/>
  <c r="G1394" i="1" s="1"/>
  <c r="E1391" i="1"/>
  <c r="F1391" i="1" s="1" a="1"/>
  <c r="F1391" i="1" s="1"/>
  <c r="G1391" i="1" s="1"/>
  <c r="E1390" i="1"/>
  <c r="F1390" i="1" s="1" a="1"/>
  <c r="F1390" i="1" s="1"/>
  <c r="G1390" i="1" s="1"/>
  <c r="E1389" i="1"/>
  <c r="F1389" i="1" s="1" a="1"/>
  <c r="F1389" i="1" s="1"/>
  <c r="G1389" i="1" s="1"/>
  <c r="E1388" i="1"/>
  <c r="F1388" i="1" s="1" a="1"/>
  <c r="F1388" i="1" s="1"/>
  <c r="G1388" i="1" s="1"/>
  <c r="E1387" i="1"/>
  <c r="F1387" i="1" s="1" a="1"/>
  <c r="F1387" i="1" s="1"/>
  <c r="G1387" i="1" s="1"/>
  <c r="E1376" i="1"/>
  <c r="F1376" i="1" s="1" a="1"/>
  <c r="F1376" i="1" s="1"/>
  <c r="G1376" i="1" s="1"/>
  <c r="E1284" i="1"/>
  <c r="G1284" i="1" s="1"/>
  <c r="E1289" i="1"/>
  <c r="F1289" i="1" s="1" a="1"/>
  <c r="F1289" i="1" s="1"/>
  <c r="G1289" i="1" s="1"/>
  <c r="E1288" i="1"/>
  <c r="F1288" i="1" s="1" a="1"/>
  <c r="F1288" i="1" s="1"/>
  <c r="G1288" i="1" s="1"/>
  <c r="E1287" i="1"/>
  <c r="G1287" i="1" s="1"/>
  <c r="E1286" i="1"/>
  <c r="G1286" i="1" s="1"/>
  <c r="E1285" i="1"/>
  <c r="G1285" i="1" s="1"/>
  <c r="E1278" i="1"/>
  <c r="F1278" i="1" s="1" a="1"/>
  <c r="F1278" i="1" s="1"/>
  <c r="G1278" i="1" s="1"/>
  <c r="E1277" i="1"/>
  <c r="F1277" i="1" s="1" a="1"/>
  <c r="F1277" i="1" s="1"/>
  <c r="G1277" i="1" s="1"/>
  <c r="E1276" i="1"/>
  <c r="F1276" i="1" s="1" a="1"/>
  <c r="F1276" i="1" s="1"/>
  <c r="G1276" i="1" s="1"/>
  <c r="E1273" i="1"/>
  <c r="F1273" i="1" s="1" a="1"/>
  <c r="F1273" i="1" s="1"/>
  <c r="G1273" i="1" s="1"/>
  <c r="E1266" i="1"/>
  <c r="F1266" i="1" s="1" a="1"/>
  <c r="F1266" i="1" s="1"/>
  <c r="G1266" i="1" s="1"/>
  <c r="E1267" i="1"/>
  <c r="F1267" i="1" s="1" a="1"/>
  <c r="F1267" i="1" s="1"/>
  <c r="G1267" i="1" s="1"/>
  <c r="E1265" i="1"/>
  <c r="F1265" i="1" s="1" a="1"/>
  <c r="F1265" i="1" s="1"/>
  <c r="G1265" i="1" s="1"/>
  <c r="E1264" i="1"/>
  <c r="F1264" i="1" s="1" a="1"/>
  <c r="F1264" i="1" s="1"/>
  <c r="G1264" i="1" s="1"/>
  <c r="E1263" i="1"/>
  <c r="F1263" i="1" s="1" a="1"/>
  <c r="F1263" i="1" s="1"/>
  <c r="G1263" i="1" s="1"/>
  <c r="E1262" i="1"/>
  <c r="F1262" i="1" s="1" a="1"/>
  <c r="F1262" i="1" s="1"/>
  <c r="G1262" i="1" s="1"/>
  <c r="E1261" i="1"/>
  <c r="F1261" i="1" s="1" a="1"/>
  <c r="F1261" i="1" s="1"/>
  <c r="G1261" i="1" s="1"/>
  <c r="E1260" i="1"/>
  <c r="F1260" i="1" s="1" a="1"/>
  <c r="F1260" i="1" s="1"/>
  <c r="G1260" i="1" s="1"/>
  <c r="E1259" i="1"/>
  <c r="F1259" i="1" s="1" a="1"/>
  <c r="F1259" i="1" s="1"/>
  <c r="G1259" i="1" s="1"/>
  <c r="E1258" i="1"/>
  <c r="F1258" i="1" s="1" a="1"/>
  <c r="F1258" i="1" s="1"/>
  <c r="G1258" i="1" s="1"/>
  <c r="E1257" i="1"/>
  <c r="F1257" i="1" s="1" a="1"/>
  <c r="F1257" i="1" s="1"/>
  <c r="G1257" i="1" s="1"/>
  <c r="E1254" i="1"/>
  <c r="F1254" i="1" s="1" a="1"/>
  <c r="F1254" i="1" s="1"/>
  <c r="G1254" i="1" s="1"/>
  <c r="E1243" i="1" l="1"/>
  <c r="F1243" i="1" s="1" a="1"/>
  <c r="F1243" i="1" s="1"/>
  <c r="G1243" i="1" s="1"/>
  <c r="E1239" i="1"/>
  <c r="F1239" i="1" s="1" a="1"/>
  <c r="F1239" i="1" s="1"/>
  <c r="G1239" i="1" s="1"/>
  <c r="E1234" i="1"/>
  <c r="F1234" i="1" s="1" a="1"/>
  <c r="F1234" i="1" s="1"/>
  <c r="G1234" i="1" s="1"/>
  <c r="E1233" i="1"/>
  <c r="F1233" i="1" s="1" a="1"/>
  <c r="F1233" i="1" s="1"/>
  <c r="G1233" i="1" s="1"/>
  <c r="E1229" i="1"/>
  <c r="G1229" i="1" s="1"/>
  <c r="E1230" i="1"/>
  <c r="G1230" i="1" s="1"/>
  <c r="E1231" i="1"/>
  <c r="G1231" i="1" s="1"/>
  <c r="E1232" i="1"/>
  <c r="G1232" i="1" s="1"/>
  <c r="E1218" i="1"/>
  <c r="G1218" i="1" s="1"/>
  <c r="E1219" i="1"/>
  <c r="G1219" i="1" s="1"/>
  <c r="E1220" i="1"/>
  <c r="G1220" i="1" s="1"/>
  <c r="E1221" i="1"/>
  <c r="G1221" i="1" s="1"/>
  <c r="E1224" i="1"/>
  <c r="G1224" i="1" s="1"/>
  <c r="E1217" i="1"/>
  <c r="G1217" i="1" s="1"/>
  <c r="E1215" i="1"/>
  <c r="G1215" i="1" s="1"/>
  <c r="E1214" i="1"/>
  <c r="G1214" i="1" s="1"/>
  <c r="E1213" i="1"/>
  <c r="G1213" i="1" s="1"/>
  <c r="E1212" i="1"/>
  <c r="G1212" i="1" s="1"/>
  <c r="E1211" i="1"/>
  <c r="G1211" i="1" s="1"/>
  <c r="E1210" i="1"/>
  <c r="G1210" i="1" s="1"/>
  <c r="E1209" i="1"/>
  <c r="G1209" i="1" s="1"/>
  <c r="E1208" i="1"/>
  <c r="G1208" i="1" s="1"/>
  <c r="E1207" i="1"/>
  <c r="G1207" i="1" s="1"/>
  <c r="E1206" i="1"/>
  <c r="G1206" i="1" s="1"/>
  <c r="E1205" i="1"/>
  <c r="G1205" i="1" s="1"/>
  <c r="E1204" i="1"/>
  <c r="G1204" i="1" s="1"/>
  <c r="E1203" i="1"/>
  <c r="G1203" i="1" s="1"/>
  <c r="E1202" i="1"/>
  <c r="G1202" i="1" s="1"/>
  <c r="E1201" i="1"/>
  <c r="G1201" i="1" s="1"/>
  <c r="E1200" i="1"/>
  <c r="G1200" i="1" s="1"/>
  <c r="E1199" i="1"/>
  <c r="G1199" i="1" s="1"/>
  <c r="E1198" i="1"/>
  <c r="G1198" i="1" s="1"/>
  <c r="E1195" i="1"/>
  <c r="G1195" i="1" s="1"/>
  <c r="E1194" i="1"/>
  <c r="G1194" i="1" s="1"/>
  <c r="E1193" i="1"/>
  <c r="G1193" i="1" s="1"/>
  <c r="E1192" i="1"/>
  <c r="G1192" i="1" s="1"/>
  <c r="E1190" i="1"/>
  <c r="G1190" i="1" s="1"/>
  <c r="E1189" i="1"/>
  <c r="G1189" i="1" s="1"/>
  <c r="E1188" i="1"/>
  <c r="G1188" i="1" s="1"/>
  <c r="E1187" i="1"/>
  <c r="G1187" i="1" s="1"/>
  <c r="E1186" i="1"/>
  <c r="G1186" i="1" s="1"/>
  <c r="E1185" i="1"/>
  <c r="G1185" i="1" s="1"/>
  <c r="E1172" i="1"/>
  <c r="F1172" i="1" s="1" a="1"/>
  <c r="F1172" i="1" s="1"/>
  <c r="G1172" i="1" s="1"/>
  <c r="E1171" i="1"/>
  <c r="F1171" i="1" s="1" a="1"/>
  <c r="F1171" i="1" s="1"/>
  <c r="G1171" i="1" s="1"/>
  <c r="E1170" i="1"/>
  <c r="F1170" i="1" s="1" a="1"/>
  <c r="F1170" i="1" s="1"/>
  <c r="G1170" i="1" s="1"/>
  <c r="E1169" i="1"/>
  <c r="F1169" i="1" s="1" a="1"/>
  <c r="F1169" i="1" s="1"/>
  <c r="G1169" i="1" s="1"/>
  <c r="E1168" i="1"/>
  <c r="F1168" i="1" s="1" a="1"/>
  <c r="F1168" i="1" s="1"/>
  <c r="G1168" i="1" s="1"/>
  <c r="E1167" i="1"/>
  <c r="F1167" i="1" s="1" a="1"/>
  <c r="F1167" i="1" s="1"/>
  <c r="G1167" i="1" s="1"/>
  <c r="E1166" i="1"/>
  <c r="F1166" i="1" s="1" a="1"/>
  <c r="F1166" i="1" s="1"/>
  <c r="G1166" i="1" s="1"/>
  <c r="E1163" i="1"/>
  <c r="F1163" i="1" s="1" a="1"/>
  <c r="F1163" i="1" s="1"/>
  <c r="G1163" i="1" s="1"/>
  <c r="E1160" i="1"/>
  <c r="F1160" i="1" s="1" a="1"/>
  <c r="F1160" i="1" s="1"/>
  <c r="G1160" i="1" s="1"/>
  <c r="E1156" i="1"/>
  <c r="F1156" i="1" s="1" a="1"/>
  <c r="F1156" i="1" s="1"/>
  <c r="G1156" i="1" s="1"/>
  <c r="E1153" i="1"/>
  <c r="F1153" i="1" s="1" a="1"/>
  <c r="F1153" i="1" s="1"/>
  <c r="G1153" i="1" s="1"/>
  <c r="E1152" i="1"/>
  <c r="F1152" i="1" s="1" a="1"/>
  <c r="F1152" i="1" s="1"/>
  <c r="G1152" i="1" s="1"/>
  <c r="E1147" i="1"/>
  <c r="F1147" i="1" s="1" a="1"/>
  <c r="F1147" i="1" s="1"/>
  <c r="G1147" i="1" s="1"/>
  <c r="E1146" i="1"/>
  <c r="F1146" i="1" s="1" a="1"/>
  <c r="F1146" i="1" s="1"/>
  <c r="G1146" i="1" s="1"/>
  <c r="E1145" i="1"/>
  <c r="F1145" i="1" s="1" a="1"/>
  <c r="F1145" i="1" s="1"/>
  <c r="G1145" i="1" s="1"/>
  <c r="E1144" i="1"/>
  <c r="F1144" i="1" s="1" a="1"/>
  <c r="F1144" i="1" s="1"/>
  <c r="G1144" i="1" s="1"/>
  <c r="E1125" i="1"/>
  <c r="F1125" i="1" s="1" a="1"/>
  <c r="F1125" i="1" s="1"/>
  <c r="G1125" i="1" s="1"/>
  <c r="E1124" i="1"/>
  <c r="F1124" i="1" s="1" a="1"/>
  <c r="F1124" i="1" s="1"/>
  <c r="G1124" i="1" s="1"/>
  <c r="E376" i="1"/>
  <c r="F376" i="1" s="1" a="1"/>
  <c r="F376" i="1" s="1"/>
  <c r="G376" i="1" s="1"/>
  <c r="E375" i="1"/>
  <c r="F375" i="1" s="1" a="1"/>
  <c r="F375" i="1" s="1"/>
  <c r="G375" i="1" s="1"/>
  <c r="E374" i="1"/>
  <c r="F374" i="1" s="1" a="1"/>
  <c r="F374" i="1" s="1"/>
  <c r="G374" i="1" s="1"/>
  <c r="E371" i="1"/>
  <c r="F371" i="1" s="1" a="1"/>
  <c r="F371" i="1" s="1"/>
  <c r="G371" i="1" s="1"/>
  <c r="E358" i="1" l="1"/>
  <c r="F358" i="1" s="1" a="1"/>
  <c r="F358" i="1" s="1"/>
  <c r="G358" i="1" s="1"/>
  <c r="E352" i="1"/>
  <c r="G352" i="1" s="1"/>
  <c r="E351" i="1"/>
  <c r="G351" i="1" s="1"/>
  <c r="E345" i="1"/>
  <c r="G345" i="1" s="1"/>
  <c r="E343" i="1"/>
  <c r="G343" i="1" s="1"/>
  <c r="E344" i="1"/>
  <c r="G344" i="1" s="1"/>
  <c r="E342" i="1"/>
  <c r="G342" i="1" s="1"/>
  <c r="E336" i="1"/>
  <c r="G336" i="1" s="1"/>
  <c r="E334" i="1"/>
  <c r="G334" i="1" s="1"/>
  <c r="E316" i="1"/>
  <c r="G316" i="1" s="1"/>
  <c r="E301" i="1"/>
  <c r="F301" i="1" s="1" a="1"/>
  <c r="F301" i="1" s="1"/>
  <c r="G301" i="1" s="1"/>
  <c r="E300" i="1"/>
  <c r="F300" i="1" s="1" a="1"/>
  <c r="F300" i="1" s="1"/>
  <c r="G300" i="1" s="1"/>
  <c r="E298" i="1"/>
  <c r="F298" i="1" s="1" a="1"/>
  <c r="F298" i="1" s="1"/>
  <c r="G298" i="1" s="1"/>
  <c r="E295" i="1"/>
  <c r="F295" i="1" s="1" a="1"/>
  <c r="F295" i="1" s="1"/>
  <c r="G295" i="1" s="1"/>
  <c r="E294" i="1"/>
  <c r="F294" i="1" s="1" a="1"/>
  <c r="F294" i="1" s="1"/>
  <c r="G294" i="1" s="1"/>
  <c r="E277" i="1"/>
  <c r="F277" i="1" s="1" a="1"/>
  <c r="F277" i="1" s="1"/>
  <c r="G277" i="1" s="1"/>
  <c r="E276" i="1"/>
  <c r="F276" i="1" s="1" a="1"/>
  <c r="F276" i="1" s="1"/>
  <c r="G276" i="1" s="1"/>
  <c r="E272" i="1"/>
  <c r="F272" i="1" s="1" a="1"/>
  <c r="F272" i="1" s="1"/>
  <c r="G272" i="1" s="1"/>
  <c r="E271" i="1"/>
  <c r="F271" i="1" s="1" a="1"/>
  <c r="F271" i="1" s="1"/>
  <c r="G271" i="1" s="1"/>
  <c r="E928" i="1"/>
  <c r="F928" i="1" s="1" a="1"/>
  <c r="F928" i="1" s="1"/>
  <c r="G928" i="1" s="1"/>
  <c r="E912" i="1"/>
  <c r="F912" i="1" s="1" a="1"/>
  <c r="F912" i="1" s="1"/>
  <c r="G912" i="1" s="1"/>
  <c r="E909" i="1"/>
  <c r="F909" i="1" s="1" a="1"/>
  <c r="F909" i="1" s="1"/>
  <c r="G909" i="1" s="1"/>
  <c r="E896" i="1"/>
  <c r="F896" i="1" s="1" a="1"/>
  <c r="F896" i="1" s="1"/>
  <c r="G896" i="1" s="1"/>
  <c r="E894" i="1"/>
  <c r="F894" i="1" s="1" a="1"/>
  <c r="F894" i="1" s="1"/>
  <c r="G894" i="1" s="1"/>
  <c r="E893" i="1"/>
  <c r="F893" i="1" s="1" a="1"/>
  <c r="F893" i="1" s="1"/>
  <c r="G893" i="1" s="1"/>
  <c r="E892" i="1"/>
  <c r="F892" i="1" s="1" a="1"/>
  <c r="F892" i="1" s="1"/>
  <c r="G892" i="1" s="1"/>
  <c r="E891" i="1"/>
  <c r="F891" i="1" s="1" a="1"/>
  <c r="F891" i="1" s="1"/>
  <c r="G891" i="1" s="1"/>
  <c r="E863" i="1"/>
  <c r="F863" i="1" s="1" a="1"/>
  <c r="F863" i="1" s="1"/>
  <c r="G863" i="1" s="1"/>
  <c r="E864" i="1"/>
  <c r="F864" i="1" s="1" a="1"/>
  <c r="F864" i="1" s="1"/>
  <c r="G864" i="1" s="1"/>
  <c r="E860" i="1"/>
  <c r="G860" i="1" s="1"/>
  <c r="E859" i="1"/>
  <c r="G859" i="1" s="1"/>
  <c r="E857" i="1"/>
  <c r="G857" i="1" s="1"/>
  <c r="E856" i="1"/>
  <c r="G856" i="1" s="1"/>
  <c r="E850" i="1"/>
  <c r="G850" i="1" s="1"/>
  <c r="E829" i="1"/>
  <c r="G829" i="1" s="1"/>
  <c r="E825" i="1"/>
  <c r="G825" i="1" s="1"/>
  <c r="E824" i="1"/>
  <c r="G824" i="1" s="1"/>
  <c r="E822" i="1"/>
  <c r="G822" i="1" s="1"/>
  <c r="E823" i="1"/>
  <c r="G823" i="1" s="1"/>
  <c r="E821" i="1"/>
  <c r="G821" i="1" s="1"/>
  <c r="E799" i="1"/>
  <c r="G799" i="1" s="1"/>
  <c r="E796" i="1"/>
  <c r="G796" i="1" s="1"/>
  <c r="E787" i="1"/>
  <c r="F787" i="1" s="1" a="1"/>
  <c r="F787" i="1" s="1"/>
  <c r="G787" i="1" s="1"/>
  <c r="E783" i="1"/>
  <c r="F783" i="1" s="1" a="1"/>
  <c r="F783" i="1" s="1"/>
  <c r="G783" i="1" s="1"/>
  <c r="E782" i="1"/>
  <c r="F782" i="1" s="1" a="1"/>
  <c r="F782" i="1" s="1"/>
  <c r="G782" i="1" s="1"/>
  <c r="E764" i="1"/>
  <c r="F764" i="1" s="1" a="1"/>
  <c r="F764" i="1" s="1"/>
  <c r="G764" i="1" s="1"/>
  <c r="E758" i="1"/>
  <c r="F758" i="1" s="1" a="1"/>
  <c r="F758" i="1" s="1"/>
  <c r="G758" i="1" s="1"/>
  <c r="E757" i="1"/>
  <c r="F757" i="1" s="1" a="1"/>
  <c r="F757" i="1" s="1"/>
  <c r="G757" i="1" s="1"/>
  <c r="E756" i="1"/>
  <c r="F756" i="1" s="1" a="1"/>
  <c r="F756" i="1" s="1"/>
  <c r="G756" i="1" s="1"/>
  <c r="E745" i="1"/>
  <c r="G745" i="1" s="1"/>
  <c r="E743" i="1"/>
  <c r="G743" i="1" s="1"/>
  <c r="E738" i="1"/>
  <c r="F738" i="1" s="1" a="1"/>
  <c r="F738" i="1" s="1"/>
  <c r="G738" i="1" s="1"/>
  <c r="E734" i="1"/>
  <c r="F734" i="1" s="1" a="1"/>
  <c r="F734" i="1" s="1"/>
  <c r="G734" i="1" s="1"/>
  <c r="E726" i="1"/>
  <c r="G726" i="1" s="1"/>
  <c r="E725" i="1"/>
  <c r="G725" i="1" s="1"/>
  <c r="E719" i="1"/>
  <c r="G719" i="1" s="1"/>
  <c r="E720" i="1"/>
  <c r="G720" i="1" s="1"/>
  <c r="E721" i="1"/>
  <c r="G721" i="1" s="1"/>
  <c r="E722" i="1"/>
  <c r="G722" i="1" s="1"/>
  <c r="E714" i="1"/>
  <c r="G714" i="1" s="1"/>
  <c r="E713" i="1"/>
  <c r="G713" i="1" s="1"/>
  <c r="E695" i="1"/>
  <c r="G695" i="1" s="1"/>
  <c r="E688" i="1"/>
  <c r="F688" i="1" s="1" a="1"/>
  <c r="F688" i="1" s="1"/>
  <c r="G688" i="1" s="1"/>
  <c r="E689" i="1"/>
  <c r="F689" i="1" s="1" a="1"/>
  <c r="F689" i="1" s="1"/>
  <c r="G689" i="1" s="1"/>
  <c r="E684" i="1"/>
  <c r="F684" i="1" s="1" a="1"/>
  <c r="F684" i="1" s="1"/>
  <c r="G684" i="1" s="1"/>
  <c r="E683" i="1"/>
  <c r="F683" i="1" s="1" a="1"/>
  <c r="F683" i="1" s="1"/>
  <c r="G683" i="1" s="1"/>
  <c r="E682" i="1"/>
  <c r="F682" i="1" s="1" a="1"/>
  <c r="F682" i="1" s="1"/>
  <c r="G682" i="1" s="1"/>
  <c r="E680" i="1"/>
  <c r="F680" i="1" s="1" a="1"/>
  <c r="F680" i="1" s="1"/>
  <c r="G680" i="1" s="1"/>
  <c r="E677" i="1"/>
  <c r="F677" i="1" s="1" a="1"/>
  <c r="F677" i="1" s="1"/>
  <c r="G677" i="1" s="1"/>
  <c r="E676" i="1"/>
  <c r="F676" i="1" s="1" a="1"/>
  <c r="F676" i="1" s="1"/>
  <c r="G676" i="1" s="1"/>
  <c r="E672" i="1"/>
  <c r="F672" i="1" s="1" a="1"/>
  <c r="F672" i="1" s="1"/>
  <c r="G672" i="1" s="1"/>
  <c r="E673" i="1"/>
  <c r="F673" i="1" s="1" a="1"/>
  <c r="F673" i="1" s="1"/>
  <c r="G673" i="1" s="1"/>
  <c r="E674" i="1"/>
  <c r="F674" i="1" s="1" a="1"/>
  <c r="F674" i="1" s="1"/>
  <c r="G674" i="1" s="1"/>
  <c r="E663" i="1"/>
  <c r="F663" i="1" s="1" a="1"/>
  <c r="F663" i="1" s="1"/>
  <c r="G663" i="1" s="1"/>
  <c r="E662" i="1"/>
  <c r="F662" i="1" s="1" a="1"/>
  <c r="F662" i="1" s="1"/>
  <c r="G662" i="1" s="1"/>
  <c r="E653" i="1"/>
  <c r="G653" i="1" s="1"/>
  <c r="E652" i="1" l="1"/>
  <c r="G652" i="1" s="1"/>
  <c r="E650" i="1"/>
  <c r="F650" i="1" s="1" a="1"/>
  <c r="F650" i="1" s="1"/>
  <c r="G650" i="1" s="1"/>
  <c r="E645" i="1"/>
  <c r="F645" i="1" s="1" a="1"/>
  <c r="F645" i="1" s="1"/>
  <c r="G645" i="1" s="1"/>
  <c r="E644" i="1"/>
  <c r="F644" i="1" s="1" a="1"/>
  <c r="F644" i="1" s="1"/>
  <c r="G644" i="1" s="1"/>
  <c r="E643" i="1"/>
  <c r="F643" i="1" s="1" a="1"/>
  <c r="F643" i="1" s="1"/>
  <c r="G643" i="1" s="1"/>
  <c r="E642" i="1"/>
  <c r="F642" i="1" s="1" a="1"/>
  <c r="F642" i="1" s="1"/>
  <c r="G642" i="1" s="1"/>
  <c r="E646" i="1"/>
  <c r="F646" i="1" s="1" a="1"/>
  <c r="F646" i="1" s="1"/>
  <c r="G646" i="1" s="1"/>
  <c r="E641" i="1"/>
  <c r="F641" i="1" s="1" a="1"/>
  <c r="F641" i="1" s="1"/>
  <c r="G641" i="1" s="1"/>
  <c r="E640" i="1"/>
  <c r="F640" i="1" s="1" a="1"/>
  <c r="F640" i="1" s="1"/>
  <c r="G640" i="1" s="1"/>
  <c r="E637" i="1"/>
  <c r="F637" i="1" s="1" a="1"/>
  <c r="F637" i="1" s="1"/>
  <c r="G637" i="1" s="1"/>
  <c r="E634" i="1"/>
  <c r="F634" i="1" s="1" a="1"/>
  <c r="F634" i="1" s="1"/>
  <c r="G634" i="1" s="1"/>
  <c r="E442" i="1"/>
  <c r="G442" i="1" s="1"/>
  <c r="E443" i="1"/>
  <c r="G443" i="1" s="1"/>
  <c r="E441" i="1"/>
  <c r="G441" i="1" s="1"/>
  <c r="E440" i="1"/>
  <c r="G440" i="1" s="1"/>
  <c r="E434" i="1"/>
  <c r="F434" i="1" s="1" a="1"/>
  <c r="F434" i="1" s="1"/>
  <c r="G434" i="1" s="1"/>
  <c r="E433" i="1"/>
  <c r="F433" i="1" s="1" a="1"/>
  <c r="F433" i="1" s="1"/>
  <c r="G433" i="1" s="1"/>
  <c r="E425" i="1"/>
  <c r="G425" i="1" s="1"/>
  <c r="E426" i="1"/>
  <c r="G426" i="1" s="1"/>
  <c r="E421" i="1"/>
  <c r="G421" i="1" s="1"/>
  <c r="E420" i="1"/>
  <c r="G420" i="1" s="1"/>
  <c r="E419" i="1"/>
  <c r="G419" i="1" s="1"/>
  <c r="E418" i="1"/>
  <c r="G418" i="1" s="1"/>
  <c r="E417" i="1"/>
  <c r="G417" i="1" s="1"/>
  <c r="E416" i="1"/>
  <c r="G416" i="1" s="1"/>
  <c r="E423" i="1"/>
  <c r="G423" i="1" s="1"/>
  <c r="E415" i="1"/>
  <c r="G415" i="1" s="1"/>
  <c r="E413" i="1"/>
  <c r="G413" i="1" s="1"/>
  <c r="E410" i="1"/>
  <c r="G410" i="1" s="1"/>
  <c r="E409" i="1"/>
  <c r="G409" i="1" s="1"/>
  <c r="E407" i="1"/>
  <c r="G407" i="1" s="1"/>
  <c r="E406" i="1"/>
  <c r="G406" i="1" s="1"/>
  <c r="E405" i="1"/>
  <c r="G405" i="1" s="1"/>
  <c r="E399" i="1"/>
  <c r="G399" i="1" s="1"/>
  <c r="E398" i="1"/>
  <c r="G398" i="1" s="1"/>
  <c r="E397" i="1"/>
  <c r="F397" i="1" s="1" a="1"/>
  <c r="F397" i="1" s="1"/>
  <c r="G397" i="1" s="1"/>
  <c r="E396" i="1"/>
  <c r="F396" i="1" s="1" a="1"/>
  <c r="F396" i="1" s="1"/>
  <c r="G396" i="1" s="1"/>
  <c r="E392" i="1"/>
  <c r="F392" i="1" s="1" a="1"/>
  <c r="F392" i="1" s="1"/>
  <c r="G392" i="1" s="1"/>
  <c r="E387" i="1"/>
  <c r="F387" i="1" s="1" a="1"/>
  <c r="F387" i="1" s="1"/>
  <c r="G387" i="1" s="1"/>
  <c r="E385" i="1"/>
  <c r="F385" i="1" s="1" a="1"/>
  <c r="F385" i="1" s="1"/>
  <c r="G385" i="1" s="1"/>
  <c r="E267" i="1"/>
  <c r="F267" i="1" s="1" a="1"/>
  <c r="F267" i="1" s="1"/>
  <c r="G267" i="1" s="1"/>
  <c r="E266" i="1"/>
  <c r="F266" i="1" s="1" a="1"/>
  <c r="F266" i="1" s="1"/>
  <c r="G266" i="1" s="1"/>
  <c r="E268" i="1"/>
  <c r="F268" i="1" s="1" a="1"/>
  <c r="F268" i="1" s="1"/>
  <c r="G268" i="1" s="1"/>
  <c r="E265" i="1"/>
  <c r="F265" i="1" s="1" a="1"/>
  <c r="F265" i="1" s="1"/>
  <c r="G265" i="1" s="1"/>
  <c r="E264" i="1"/>
  <c r="F264" i="1" s="1" a="1"/>
  <c r="F264" i="1" s="1"/>
  <c r="G264" i="1" s="1"/>
  <c r="E263" i="1"/>
  <c r="F263" i="1" s="1" a="1"/>
  <c r="F263" i="1" s="1"/>
  <c r="G263" i="1" s="1"/>
  <c r="E262" i="1"/>
  <c r="F262" i="1" s="1" a="1"/>
  <c r="F262" i="1" s="1"/>
  <c r="G262" i="1" s="1"/>
  <c r="E258" i="1"/>
  <c r="F258" i="1" s="1" a="1"/>
  <c r="F258" i="1" s="1"/>
  <c r="G258" i="1" s="1"/>
  <c r="E256" i="1"/>
  <c r="F256" i="1" s="1" a="1"/>
  <c r="F256" i="1" s="1"/>
  <c r="G256" i="1" s="1"/>
  <c r="E254" i="1"/>
  <c r="F254" i="1" s="1" a="1"/>
  <c r="F254" i="1" s="1"/>
  <c r="G254" i="1" s="1"/>
  <c r="E253" i="1"/>
  <c r="F253" i="1" s="1" a="1"/>
  <c r="F253" i="1" s="1"/>
  <c r="G253" i="1" s="1"/>
  <c r="E252" i="1"/>
  <c r="F252" i="1" s="1" a="1"/>
  <c r="F252" i="1" s="1"/>
  <c r="G252" i="1" s="1"/>
  <c r="E245" i="1"/>
  <c r="F245" i="1" s="1" a="1"/>
  <c r="F245" i="1" s="1"/>
  <c r="G245" i="1" s="1"/>
  <c r="E244" i="1"/>
  <c r="F244" i="1" s="1" a="1"/>
  <c r="F244" i="1" s="1"/>
  <c r="G244" i="1" s="1"/>
  <c r="E239" i="1"/>
  <c r="F239" i="1" s="1" a="1"/>
  <c r="F239" i="1" s="1"/>
  <c r="G239" i="1" s="1"/>
  <c r="E231" i="1"/>
  <c r="F231" i="1" s="1" a="1"/>
  <c r="F231" i="1" s="1"/>
  <c r="G231" i="1" s="1"/>
  <c r="E228" i="1"/>
  <c r="F228" i="1" s="1" a="1"/>
  <c r="F228" i="1" s="1"/>
  <c r="G228" i="1" s="1"/>
  <c r="E221" i="1"/>
  <c r="G221" i="1" s="1"/>
  <c r="E216" i="1"/>
  <c r="F216" i="1" s="1" a="1"/>
  <c r="F216" i="1" s="1"/>
  <c r="G216" i="1" s="1"/>
  <c r="E210" i="1"/>
  <c r="G210" i="1" s="1"/>
  <c r="E204" i="1"/>
  <c r="F204" i="1" s="1" a="1"/>
  <c r="F204" i="1" s="1"/>
  <c r="G204" i="1" s="1"/>
  <c r="E190" i="1"/>
  <c r="F190" i="1" s="1" a="1"/>
  <c r="F190" i="1" s="1"/>
  <c r="G190" i="1" s="1"/>
  <c r="E176" i="1"/>
  <c r="F176" i="1" s="1" a="1"/>
  <c r="F176" i="1" s="1"/>
  <c r="G176" i="1" s="1"/>
  <c r="E1355" i="1"/>
  <c r="F1355" i="1" s="1" a="1"/>
  <c r="F1355" i="1" s="1"/>
  <c r="G1355" i="1" s="1"/>
  <c r="E1357" i="1"/>
  <c r="F1357" i="1" s="1" a="1"/>
  <c r="F1357" i="1" s="1"/>
  <c r="G1357" i="1" s="1"/>
  <c r="E1356" i="1"/>
  <c r="F1356" i="1" s="1" a="1"/>
  <c r="F1356" i="1" s="1"/>
  <c r="G1356" i="1" s="1"/>
  <c r="E1348" i="1"/>
  <c r="F1348" i="1" s="1" a="1"/>
  <c r="F1348" i="1" s="1"/>
  <c r="G1348" i="1" s="1"/>
  <c r="E1346" i="1"/>
  <c r="G1346" i="1" s="1"/>
  <c r="E1343" i="1"/>
  <c r="G1343" i="1" s="1"/>
  <c r="E1345" i="1"/>
  <c r="G1345" i="1" s="1"/>
  <c r="E1341" i="1"/>
  <c r="G1341" i="1" s="1"/>
  <c r="E1339" i="1"/>
  <c r="G1339" i="1" s="1"/>
  <c r="E1338" i="1"/>
  <c r="G1338" i="1" s="1"/>
  <c r="E1337" i="1"/>
  <c r="G1337" i="1" s="1"/>
  <c r="E1336" i="1"/>
  <c r="G1336" i="1" s="1"/>
  <c r="E1335" i="1"/>
  <c r="G1335" i="1" s="1"/>
  <c r="E1334" i="1"/>
  <c r="G1334" i="1" s="1"/>
  <c r="E1329" i="1"/>
  <c r="F1329" i="1" s="1" a="1"/>
  <c r="F1329" i="1" s="1"/>
  <c r="G1329" i="1" s="1"/>
  <c r="E1328" i="1"/>
  <c r="F1328" i="1" s="1" a="1"/>
  <c r="F1328" i="1" s="1"/>
  <c r="G1328" i="1" s="1"/>
  <c r="E1321" i="1"/>
  <c r="F1321" i="1" s="1" a="1"/>
  <c r="F1321" i="1" s="1"/>
  <c r="G1321" i="1" s="1"/>
  <c r="E1317" i="1"/>
  <c r="F1317" i="1" s="1" a="1"/>
  <c r="F1317" i="1" s="1"/>
  <c r="G1317" i="1" s="1"/>
  <c r="E1314" i="1"/>
  <c r="F1314" i="1" s="1" a="1"/>
  <c r="F1314" i="1" s="1"/>
  <c r="G1314" i="1" s="1"/>
  <c r="E1312" i="1" l="1"/>
  <c r="F1312" i="1" s="1" a="1"/>
  <c r="F1312" i="1" s="1"/>
  <c r="G1312" i="1" s="1"/>
  <c r="E1309" i="1"/>
  <c r="F1309" i="1" s="1" a="1"/>
  <c r="F1309" i="1" s="1"/>
  <c r="G1309" i="1" s="1"/>
  <c r="E1310" i="1"/>
  <c r="F1310" i="1" s="1" a="1"/>
  <c r="F1310" i="1" s="1"/>
  <c r="G1310" i="1" s="1"/>
  <c r="E1302" i="1"/>
  <c r="F1302" i="1" s="1" a="1"/>
  <c r="F1302" i="1" s="1"/>
  <c r="G1302" i="1" s="1"/>
  <c r="E1303" i="1"/>
  <c r="F1303" i="1" s="1" a="1"/>
  <c r="F1303" i="1" s="1"/>
  <c r="G1303" i="1" s="1"/>
  <c r="E1296" i="1"/>
  <c r="F1296" i="1" s="1" a="1"/>
  <c r="F1296" i="1" s="1"/>
  <c r="G1296" i="1" s="1"/>
  <c r="E1294" i="1"/>
  <c r="F1294" i="1" s="1" a="1"/>
  <c r="F1294" i="1" s="1"/>
  <c r="G1294" i="1" s="1"/>
  <c r="E173" i="1"/>
  <c r="G173" i="1" s="1"/>
  <c r="E169" i="1"/>
  <c r="F169" i="1" s="1" a="1"/>
  <c r="F169" i="1" s="1"/>
  <c r="G169" i="1" s="1"/>
  <c r="E160" i="1"/>
  <c r="F160" i="1" s="1" a="1"/>
  <c r="F160" i="1" s="1"/>
  <c r="G160" i="1" s="1"/>
  <c r="E157" i="1"/>
  <c r="F157" i="1" s="1" a="1"/>
  <c r="F157" i="1" s="1"/>
  <c r="G157" i="1" s="1"/>
  <c r="E155" i="1"/>
  <c r="F155" i="1" s="1" a="1"/>
  <c r="F155" i="1" s="1"/>
  <c r="G155" i="1" s="1"/>
  <c r="E149" i="1" l="1"/>
  <c r="F149" i="1" s="1" a="1"/>
  <c r="F149" i="1" s="1"/>
  <c r="G149" i="1" s="1"/>
  <c r="E137" i="1"/>
  <c r="G137" i="1" s="1"/>
  <c r="E138" i="1"/>
  <c r="G138" i="1" s="1"/>
  <c r="E132" i="1"/>
  <c r="G132" i="1" s="1"/>
  <c r="E126" i="1"/>
  <c r="G126" i="1" s="1"/>
  <c r="E118" i="1"/>
  <c r="G118" i="1" s="1"/>
  <c r="E117" i="1"/>
  <c r="G117" i="1" s="1"/>
  <c r="E116" i="1"/>
  <c r="G116" i="1" s="1"/>
  <c r="E112" i="1"/>
  <c r="G112" i="1" s="1"/>
  <c r="E111" i="1"/>
  <c r="G111" i="1" s="1"/>
  <c r="E110" i="1"/>
  <c r="G110" i="1" s="1"/>
  <c r="E109" i="1"/>
  <c r="G109" i="1" s="1"/>
  <c r="E108" i="1"/>
  <c r="G108" i="1" s="1"/>
  <c r="E107" i="1"/>
  <c r="G107" i="1" s="1"/>
  <c r="E94" i="1"/>
  <c r="F94" i="1" s="1" a="1"/>
  <c r="F94" i="1" s="1"/>
  <c r="G94" i="1" s="1"/>
  <c r="E92" i="1"/>
  <c r="F92" i="1" s="1" a="1"/>
  <c r="F92" i="1" s="1"/>
  <c r="G92" i="1" s="1"/>
  <c r="E78" i="1"/>
  <c r="F78" i="1" s="1" a="1"/>
  <c r="F78" i="1" s="1"/>
  <c r="G78" i="1" s="1"/>
  <c r="E74" i="1"/>
  <c r="F74" i="1" s="1" a="1"/>
  <c r="F74" i="1" s="1"/>
  <c r="G74" i="1" s="1"/>
  <c r="E79" i="1"/>
  <c r="F79" i="1" s="1" a="1"/>
  <c r="F79" i="1" s="1"/>
  <c r="G79" i="1" s="1"/>
  <c r="E75" i="1"/>
  <c r="F75" i="1" s="1" a="1"/>
  <c r="F75" i="1" s="1"/>
  <c r="G75" i="1" s="1"/>
  <c r="E77" i="1"/>
  <c r="F77" i="1" s="1" a="1"/>
  <c r="F77" i="1" s="1"/>
  <c r="G77" i="1" s="1"/>
  <c r="E73" i="1"/>
  <c r="F73" i="1" s="1" a="1"/>
  <c r="F73" i="1" s="1"/>
  <c r="G73" i="1" s="1"/>
  <c r="E72" i="1"/>
  <c r="F72" i="1" s="1" a="1"/>
  <c r="F72" i="1" s="1"/>
  <c r="G72" i="1" s="1"/>
  <c r="E76" i="1"/>
  <c r="F76" i="1" s="1" a="1"/>
  <c r="F76" i="1" s="1"/>
  <c r="G76" i="1" s="1"/>
  <c r="E57" i="1"/>
  <c r="F57" i="1" s="1" a="1"/>
  <c r="F57" i="1" s="1"/>
  <c r="G57" i="1" s="1"/>
  <c r="E58" i="1"/>
  <c r="F58" i="1" s="1" a="1"/>
  <c r="F58" i="1" s="1"/>
  <c r="G58" i="1" s="1"/>
  <c r="E55" i="1"/>
  <c r="F55" i="1" s="1" a="1"/>
  <c r="F55" i="1" s="1"/>
  <c r="G55" i="1" s="1"/>
  <c r="E52" i="1"/>
  <c r="G52" i="1" s="1"/>
  <c r="E51" i="1"/>
  <c r="G51" i="1" s="1"/>
  <c r="E53" i="1"/>
  <c r="G53" i="1" s="1"/>
  <c r="E48" i="1"/>
  <c r="G48" i="1" s="1"/>
  <c r="E47" i="1"/>
  <c r="G47" i="1" s="1"/>
  <c r="E46" i="1"/>
  <c r="G46" i="1" s="1"/>
  <c r="E45" i="1"/>
  <c r="G45" i="1" s="1"/>
  <c r="E44" i="1"/>
  <c r="G44" i="1" s="1"/>
  <c r="E43" i="1"/>
  <c r="G43" i="1" s="1"/>
  <c r="E36" i="1"/>
  <c r="F36" i="1" s="1" a="1"/>
  <c r="F36" i="1" s="1"/>
  <c r="G36" i="1" s="1"/>
  <c r="E35" i="1"/>
  <c r="F35" i="1" s="1" a="1"/>
  <c r="F35" i="1" s="1"/>
  <c r="G35" i="1" s="1"/>
  <c r="E32" i="1"/>
  <c r="F32" i="1" s="1" a="1"/>
  <c r="F32" i="1" s="1"/>
  <c r="G32" i="1" s="1"/>
  <c r="E29" i="1"/>
  <c r="F29" i="1" s="1" a="1"/>
  <c r="F29" i="1" s="1"/>
  <c r="G29" i="1" s="1"/>
  <c r="E19" i="1"/>
  <c r="F19" i="1" s="1" a="1"/>
  <c r="F19" i="1" s="1"/>
  <c r="G19" i="1" s="1"/>
  <c r="E14" i="1" l="1"/>
  <c r="F14" i="1" s="1" a="1"/>
  <c r="F14" i="1" s="1"/>
  <c r="G14" i="1" s="1"/>
  <c r="E11" i="1"/>
  <c r="F11" i="1" s="1" a="1"/>
  <c r="F11" i="1" s="1"/>
  <c r="G11" i="1" s="1"/>
  <c r="E7" i="1"/>
  <c r="F7" i="1" s="1" a="1"/>
  <c r="F7" i="1" s="1"/>
  <c r="G7" i="1" s="1"/>
  <c r="E1121" i="1" l="1"/>
  <c r="F1121" i="1" s="1" a="1"/>
  <c r="F1121" i="1" s="1"/>
  <c r="G1121" i="1" s="1"/>
  <c r="E1109" i="1"/>
  <c r="F1109" i="1" s="1" a="1"/>
  <c r="F1109" i="1" s="1"/>
  <c r="G1109" i="1" s="1"/>
  <c r="E1113" i="1"/>
  <c r="F1113" i="1" s="1" a="1"/>
  <c r="F1113" i="1" s="1"/>
  <c r="G1113" i="1" s="1"/>
  <c r="E1101" i="1"/>
  <c r="F1101" i="1" s="1" a="1"/>
  <c r="F1101" i="1" s="1"/>
  <c r="G1101" i="1" s="1"/>
  <c r="E1099" i="1"/>
  <c r="F1099" i="1" s="1" a="1"/>
  <c r="F1099" i="1" s="1"/>
  <c r="G1099" i="1" s="1"/>
  <c r="E1098" i="1"/>
  <c r="F1098" i="1" s="1" a="1"/>
  <c r="F1098" i="1" s="1"/>
  <c r="G1098" i="1" s="1"/>
  <c r="E1103" i="1"/>
  <c r="F1103" i="1" s="1" a="1"/>
  <c r="F1103" i="1" s="1"/>
  <c r="G1103" i="1" s="1"/>
  <c r="E1102" i="1"/>
  <c r="F1102" i="1" s="1" a="1"/>
  <c r="F1102" i="1" s="1"/>
  <c r="G1102" i="1" s="1"/>
  <c r="E1095" i="1"/>
  <c r="F1095" i="1" s="1" a="1"/>
  <c r="F1095" i="1" s="1"/>
  <c r="G1095" i="1" s="1"/>
  <c r="E1090" i="1"/>
  <c r="F1090" i="1" s="1" a="1"/>
  <c r="F1090" i="1" s="1"/>
  <c r="G1090" i="1" s="1"/>
  <c r="E1088" i="1"/>
  <c r="F1088" i="1" s="1" a="1"/>
  <c r="F1088" i="1" s="1"/>
  <c r="G1088" i="1" s="1"/>
  <c r="E1087" i="1"/>
  <c r="F1087" i="1" s="1" a="1"/>
  <c r="F1087" i="1" s="1"/>
  <c r="G1087" i="1" s="1"/>
  <c r="E1086" i="1"/>
  <c r="F1086" i="1" s="1" a="1"/>
  <c r="F1086" i="1" s="1"/>
  <c r="G1086" i="1" s="1"/>
  <c r="E1085" i="1"/>
  <c r="F1085" i="1" s="1" a="1"/>
  <c r="F1085" i="1" s="1"/>
  <c r="G1085" i="1" s="1"/>
  <c r="E1084" i="1"/>
  <c r="F1084" i="1" s="1" a="1"/>
  <c r="F1084" i="1" s="1"/>
  <c r="G1084" i="1" s="1"/>
  <c r="E1073" i="1"/>
  <c r="F1073" i="1" s="1" a="1"/>
  <c r="F1073" i="1" s="1"/>
  <c r="G1073" i="1" s="1"/>
  <c r="E1070" i="1"/>
  <c r="F1070" i="1" s="1" a="1"/>
  <c r="F1070" i="1" s="1"/>
  <c r="G1070" i="1" s="1"/>
  <c r="E1069" i="1"/>
  <c r="F1069" i="1" s="1" a="1"/>
  <c r="F1069" i="1" s="1"/>
  <c r="G1069" i="1" s="1"/>
  <c r="E1068" i="1"/>
  <c r="F1068" i="1" s="1" a="1"/>
  <c r="F1068" i="1" s="1"/>
  <c r="G1068" i="1" s="1"/>
  <c r="E1061" i="1"/>
  <c r="F1061" i="1" s="1" a="1"/>
  <c r="F1061" i="1" s="1"/>
  <c r="G1061" i="1" s="1"/>
  <c r="E1055" i="1"/>
  <c r="F1055" i="1" s="1" a="1"/>
  <c r="F1055" i="1" s="1"/>
  <c r="G1055" i="1" s="1"/>
  <c r="E1056" i="1"/>
  <c r="F1056" i="1" s="1" a="1"/>
  <c r="F1056" i="1" s="1"/>
  <c r="G1056" i="1" s="1"/>
  <c r="E1048" i="1"/>
  <c r="F1048" i="1" s="1" a="1"/>
  <c r="F1048" i="1" s="1"/>
  <c r="G1048" i="1" s="1"/>
  <c r="E1052" i="1"/>
  <c r="F1052" i="1" s="1" a="1"/>
  <c r="F1052" i="1" s="1"/>
  <c r="G1052" i="1" s="1"/>
  <c r="E1047" i="1"/>
  <c r="F1047" i="1" s="1" a="1"/>
  <c r="F1047" i="1" s="1"/>
  <c r="G1047" i="1" s="1"/>
  <c r="E1044" i="1"/>
  <c r="F1044" i="1" s="1" a="1"/>
  <c r="F1044" i="1" s="1"/>
  <c r="G1044" i="1" s="1"/>
  <c r="E1041" i="1"/>
  <c r="F1041" i="1" s="1" a="1"/>
  <c r="F1041" i="1" s="1"/>
  <c r="G1041" i="1" s="1"/>
  <c r="E1042" i="1"/>
  <c r="F1042" i="1" s="1" a="1"/>
  <c r="F1042" i="1" s="1"/>
  <c r="G1042" i="1" s="1"/>
  <c r="E1040" i="1"/>
  <c r="F1040" i="1" s="1" a="1"/>
  <c r="F1040" i="1" s="1"/>
  <c r="G1040" i="1" s="1"/>
  <c r="E1037" i="1"/>
  <c r="G1037" i="1" s="1"/>
  <c r="E1027" i="1"/>
  <c r="G1027" i="1" s="1"/>
  <c r="E1026" i="1"/>
  <c r="G1026" i="1" s="1"/>
  <c r="E1020" i="1"/>
  <c r="G1020" i="1" s="1"/>
  <c r="E1014" i="1"/>
  <c r="G1014" i="1" s="1"/>
  <c r="E1015" i="1"/>
  <c r="G1015" i="1" s="1"/>
  <c r="E1006" i="1"/>
  <c r="G1006" i="1" s="1"/>
  <c r="E1009" i="1"/>
  <c r="G1009" i="1" s="1"/>
  <c r="E1008" i="1"/>
  <c r="G1008" i="1" s="1"/>
  <c r="E1007" i="1"/>
  <c r="G1007" i="1" s="1"/>
  <c r="E1005" i="1"/>
  <c r="G1005" i="1" s="1"/>
  <c r="E1003" i="1"/>
  <c r="G1003" i="1" s="1"/>
  <c r="E1002" i="1"/>
  <c r="G1002" i="1" s="1"/>
  <c r="E1001" i="1"/>
  <c r="G1001" i="1" s="1"/>
  <c r="E996" i="1"/>
  <c r="G996" i="1" s="1"/>
  <c r="E987" i="1"/>
  <c r="G987" i="1" s="1"/>
  <c r="E986" i="1"/>
  <c r="G986" i="1" s="1"/>
  <c r="E985" i="1"/>
  <c r="G985" i="1" s="1"/>
  <c r="E984" i="1"/>
  <c r="G984" i="1" s="1"/>
  <c r="E983" i="1"/>
  <c r="G983" i="1" s="1"/>
  <c r="E978" i="1"/>
  <c r="F978" i="1" s="1" a="1"/>
  <c r="F978" i="1" s="1"/>
  <c r="G978" i="1" s="1"/>
  <c r="E972" i="1"/>
  <c r="F972" i="1" s="1" a="1"/>
  <c r="F972" i="1" s="1"/>
  <c r="G972" i="1" s="1"/>
  <c r="E967" i="1"/>
  <c r="F967" i="1" s="1" a="1"/>
  <c r="F967" i="1" s="1"/>
  <c r="G967" i="1" s="1"/>
  <c r="E964" i="1"/>
  <c r="F964" i="1" s="1" a="1"/>
  <c r="F964" i="1" s="1"/>
  <c r="G964" i="1" s="1"/>
  <c r="E955" i="1"/>
  <c r="F955" i="1" s="1" a="1"/>
  <c r="F955" i="1" s="1"/>
  <c r="G955" i="1" s="1"/>
  <c r="E2165" i="1"/>
  <c r="F2165" i="1" s="1" a="1"/>
  <c r="F2165" i="1" s="1"/>
  <c r="G2165" i="1" s="1"/>
  <c r="E2157" i="1"/>
  <c r="F2157" i="1" s="1" a="1"/>
  <c r="F2157" i="1" s="1"/>
  <c r="G2157" i="1" s="1"/>
  <c r="E2150" i="1"/>
  <c r="F2150" i="1" s="1" a="1"/>
  <c r="F2150" i="1" s="1"/>
  <c r="G2150" i="1" s="1"/>
  <c r="E2147" i="1"/>
  <c r="F2147" i="1" s="1" a="1"/>
  <c r="F2147" i="1" s="1"/>
  <c r="G2147" i="1" s="1"/>
  <c r="E2148" i="1"/>
  <c r="F2148" i="1" s="1" a="1"/>
  <c r="F2148" i="1" s="1"/>
  <c r="G2148" i="1" s="1"/>
  <c r="E2149" i="1"/>
  <c r="F2149" i="1" s="1" a="1"/>
  <c r="F2149" i="1" s="1"/>
  <c r="G2149" i="1" s="1"/>
  <c r="E2145" i="1"/>
  <c r="F2145" i="1" s="1" a="1"/>
  <c r="F2145" i="1" s="1"/>
  <c r="G2145" i="1" s="1"/>
  <c r="E2144" i="1"/>
  <c r="F2144" i="1" s="1" a="1"/>
  <c r="F2144" i="1" s="1"/>
  <c r="G2144" i="1" s="1"/>
  <c r="E2143" i="1"/>
  <c r="F2143" i="1" s="1" a="1"/>
  <c r="F2143" i="1" s="1"/>
  <c r="G2143" i="1" s="1"/>
  <c r="E2141" i="1"/>
  <c r="F2141" i="1" s="1" a="1"/>
  <c r="F2141" i="1" s="1"/>
  <c r="G2141" i="1" s="1"/>
  <c r="E2116" i="1"/>
  <c r="G2116" i="1" s="1"/>
  <c r="E2117" i="1"/>
  <c r="G2117" i="1" s="1"/>
  <c r="E2123" i="1"/>
  <c r="G2123" i="1" s="1"/>
  <c r="E2122" i="1"/>
  <c r="G2122" i="1" s="1"/>
  <c r="E2093" i="1"/>
  <c r="F2093" i="1" s="1" a="1"/>
  <c r="F2093" i="1" s="1"/>
  <c r="G2093" i="1" s="1"/>
  <c r="E2088" i="1"/>
  <c r="F2088" i="1" s="1" a="1"/>
  <c r="F2088" i="1" s="1"/>
  <c r="G2088" i="1" s="1"/>
  <c r="E2084" i="1"/>
  <c r="F2084" i="1" s="1" a="1"/>
  <c r="F2084" i="1" s="1"/>
  <c r="G2084" i="1" s="1"/>
  <c r="E2083" i="1"/>
  <c r="F2083" i="1" s="1" a="1"/>
  <c r="F2083" i="1" s="1"/>
  <c r="G2083" i="1" s="1"/>
  <c r="E626" i="1"/>
  <c r="F626" i="1" s="1" a="1"/>
  <c r="F626" i="1" s="1"/>
  <c r="G626" i="1" s="1"/>
  <c r="E605" i="1"/>
  <c r="F605" i="1" s="1" a="1"/>
  <c r="F605" i="1" s="1"/>
  <c r="G605" i="1" s="1"/>
  <c r="E591" i="1"/>
  <c r="F591" i="1" s="1" a="1"/>
  <c r="F591" i="1" s="1"/>
  <c r="G591" i="1" s="1"/>
  <c r="E576" i="1"/>
  <c r="F576" i="1" s="1" a="1"/>
  <c r="F576" i="1" s="1"/>
  <c r="G576" i="1" s="1"/>
  <c r="E574" i="1"/>
  <c r="F574" i="1" s="1" a="1"/>
  <c r="F574" i="1" s="1"/>
  <c r="G574" i="1" s="1"/>
  <c r="E567" i="1"/>
  <c r="F567" i="1" s="1" a="1"/>
  <c r="F567" i="1" s="1"/>
  <c r="G567" i="1" s="1"/>
  <c r="E566" i="1"/>
  <c r="F566" i="1" s="1" a="1"/>
  <c r="F566" i="1" s="1"/>
  <c r="G566" i="1" s="1"/>
  <c r="E528" i="1"/>
  <c r="G528" i="1" s="1"/>
  <c r="E520" i="1"/>
  <c r="G520" i="1" s="1"/>
  <c r="E511" i="1"/>
  <c r="G511" i="1" s="1"/>
  <c r="E510" i="1"/>
  <c r="G510" i="1" s="1"/>
  <c r="E507" i="1"/>
  <c r="G507" i="1" s="1"/>
  <c r="E512" i="1"/>
  <c r="G512" i="1" s="1"/>
  <c r="E509" i="1"/>
  <c r="G509" i="1" s="1"/>
  <c r="E513" i="1"/>
  <c r="G513" i="1" s="1"/>
  <c r="E508" i="1"/>
  <c r="G508" i="1" s="1"/>
  <c r="E506" i="1"/>
  <c r="G506" i="1" s="1"/>
  <c r="E497" i="1"/>
  <c r="G497" i="1" s="1"/>
  <c r="E490" i="1"/>
  <c r="F490" i="1" s="1" a="1"/>
  <c r="F490" i="1" s="1"/>
  <c r="G490" i="1" s="1"/>
  <c r="E462" i="1"/>
  <c r="F462" i="1" s="1" a="1"/>
  <c r="F462" i="1" s="1"/>
  <c r="G462" i="1" s="1"/>
  <c r="E460" i="1"/>
  <c r="F460" i="1" s="1" a="1"/>
  <c r="F460" i="1" s="1"/>
  <c r="G460" i="1" s="1"/>
  <c r="E461" i="1"/>
  <c r="F461" i="1" s="1" a="1"/>
  <c r="F461" i="1" s="1"/>
  <c r="G461" i="1" s="1"/>
  <c r="E459" i="1"/>
  <c r="F459" i="1" s="1" a="1"/>
  <c r="F459" i="1" s="1"/>
  <c r="G459" i="1" s="1"/>
  <c r="E456" i="1"/>
  <c r="F456" i="1" s="1" a="1"/>
  <c r="F456" i="1" s="1"/>
  <c r="G456" i="1" s="1"/>
  <c r="E453" i="1"/>
  <c r="F453" i="1" s="1" a="1"/>
  <c r="F453" i="1" s="1"/>
  <c r="G453" i="1" s="1"/>
  <c r="E452" i="1"/>
  <c r="F452" i="1" s="1" a="1"/>
  <c r="F452" i="1" s="1"/>
  <c r="G452" i="1" s="1"/>
  <c r="E451" i="1"/>
  <c r="F451" i="1" s="1" a="1"/>
  <c r="F451" i="1" s="1"/>
  <c r="G451" i="1" s="1"/>
  <c r="E446" i="1"/>
  <c r="F446" i="1" s="1" a="1"/>
  <c r="F446" i="1" s="1"/>
  <c r="G446" i="1" s="1"/>
  <c r="E2077" i="1"/>
  <c r="F2077" i="1" s="1" a="1"/>
  <c r="F2077" i="1" s="1"/>
  <c r="G2077" i="1" s="1"/>
  <c r="E2076" i="1"/>
  <c r="F2076" i="1" s="1" a="1"/>
  <c r="F2076" i="1" s="1"/>
  <c r="G2076" i="1" s="1"/>
  <c r="E2078" i="1"/>
  <c r="F2078" i="1" s="1" a="1"/>
  <c r="F2078" i="1" s="1"/>
  <c r="G2078" i="1" s="1"/>
  <c r="E2079" i="1"/>
  <c r="F2079" i="1" s="1" a="1"/>
  <c r="F2079" i="1" s="1"/>
  <c r="G2079" i="1" s="1"/>
  <c r="E2059" i="1"/>
  <c r="F2059" i="1" s="1" a="1"/>
  <c r="F2059" i="1" s="1"/>
  <c r="G2059" i="1" s="1"/>
  <c r="E2060" i="1"/>
  <c r="F2060" i="1" s="1" a="1"/>
  <c r="F2060" i="1" s="1"/>
  <c r="G2060" i="1" s="1"/>
  <c r="E2057" i="1"/>
  <c r="F2057" i="1" s="1" a="1"/>
  <c r="F2057" i="1" s="1"/>
  <c r="G2057" i="1" s="1"/>
  <c r="E2053" i="1"/>
  <c r="F2053" i="1" s="1" a="1"/>
  <c r="F2053" i="1" s="1"/>
  <c r="G2053" i="1" s="1"/>
  <c r="E2028" i="1"/>
  <c r="F2028" i="1" s="1" a="1"/>
  <c r="F2028" i="1" s="1"/>
  <c r="G2028" i="1" s="1"/>
  <c r="E2027" i="1"/>
  <c r="F2027" i="1" s="1" a="1"/>
  <c r="F2027" i="1" s="1"/>
  <c r="G2027" i="1" s="1"/>
  <c r="E2021" i="1"/>
  <c r="F2021" i="1" s="1" a="1"/>
  <c r="F2021" i="1" s="1"/>
  <c r="G2021" i="1" s="1"/>
  <c r="E2011" i="1" l="1"/>
  <c r="F2011" i="1" s="1" a="1"/>
  <c r="F2011" i="1" s="1"/>
  <c r="G2011" i="1" s="1"/>
  <c r="E2012" i="1"/>
  <c r="F2012" i="1" s="1" a="1"/>
  <c r="F2012" i="1" s="1"/>
  <c r="G2012" i="1" s="1"/>
  <c r="E1969" i="1"/>
  <c r="G1969" i="1" s="1"/>
  <c r="E1963" i="1"/>
  <c r="F1963" i="1" s="1" a="1"/>
  <c r="F1963" i="1" s="1"/>
  <c r="G1963" i="1" s="1"/>
  <c r="E1926" i="1"/>
  <c r="F1926" i="1" s="1" a="1"/>
  <c r="F1926" i="1" s="1"/>
  <c r="G1926" i="1" s="1"/>
  <c r="E1927" i="1"/>
  <c r="F1927" i="1" s="1" a="1"/>
  <c r="F1927" i="1" s="1"/>
  <c r="G1927" i="1" s="1"/>
  <c r="E1923" i="1"/>
  <c r="F1923" i="1" s="1" a="1"/>
  <c r="F1923" i="1" s="1"/>
  <c r="G1923" i="1" s="1"/>
  <c r="E1922" i="1"/>
  <c r="F1922" i="1" s="1" a="1"/>
  <c r="F1922" i="1" s="1"/>
  <c r="G1922" i="1" s="1"/>
  <c r="E1919" i="1"/>
  <c r="F1919" i="1" s="1" a="1"/>
  <c r="F1919" i="1" s="1"/>
  <c r="G1919" i="1" s="1"/>
  <c r="E1902" i="1"/>
  <c r="G1902" i="1" s="1"/>
  <c r="E1901" i="1"/>
  <c r="G1901" i="1" s="1"/>
  <c r="E1884" i="1"/>
  <c r="F1884" i="1" s="1" a="1"/>
  <c r="F1884" i="1" s="1"/>
  <c r="G1884" i="1" s="1"/>
  <c r="E1883" i="1"/>
  <c r="F1883" i="1" s="1" a="1"/>
  <c r="F1883" i="1" s="1"/>
  <c r="G1883" i="1" s="1"/>
  <c r="E1872" i="1"/>
  <c r="F1872" i="1" s="1" a="1"/>
  <c r="F1872" i="1" s="1"/>
  <c r="G1872" i="1" s="1"/>
  <c r="E1871" i="1"/>
  <c r="F1871" i="1" s="1" a="1"/>
  <c r="F1871" i="1" s="1"/>
  <c r="G1871" i="1" s="1"/>
  <c r="E1870" i="1"/>
  <c r="F1870" i="1" s="1" a="1"/>
  <c r="F1870" i="1" s="1"/>
  <c r="G1870" i="1" s="1"/>
  <c r="E1857" i="1"/>
  <c r="F1857" i="1" s="1" a="1"/>
  <c r="F1857" i="1" s="1"/>
  <c r="G1857" i="1" s="1"/>
  <c r="E1856" i="1"/>
  <c r="F1856" i="1" s="1" a="1"/>
  <c r="F1856" i="1" s="1"/>
  <c r="G1856" i="1" s="1"/>
  <c r="E1852" i="1"/>
  <c r="G1852" i="1" s="1"/>
  <c r="E1845" i="1"/>
  <c r="F1845" i="1" s="1" a="1"/>
  <c r="F1845" i="1" s="1"/>
  <c r="G1845" i="1" s="1"/>
  <c r="E1840" i="1"/>
  <c r="F1840" i="1" s="1" a="1"/>
  <c r="F1840" i="1" s="1"/>
  <c r="G1840" i="1" s="1"/>
  <c r="E1828" i="1"/>
  <c r="F1828" i="1" s="1" a="1"/>
  <c r="F1828" i="1" s="1"/>
  <c r="G1828" i="1" s="1"/>
  <c r="E1827" i="1"/>
  <c r="F1827" i="1" s="1" a="1"/>
  <c r="F1827" i="1" s="1"/>
  <c r="G1827" i="1" s="1"/>
  <c r="E1825" i="1"/>
  <c r="F1825" i="1" s="1" a="1"/>
  <c r="F1825" i="1" s="1"/>
  <c r="G1825" i="1" s="1"/>
  <c r="E1824" i="1"/>
  <c r="F1824" i="1" s="1" a="1"/>
  <c r="F1824" i="1" s="1"/>
  <c r="G1824" i="1" s="1"/>
  <c r="E1821" i="1"/>
  <c r="F1821" i="1" s="1" a="1"/>
  <c r="F1821" i="1" s="1"/>
  <c r="G1821" i="1" s="1"/>
  <c r="E1816" i="1"/>
  <c r="F1816" i="1" s="1" a="1"/>
  <c r="F1816" i="1" s="1"/>
  <c r="G1816" i="1" s="1"/>
  <c r="E1800" i="1"/>
  <c r="G1800" i="1" s="1"/>
  <c r="E1799" i="1"/>
  <c r="G1799" i="1" s="1"/>
  <c r="E1796" i="1"/>
  <c r="G1796" i="1" s="1"/>
  <c r="E1770" i="1"/>
  <c r="F1770" i="1" s="1" a="1"/>
  <c r="F1770" i="1" s="1"/>
  <c r="G1770" i="1" s="1"/>
  <c r="E1762" i="1"/>
  <c r="F1762" i="1" s="1" a="1"/>
  <c r="F1762" i="1" s="1"/>
  <c r="G1762" i="1" s="1"/>
  <c r="E1759" i="1"/>
  <c r="F1759" i="1" s="1" a="1"/>
  <c r="F1759" i="1" s="1"/>
  <c r="G1759" i="1" s="1"/>
  <c r="E1732" i="1"/>
  <c r="F1732" i="1" s="1" a="1"/>
  <c r="F1732" i="1" s="1"/>
  <c r="G1732" i="1" s="1"/>
  <c r="E1731" i="1"/>
  <c r="F1731" i="1" s="1" a="1"/>
  <c r="F1731" i="1" s="1"/>
  <c r="G1731" i="1" s="1"/>
  <c r="E1714" i="1"/>
  <c r="F1714" i="1" s="1" a="1"/>
  <c r="F1714" i="1" s="1"/>
  <c r="G1714" i="1" s="1"/>
  <c r="E1704" i="1"/>
  <c r="G1704" i="1" s="1"/>
  <c r="E1705" i="1"/>
  <c r="G1705" i="1" s="1"/>
  <c r="E1701" i="1"/>
  <c r="G1701" i="1" s="1"/>
  <c r="E1670" i="1"/>
  <c r="G1670" i="1" s="1"/>
  <c r="E1669" i="1"/>
  <c r="G1669" i="1" s="1"/>
  <c r="E1668" i="1"/>
  <c r="G1668" i="1" s="1"/>
  <c r="E1667" i="1"/>
  <c r="F1667" i="1" s="1" a="1"/>
  <c r="F1667" i="1" s="1"/>
  <c r="G1667" i="1" s="1"/>
  <c r="E1677" i="1"/>
  <c r="F1677" i="1" s="1" a="1"/>
  <c r="F1677" i="1" s="1"/>
  <c r="G1677" i="1" s="1"/>
  <c r="E1662" i="1"/>
  <c r="F1662" i="1" s="1" a="1"/>
  <c r="F1662" i="1" s="1"/>
  <c r="G1662" i="1" s="1"/>
  <c r="E1655" i="1"/>
  <c r="F1655" i="1" s="1" a="1"/>
  <c r="F1655" i="1" s="1"/>
  <c r="G1655" i="1" s="1"/>
  <c r="E1653" i="1"/>
  <c r="F1653" i="1" s="1" a="1"/>
  <c r="F1653" i="1" s="1"/>
  <c r="G1653" i="1" s="1"/>
  <c r="E1648" i="1"/>
  <c r="G1648" i="1" s="1"/>
  <c r="E1647" i="1"/>
  <c r="G1647" i="1" s="1"/>
  <c r="E1640" i="1"/>
  <c r="F1640" i="1" s="1" a="1"/>
  <c r="F1640" i="1" s="1"/>
  <c r="G1640" i="1" s="1"/>
  <c r="E1630" i="1"/>
  <c r="G1630" i="1" s="1"/>
  <c r="E1622" i="1"/>
  <c r="F1622" i="1" s="1" a="1"/>
  <c r="F1622" i="1" s="1"/>
  <c r="G1622" i="1" s="1"/>
  <c r="E1620" i="1"/>
  <c r="F1620" i="1" s="1" a="1"/>
  <c r="F1620" i="1" s="1"/>
  <c r="G1620" i="1" s="1"/>
  <c r="E1617" i="1"/>
  <c r="F1617" i="1" s="1" a="1"/>
  <c r="F1617" i="1" s="1"/>
  <c r="G1617" i="1" s="1"/>
  <c r="E1613" i="1"/>
  <c r="G1613" i="1" s="1"/>
  <c r="E1601" i="1"/>
  <c r="F1601" i="1" s="1" a="1"/>
  <c r="F1601" i="1" s="1"/>
  <c r="G1601" i="1" s="1"/>
  <c r="E1602" i="1"/>
  <c r="F1602" i="1" s="1" a="1"/>
  <c r="F1602" i="1" s="1"/>
  <c r="G1602" i="1" s="1"/>
  <c r="E1603" i="1"/>
  <c r="F1603" i="1" s="1" a="1"/>
  <c r="F1603" i="1" s="1"/>
  <c r="G1603" i="1" s="1"/>
  <c r="E1604" i="1"/>
  <c r="F1604" i="1" s="1" a="1"/>
  <c r="F1604" i="1" s="1"/>
  <c r="G1604" i="1" s="1"/>
  <c r="E1599" i="1"/>
  <c r="F1599" i="1" s="1" a="1"/>
  <c r="F1599" i="1" s="1"/>
  <c r="G1599" i="1" s="1"/>
  <c r="E1596" i="1"/>
  <c r="F1596" i="1" s="1" a="1"/>
  <c r="F1596" i="1" s="1"/>
  <c r="G1596" i="1" s="1"/>
  <c r="E1597" i="1"/>
  <c r="F1597" i="1" s="1" a="1"/>
  <c r="F1597" i="1" s="1"/>
  <c r="G1597" i="1" s="1"/>
  <c r="E1594" i="1"/>
  <c r="F1594" i="1" s="1" a="1"/>
  <c r="F1594" i="1" s="1"/>
  <c r="G1594" i="1" s="1"/>
  <c r="E1593" i="1"/>
  <c r="F1593" i="1" s="1" a="1"/>
  <c r="F1593" i="1" s="1"/>
  <c r="G1593" i="1" s="1"/>
  <c r="E1588" i="1"/>
  <c r="F1588" i="1" s="1" a="1"/>
  <c r="F1588" i="1" s="1"/>
  <c r="G1588" i="1" s="1"/>
  <c r="E1583" i="1"/>
  <c r="F1583" i="1" s="1" a="1"/>
  <c r="F1583" i="1" s="1"/>
  <c r="G1583" i="1" s="1"/>
  <c r="E1582" i="1"/>
  <c r="F1582" i="1" s="1" a="1"/>
  <c r="F1582" i="1" s="1"/>
  <c r="G1582" i="1" s="1"/>
  <c r="E1562" i="1"/>
  <c r="F1562" i="1" s="1" a="1"/>
  <c r="F1562" i="1" s="1"/>
  <c r="G1562" i="1" s="1"/>
  <c r="E1555" i="1"/>
  <c r="F1555" i="1" s="1" a="1"/>
  <c r="F1555" i="1" s="1"/>
  <c r="G1555" i="1" s="1"/>
  <c r="E1553" i="1"/>
  <c r="F1553" i="1" s="1" a="1"/>
  <c r="F1553" i="1" s="1"/>
  <c r="G1553" i="1" s="1"/>
  <c r="E1549" i="1"/>
  <c r="F1549" i="1" s="1" a="1"/>
  <c r="F1549" i="1" s="1"/>
  <c r="G1549" i="1" s="1"/>
  <c r="E1548" i="1"/>
  <c r="F1548" i="1" s="1" a="1"/>
  <c r="F1548" i="1" s="1"/>
  <c r="G1548" i="1" s="1"/>
  <c r="E1532" i="1"/>
  <c r="F1532" i="1" s="1" a="1"/>
  <c r="F1532" i="1" s="1"/>
  <c r="G1532" i="1" s="1"/>
  <c r="E1500" i="1"/>
  <c r="G1500" i="1" s="1"/>
  <c r="E1496" i="1"/>
  <c r="G1496" i="1" s="1"/>
  <c r="E1470" i="1"/>
  <c r="G1470" i="1" s="1"/>
  <c r="E1469" i="1"/>
  <c r="G1469" i="1" s="1"/>
  <c r="E1463" i="1"/>
  <c r="F1463" i="1" s="1" a="1"/>
  <c r="F1463" i="1" s="1"/>
  <c r="G1463" i="1" s="1"/>
  <c r="E1453" i="1"/>
  <c r="F1453" i="1" s="1" a="1"/>
  <c r="F1453" i="1" s="1"/>
  <c r="G1453" i="1" s="1"/>
  <c r="E1451" i="1"/>
  <c r="F1451" i="1" s="1" a="1"/>
  <c r="F1451" i="1" s="1"/>
  <c r="G1451" i="1" s="1"/>
  <c r="E1436" i="1"/>
  <c r="F1436" i="1" s="1" a="1"/>
  <c r="F1436" i="1" s="1"/>
  <c r="G1436" i="1" s="1"/>
  <c r="E1430" i="1"/>
  <c r="F1430" i="1" s="1" a="1"/>
  <c r="F1430" i="1" s="1"/>
  <c r="G1430" i="1" s="1"/>
  <c r="E1420" i="1"/>
  <c r="F1420" i="1" s="1" a="1"/>
  <c r="F1420" i="1" s="1"/>
  <c r="G1420" i="1" s="1"/>
  <c r="E1411" i="1"/>
  <c r="F1411" i="1" s="1" a="1"/>
  <c r="F1411" i="1" s="1"/>
  <c r="G1411" i="1" s="1"/>
  <c r="E1409" i="1"/>
  <c r="F1409" i="1" s="1" a="1"/>
  <c r="F1409" i="1" s="1"/>
  <c r="G1409" i="1" s="1"/>
  <c r="E1402" i="1"/>
  <c r="F1402" i="1" s="1" a="1"/>
  <c r="F1402" i="1" s="1"/>
  <c r="G1402" i="1" s="1"/>
  <c r="E1379" i="1"/>
  <c r="F1379" i="1" s="1" a="1"/>
  <c r="F1379" i="1" s="1"/>
  <c r="G1379" i="1" s="1"/>
  <c r="E1380" i="1"/>
  <c r="F1380" i="1" s="1" a="1"/>
  <c r="F1380" i="1" s="1"/>
  <c r="G1380" i="1" s="1"/>
  <c r="E1373" i="1"/>
  <c r="F1373" i="1" s="1" a="1"/>
  <c r="F1373" i="1" s="1"/>
  <c r="G1373" i="1" s="1"/>
  <c r="E1372" i="1"/>
  <c r="F1372" i="1" s="1" a="1"/>
  <c r="F1372" i="1" s="1"/>
  <c r="G1372" i="1" s="1"/>
  <c r="E1281" i="1"/>
  <c r="F1281" i="1" s="1" a="1"/>
  <c r="F1281" i="1" s="1"/>
  <c r="G1281" i="1" s="1"/>
  <c r="E1246" i="1"/>
  <c r="F1246" i="1" s="1" a="1"/>
  <c r="F1246" i="1" s="1"/>
  <c r="G1246" i="1" s="1"/>
  <c r="E1245" i="1"/>
  <c r="F1245" i="1" s="1" a="1"/>
  <c r="F1245" i="1" s="1"/>
  <c r="G1245" i="1" s="1"/>
  <c r="E1240" i="1"/>
  <c r="F1240" i="1" s="1" a="1"/>
  <c r="F1240" i="1" s="1"/>
  <c r="G1240" i="1" s="1"/>
  <c r="E1237" i="1"/>
  <c r="F1237" i="1" s="1" a="1"/>
  <c r="F1237" i="1" s="1"/>
  <c r="G1237" i="1" s="1"/>
  <c r="E1177" i="1"/>
  <c r="G1177" i="1" s="1"/>
  <c r="E379" i="1"/>
  <c r="F379" i="1" s="1" a="1"/>
  <c r="F379" i="1" s="1"/>
  <c r="G379" i="1" s="1"/>
  <c r="E370" i="1"/>
  <c r="F370" i="1" s="1" a="1"/>
  <c r="F370" i="1" s="1"/>
  <c r="G370" i="1" s="1"/>
  <c r="E364" i="1"/>
  <c r="F364" i="1" s="1" a="1"/>
  <c r="F364" i="1" s="1"/>
  <c r="G364" i="1" s="1"/>
  <c r="E308" i="1"/>
  <c r="G308" i="1" s="1"/>
  <c r="E307" i="1"/>
  <c r="G307" i="1" s="1"/>
  <c r="E302" i="1"/>
  <c r="F302" i="1" s="1" a="1"/>
  <c r="F302" i="1" s="1"/>
  <c r="G302" i="1" s="1"/>
  <c r="E303" i="1"/>
  <c r="F303" i="1" s="1" a="1"/>
  <c r="F303" i="1" s="1"/>
  <c r="G303" i="1" s="1"/>
  <c r="E299" i="1"/>
  <c r="F299" i="1" s="1" a="1"/>
  <c r="F299" i="1" s="1"/>
  <c r="G299" i="1" s="1"/>
  <c r="E292" i="1"/>
  <c r="F292" i="1" s="1" a="1"/>
  <c r="F292" i="1" s="1"/>
  <c r="G292" i="1" s="1"/>
  <c r="E290" i="1"/>
  <c r="F290" i="1" s="1" a="1"/>
  <c r="F290" i="1" s="1"/>
  <c r="G290" i="1" s="1"/>
  <c r="E280" i="1"/>
  <c r="F280" i="1" s="1" a="1"/>
  <c r="F280" i="1" s="1"/>
  <c r="G280" i="1" s="1"/>
  <c r="E283" i="1"/>
  <c r="F283" i="1" s="1" a="1"/>
  <c r="F283" i="1" s="1"/>
  <c r="G283" i="1" s="1"/>
  <c r="E282" i="1"/>
  <c r="F282" i="1" s="1" a="1"/>
  <c r="F282" i="1" s="1"/>
  <c r="G282" i="1" s="1"/>
  <c r="E281" i="1"/>
  <c r="F281" i="1" s="1" a="1"/>
  <c r="F281" i="1" s="1"/>
  <c r="G281" i="1" s="1"/>
  <c r="E270" i="1"/>
  <c r="F270" i="1" s="1" a="1"/>
  <c r="F270" i="1" s="1"/>
  <c r="G270" i="1" s="1"/>
  <c r="E801" i="1"/>
  <c r="F801" i="1" s="1" a="1"/>
  <c r="F801" i="1" s="1"/>
  <c r="G801" i="1" s="1"/>
  <c r="E794" i="1"/>
  <c r="F794" i="1" s="1" a="1"/>
  <c r="F794" i="1" s="1"/>
  <c r="G794" i="1" s="1"/>
  <c r="E936" i="1"/>
  <c r="F936" i="1" s="1" a="1"/>
  <c r="F936" i="1" s="1"/>
  <c r="G936" i="1" s="1"/>
  <c r="E940" i="1"/>
  <c r="F940" i="1" s="1" a="1"/>
  <c r="F940" i="1" s="1"/>
  <c r="G940" i="1" s="1"/>
  <c r="E937" i="1"/>
  <c r="F937" i="1" s="1" a="1"/>
  <c r="F937" i="1" s="1"/>
  <c r="G937" i="1" s="1"/>
  <c r="E935" i="1"/>
  <c r="F935" i="1" s="1" a="1"/>
  <c r="F935" i="1" s="1"/>
  <c r="G935" i="1" s="1"/>
  <c r="E926" i="1"/>
  <c r="F926" i="1" s="1" a="1"/>
  <c r="F926" i="1" s="1"/>
  <c r="G926" i="1" s="1"/>
  <c r="E927" i="1"/>
  <c r="F927" i="1" s="1" a="1"/>
  <c r="F927" i="1" s="1"/>
  <c r="G927" i="1" s="1"/>
  <c r="E922" i="1"/>
  <c r="F922" i="1" s="1" a="1"/>
  <c r="F922" i="1" s="1"/>
  <c r="G922" i="1" s="1"/>
  <c r="E908" i="1"/>
  <c r="F908" i="1" s="1" a="1"/>
  <c r="F908" i="1" s="1"/>
  <c r="G908" i="1" s="1"/>
  <c r="E901" i="1"/>
  <c r="F901" i="1" s="1" a="1"/>
  <c r="F901" i="1" s="1"/>
  <c r="G901" i="1" s="1"/>
  <c r="E899" i="1"/>
  <c r="F899" i="1" s="1" a="1"/>
  <c r="F899" i="1" s="1"/>
  <c r="G899" i="1" s="1"/>
  <c r="E934" i="1"/>
  <c r="F934" i="1" s="1" a="1"/>
  <c r="F934" i="1" s="1"/>
  <c r="G934" i="1" s="1"/>
  <c r="E931" i="1"/>
  <c r="F931" i="1" s="1" a="1"/>
  <c r="F931" i="1" s="1"/>
  <c r="G931" i="1" s="1"/>
  <c r="E881" i="1"/>
  <c r="F881" i="1" s="1" a="1"/>
  <c r="F881" i="1" s="1"/>
  <c r="G881" i="1" s="1"/>
  <c r="E877" i="1"/>
  <c r="F877" i="1" s="1" a="1"/>
  <c r="F877" i="1" s="1"/>
  <c r="G877" i="1" s="1"/>
  <c r="E873" i="1"/>
  <c r="F873" i="1" s="1" a="1"/>
  <c r="F873" i="1" s="1"/>
  <c r="G873" i="1" s="1"/>
  <c r="E871" i="1"/>
  <c r="F871" i="1" s="1" a="1"/>
  <c r="F871" i="1" s="1"/>
  <c r="G871" i="1" s="1"/>
  <c r="E861" i="1"/>
  <c r="G861" i="1" s="1"/>
  <c r="E853" i="1"/>
  <c r="G853" i="1" s="1"/>
  <c r="E844" i="1"/>
  <c r="G844" i="1" s="1"/>
  <c r="E798" i="1"/>
  <c r="G798" i="1" s="1"/>
  <c r="E797" i="1"/>
  <c r="G797" i="1" s="1"/>
  <c r="E839" i="1"/>
  <c r="G839" i="1" s="1"/>
  <c r="E828" i="1"/>
  <c r="G828" i="1" s="1"/>
  <c r="E827" i="1"/>
  <c r="G827" i="1" s="1"/>
  <c r="E826" i="1"/>
  <c r="G826" i="1" s="1"/>
  <c r="E832" i="1"/>
  <c r="G832" i="1" s="1"/>
  <c r="E833" i="1"/>
  <c r="G833" i="1" s="1"/>
  <c r="E834" i="1"/>
  <c r="G834" i="1" s="1"/>
  <c r="E830" i="1"/>
  <c r="G830" i="1" s="1"/>
  <c r="E831" i="1"/>
  <c r="G831" i="1" s="1"/>
  <c r="E810" i="1"/>
  <c r="G810" i="1" s="1"/>
  <c r="E809" i="1"/>
  <c r="G809" i="1" s="1"/>
  <c r="E803" i="1"/>
  <c r="G803" i="1" s="1"/>
  <c r="E788" i="1"/>
  <c r="F788" i="1" s="1" a="1"/>
  <c r="F788" i="1" s="1"/>
  <c r="G788" i="1" s="1"/>
  <c r="E785" i="1"/>
  <c r="F785" i="1" s="1" a="1"/>
  <c r="F785" i="1" s="1"/>
  <c r="G785" i="1" s="1"/>
  <c r="E776" i="1"/>
  <c r="F776" i="1" s="1" a="1"/>
  <c r="F776" i="1" s="1"/>
  <c r="G776" i="1" s="1"/>
  <c r="E773" i="1"/>
  <c r="F773" i="1" s="1" a="1"/>
  <c r="F773" i="1" s="1"/>
  <c r="G773" i="1" s="1"/>
  <c r="E772" i="1"/>
  <c r="F772" i="1" s="1" a="1"/>
  <c r="F772" i="1" s="1"/>
  <c r="G772" i="1" s="1"/>
  <c r="E760" i="1"/>
  <c r="F760" i="1" s="1" a="1"/>
  <c r="F760" i="1" s="1"/>
  <c r="G760" i="1" s="1"/>
  <c r="E750" i="1" l="1"/>
  <c r="F750" i="1" s="1" a="1"/>
  <c r="F750" i="1" s="1"/>
  <c r="G750" i="1" s="1"/>
  <c r="E740" i="1"/>
  <c r="F740" i="1" s="1" a="1"/>
  <c r="F740" i="1" s="1"/>
  <c r="G740" i="1" s="1"/>
  <c r="E736" i="1"/>
  <c r="F736" i="1" s="1" a="1"/>
  <c r="F736" i="1" s="1"/>
  <c r="G736" i="1" s="1"/>
  <c r="E730" i="1"/>
  <c r="F730" i="1" s="1" a="1"/>
  <c r="F730" i="1" s="1"/>
  <c r="G730" i="1" s="1"/>
  <c r="E728" i="1"/>
  <c r="F728" i="1" s="1" a="1"/>
  <c r="F728" i="1" s="1"/>
  <c r="G728" i="1" s="1"/>
  <c r="E724" i="1"/>
  <c r="G724" i="1" s="1"/>
  <c r="E715" i="1"/>
  <c r="G715" i="1" s="1"/>
  <c r="E709" i="1"/>
  <c r="G709" i="1" s="1"/>
  <c r="E706" i="1"/>
  <c r="G706" i="1" s="1"/>
  <c r="E701" i="1"/>
  <c r="G701" i="1" s="1"/>
  <c r="E700" i="1"/>
  <c r="G700" i="1" s="1"/>
  <c r="E696" i="1"/>
  <c r="G696" i="1" s="1"/>
  <c r="E692" i="1"/>
  <c r="F692" i="1" s="1" a="1"/>
  <c r="F692" i="1" s="1"/>
  <c r="G692" i="1" s="1"/>
  <c r="E690" i="1"/>
  <c r="F690" i="1" s="1" a="1"/>
  <c r="F690" i="1" s="1"/>
  <c r="G690" i="1" s="1"/>
  <c r="E687" i="1"/>
  <c r="F687" i="1" s="1" a="1"/>
  <c r="F687" i="1" s="1"/>
  <c r="G687" i="1" s="1"/>
  <c r="E667" i="1"/>
  <c r="F667" i="1" s="1" a="1"/>
  <c r="F667" i="1" s="1"/>
  <c r="G667" i="1" s="1"/>
  <c r="E670" i="1"/>
  <c r="F670" i="1" s="1" a="1"/>
  <c r="F670" i="1" s="1"/>
  <c r="G670" i="1" s="1"/>
  <c r="E660" i="1"/>
  <c r="F660" i="1" s="1" a="1"/>
  <c r="F660" i="1" s="1"/>
  <c r="G660" i="1" s="1"/>
  <c r="E659" i="1"/>
  <c r="F659" i="1" s="1" a="1"/>
  <c r="F659" i="1" s="1"/>
  <c r="G659" i="1" s="1"/>
  <c r="E651" i="1"/>
  <c r="G651" i="1" s="1"/>
  <c r="E437" i="1"/>
  <c r="F437" i="1" s="1" a="1"/>
  <c r="F437" i="1" s="1"/>
  <c r="G437" i="1" s="1"/>
  <c r="E427" i="1"/>
  <c r="F427" i="1" s="1" a="1"/>
  <c r="F427" i="1" s="1"/>
  <c r="G427" i="1" s="1"/>
  <c r="E414" i="1"/>
  <c r="G414" i="1" s="1"/>
  <c r="E412" i="1"/>
  <c r="G412" i="1" s="1"/>
  <c r="E411" i="1"/>
  <c r="G411" i="1" s="1"/>
  <c r="E408" i="1"/>
  <c r="G408" i="1" s="1"/>
  <c r="E395" i="1"/>
  <c r="F395" i="1" s="1" a="1"/>
  <c r="F395" i="1" s="1"/>
  <c r="G395" i="1" s="1"/>
  <c r="E391" i="1"/>
  <c r="F391" i="1" s="1" a="1"/>
  <c r="F391" i="1" s="1"/>
  <c r="G391" i="1" s="1"/>
  <c r="E382" i="1"/>
  <c r="F382" i="1" s="1" a="1"/>
  <c r="F382" i="1" s="1"/>
  <c r="G382" i="1" s="1"/>
  <c r="E261" i="1"/>
  <c r="F261" i="1" s="1" a="1"/>
  <c r="F261" i="1" s="1"/>
  <c r="G261" i="1" s="1"/>
  <c r="E260" i="1"/>
  <c r="F260" i="1" s="1" a="1"/>
  <c r="F260" i="1" s="1"/>
  <c r="G260" i="1" s="1"/>
  <c r="E250" i="1"/>
  <c r="F250" i="1" s="1" a="1"/>
  <c r="F250" i="1" s="1"/>
  <c r="G250" i="1" s="1"/>
  <c r="E246" i="1"/>
  <c r="F246" i="1" s="1" a="1"/>
  <c r="F246" i="1" s="1"/>
  <c r="G246" i="1" s="1"/>
  <c r="E238" i="1"/>
  <c r="F238" i="1" s="1" a="1"/>
  <c r="F238" i="1" s="1"/>
  <c r="G238" i="1" s="1"/>
  <c r="E237" i="1"/>
  <c r="F237" i="1" s="1" a="1"/>
  <c r="F237" i="1" s="1"/>
  <c r="G237" i="1" s="1"/>
  <c r="E240" i="1"/>
  <c r="F240" i="1" s="1" a="1"/>
  <c r="F240" i="1" s="1"/>
  <c r="G240" i="1" s="1"/>
  <c r="E234" i="1"/>
  <c r="F234" i="1" s="1" a="1"/>
  <c r="F234" i="1" s="1"/>
  <c r="G234" i="1" s="1"/>
  <c r="E217" i="1"/>
  <c r="F217" i="1" s="1" a="1"/>
  <c r="F217" i="1" s="1"/>
  <c r="G217" i="1" s="1"/>
  <c r="E223" i="1"/>
  <c r="G223" i="1" s="1"/>
  <c r="E220" i="1"/>
  <c r="G220" i="1" s="1"/>
  <c r="E219" i="1"/>
  <c r="F219" i="1" s="1" a="1"/>
  <c r="F219" i="1" s="1"/>
  <c r="G219" i="1" s="1"/>
  <c r="E222" i="1"/>
  <c r="G222" i="1" s="1"/>
  <c r="E218" i="1"/>
  <c r="F218" i="1" s="1" a="1"/>
  <c r="F218" i="1" s="1"/>
  <c r="G218" i="1" s="1"/>
  <c r="E213" i="1"/>
  <c r="F213" i="1" s="1" a="1"/>
  <c r="F213" i="1" s="1"/>
  <c r="G213" i="1" s="1"/>
  <c r="E214" i="1"/>
  <c r="F214" i="1" s="1" a="1"/>
  <c r="F214" i="1" s="1"/>
  <c r="G214" i="1" s="1"/>
  <c r="E215" i="1"/>
  <c r="F215" i="1" s="1" a="1"/>
  <c r="F215" i="1" s="1"/>
  <c r="G215" i="1" s="1"/>
  <c r="E212" i="1"/>
  <c r="F212" i="1" s="1" a="1"/>
  <c r="F212" i="1" s="1"/>
  <c r="G212" i="1" s="1"/>
  <c r="E208" i="1"/>
  <c r="G208" i="1" s="1"/>
  <c r="E209" i="1"/>
  <c r="G209" i="1" s="1"/>
  <c r="E211" i="1"/>
  <c r="G211" i="1" s="1"/>
  <c r="E207" i="1"/>
  <c r="G207" i="1" s="1"/>
  <c r="E179" i="1"/>
  <c r="F179" i="1" s="1" a="1"/>
  <c r="F179" i="1" s="1"/>
  <c r="G179" i="1" s="1"/>
  <c r="E180" i="1"/>
  <c r="F180" i="1" s="1" a="1"/>
  <c r="F180" i="1" s="1"/>
  <c r="G180" i="1" s="1"/>
  <c r="E181" i="1"/>
  <c r="F181" i="1" s="1" a="1"/>
  <c r="F181" i="1" s="1"/>
  <c r="G181" i="1" s="1"/>
  <c r="E182" i="1"/>
  <c r="F182" i="1" s="1" a="1"/>
  <c r="F182" i="1" s="1"/>
  <c r="G182" i="1" s="1"/>
  <c r="E185" i="1"/>
  <c r="F185" i="1" s="1" a="1"/>
  <c r="F185" i="1" s="1"/>
  <c r="G185" i="1" s="1"/>
  <c r="E186" i="1"/>
  <c r="F186" i="1" s="1" a="1"/>
  <c r="F186" i="1" s="1"/>
  <c r="G186" i="1" s="1"/>
  <c r="E187" i="1"/>
  <c r="F187" i="1" s="1" a="1"/>
  <c r="F187" i="1" s="1"/>
  <c r="G187" i="1" s="1"/>
  <c r="E183" i="1"/>
  <c r="F183" i="1" s="1" a="1"/>
  <c r="F183" i="1" s="1"/>
  <c r="G183" i="1" s="1"/>
  <c r="E184" i="1"/>
  <c r="F184" i="1" s="1" a="1"/>
  <c r="F184" i="1" s="1"/>
  <c r="G184" i="1" s="1"/>
  <c r="E188" i="1"/>
  <c r="F188" i="1" s="1" a="1"/>
  <c r="F188" i="1" s="1"/>
  <c r="G188" i="1" s="1"/>
  <c r="E189" i="1"/>
  <c r="F189" i="1" s="1" a="1"/>
  <c r="F189" i="1" s="1"/>
  <c r="G189" i="1" s="1"/>
  <c r="E191" i="1"/>
  <c r="F191" i="1" s="1" a="1"/>
  <c r="F191" i="1" s="1"/>
  <c r="G191" i="1" s="1"/>
  <c r="E192" i="1"/>
  <c r="F192" i="1" s="1" a="1"/>
  <c r="F192" i="1" s="1"/>
  <c r="G192" i="1" s="1"/>
  <c r="E193" i="1"/>
  <c r="F193" i="1" s="1" a="1"/>
  <c r="F193" i="1" s="1"/>
  <c r="G193" i="1" s="1"/>
  <c r="E194" i="1"/>
  <c r="F194" i="1" s="1" a="1"/>
  <c r="F194" i="1" s="1"/>
  <c r="G194" i="1" s="1"/>
  <c r="E195" i="1"/>
  <c r="F195" i="1" s="1" a="1"/>
  <c r="F195" i="1" s="1"/>
  <c r="G195" i="1" s="1"/>
  <c r="E196" i="1"/>
  <c r="F196" i="1" s="1" a="1"/>
  <c r="F196" i="1" s="1"/>
  <c r="G196" i="1" s="1"/>
  <c r="E197" i="1"/>
  <c r="F197" i="1" s="1" a="1"/>
  <c r="F197" i="1" s="1"/>
  <c r="G197" i="1" s="1"/>
  <c r="E200" i="1"/>
  <c r="F200" i="1" s="1" a="1"/>
  <c r="F200" i="1" s="1"/>
  <c r="G200" i="1" s="1"/>
  <c r="E198" i="1"/>
  <c r="F198" i="1" s="1" a="1"/>
  <c r="F198" i="1" s="1"/>
  <c r="G198" i="1" s="1"/>
  <c r="E199" i="1"/>
  <c r="F199" i="1" s="1" a="1"/>
  <c r="F199" i="1" s="1"/>
  <c r="G199" i="1" s="1"/>
  <c r="E201" i="1"/>
  <c r="F201" i="1" s="1" a="1"/>
  <c r="F201" i="1" s="1"/>
  <c r="G201" i="1" s="1"/>
  <c r="E203" i="1"/>
  <c r="F203" i="1" s="1" a="1"/>
  <c r="F203" i="1" s="1"/>
  <c r="G203" i="1" s="1"/>
  <c r="E202" i="1"/>
  <c r="F202" i="1" s="1" a="1"/>
  <c r="F202" i="1" s="1"/>
  <c r="G202" i="1" s="1"/>
  <c r="E205" i="1"/>
  <c r="F205" i="1" s="1" a="1"/>
  <c r="F205" i="1" s="1"/>
  <c r="G205" i="1" s="1"/>
  <c r="E206" i="1"/>
  <c r="F206" i="1" s="1" a="1"/>
  <c r="F206" i="1" s="1"/>
  <c r="G206" i="1" s="1"/>
  <c r="E177" i="1"/>
  <c r="F177" i="1" s="1" a="1"/>
  <c r="F177" i="1" s="1"/>
  <c r="G177" i="1" s="1"/>
  <c r="E175" i="1"/>
  <c r="F175" i="1" s="1" a="1"/>
  <c r="F175" i="1" s="1"/>
  <c r="G175" i="1" s="1"/>
  <c r="E178" i="1"/>
  <c r="F178" i="1" s="1" a="1"/>
  <c r="F178" i="1" s="1"/>
  <c r="G178" i="1" s="1"/>
  <c r="E1365" i="1"/>
  <c r="F1365" i="1" s="1" a="1"/>
  <c r="F1365" i="1" s="1"/>
  <c r="G1365" i="1" s="1"/>
  <c r="E1352" i="1"/>
  <c r="F1352" i="1" s="1" a="1"/>
  <c r="F1352" i="1" s="1"/>
  <c r="G1352" i="1" s="1"/>
  <c r="E1351" i="1"/>
  <c r="F1351" i="1" s="1" a="1"/>
  <c r="F1351" i="1" s="1"/>
  <c r="G1351" i="1" s="1"/>
  <c r="E1349" i="1"/>
  <c r="F1349" i="1" s="1" a="1"/>
  <c r="F1349" i="1" s="1"/>
  <c r="G1349" i="1" s="1"/>
  <c r="E1340" i="1"/>
  <c r="G1340" i="1" s="1"/>
  <c r="E1331" i="1"/>
  <c r="F1331" i="1" s="1" a="1"/>
  <c r="F1331" i="1" s="1"/>
  <c r="G1331" i="1" s="1"/>
  <c r="E1327" i="1"/>
  <c r="F1327" i="1" s="1" a="1"/>
  <c r="F1327" i="1" s="1"/>
  <c r="G1327" i="1" s="1"/>
  <c r="E1325" i="1"/>
  <c r="F1325" i="1" s="1" a="1"/>
  <c r="F1325" i="1" s="1"/>
  <c r="G1325" i="1" s="1"/>
  <c r="E1324" i="1"/>
  <c r="F1324" i="1" s="1" a="1"/>
  <c r="F1324" i="1" s="1"/>
  <c r="G1324" i="1" s="1"/>
  <c r="E1323" i="1"/>
  <c r="F1323" i="1" s="1" a="1"/>
  <c r="F1323" i="1" s="1"/>
  <c r="G1323" i="1" s="1"/>
  <c r="E1313" i="1"/>
  <c r="F1313" i="1" s="1" a="1"/>
  <c r="F1313" i="1" s="1"/>
  <c r="G1313" i="1" s="1"/>
  <c r="E1308" i="1"/>
  <c r="F1308" i="1" s="1" a="1"/>
  <c r="F1308" i="1" s="1"/>
  <c r="G1308" i="1" s="1"/>
  <c r="E1306" i="1"/>
  <c r="F1306" i="1" s="1" a="1"/>
  <c r="F1306" i="1" s="1"/>
  <c r="G1306" i="1" s="1"/>
  <c r="E1305" i="1"/>
  <c r="F1305" i="1" s="1" a="1"/>
  <c r="F1305" i="1" s="1"/>
  <c r="G1305" i="1" s="1"/>
  <c r="E1304" i="1"/>
  <c r="F1304" i="1" s="1" a="1"/>
  <c r="F1304" i="1" s="1"/>
  <c r="G1304" i="1" s="1"/>
  <c r="E1299" i="1"/>
  <c r="F1299" i="1" s="1" a="1"/>
  <c r="F1299" i="1" s="1"/>
  <c r="G1299" i="1" s="1"/>
  <c r="E1298" i="1"/>
  <c r="F1298" i="1" s="1" a="1"/>
  <c r="F1298" i="1" s="1"/>
  <c r="G1298" i="1" s="1"/>
  <c r="E1292" i="1"/>
  <c r="F1292" i="1" s="1" a="1"/>
  <c r="F1292" i="1" s="1"/>
  <c r="G1292" i="1" s="1"/>
  <c r="E1291" i="1"/>
  <c r="F1291" i="1" s="1" a="1"/>
  <c r="F1291" i="1" s="1"/>
  <c r="G1291" i="1" s="1"/>
  <c r="E1293" i="1"/>
  <c r="F1293" i="1" s="1" a="1"/>
  <c r="F1293" i="1" s="1"/>
  <c r="G1293" i="1" s="1"/>
  <c r="E171" i="1"/>
  <c r="F171" i="1" s="1" a="1"/>
  <c r="F171" i="1" s="1"/>
  <c r="G171" i="1" s="1"/>
  <c r="E166" i="1"/>
  <c r="F166" i="1" s="1" a="1"/>
  <c r="F166" i="1" s="1"/>
  <c r="G166" i="1" s="1"/>
  <c r="E168" i="1"/>
  <c r="F168" i="1" s="1" a="1"/>
  <c r="F168" i="1" s="1"/>
  <c r="G168" i="1" s="1"/>
  <c r="E152" i="1"/>
  <c r="F152" i="1" s="1" a="1"/>
  <c r="F152" i="1" s="1"/>
  <c r="G152" i="1" s="1"/>
  <c r="E150" i="1"/>
  <c r="F150" i="1" s="1" a="1"/>
  <c r="F150" i="1" s="1"/>
  <c r="G150" i="1" s="1"/>
  <c r="E148" i="1"/>
  <c r="F148" i="1" s="1" a="1"/>
  <c r="F148" i="1" s="1"/>
  <c r="G148" i="1" s="1"/>
  <c r="E145" i="1"/>
  <c r="F145" i="1" s="1" a="1"/>
  <c r="F145" i="1" s="1"/>
  <c r="G145" i="1" s="1"/>
  <c r="E143" i="1"/>
  <c r="F143" i="1" s="1" a="1"/>
  <c r="F143" i="1" s="1"/>
  <c r="G143" i="1" s="1"/>
  <c r="E142" i="1"/>
  <c r="F142" i="1" s="1" a="1"/>
  <c r="F142" i="1" s="1"/>
  <c r="G142" i="1" s="1"/>
  <c r="E141" i="1"/>
  <c r="F141" i="1" s="1" a="1"/>
  <c r="F141" i="1" s="1"/>
  <c r="G141" i="1" s="1"/>
  <c r="E130" i="1"/>
  <c r="G130" i="1" s="1"/>
  <c r="E127" i="1"/>
  <c r="G127" i="1" s="1"/>
  <c r="E128" i="1"/>
  <c r="G128" i="1" s="1"/>
  <c r="E123" i="1"/>
  <c r="G123" i="1" s="1"/>
  <c r="E125" i="1"/>
  <c r="G125" i="1" s="1"/>
  <c r="E106" i="1"/>
  <c r="G106" i="1" s="1"/>
  <c r="E105" i="1"/>
  <c r="G105" i="1" s="1"/>
  <c r="E86" i="1"/>
  <c r="F86" i="1" s="1" a="1"/>
  <c r="F86" i="1" s="1"/>
  <c r="G86" i="1" s="1"/>
  <c r="E69" i="1"/>
  <c r="F69" i="1" s="1" a="1"/>
  <c r="F69" i="1" s="1"/>
  <c r="G69" i="1" s="1"/>
  <c r="E67" i="1"/>
  <c r="F67" i="1" s="1" a="1"/>
  <c r="F67" i="1" s="1"/>
  <c r="G67" i="1" s="1"/>
  <c r="E40" i="1"/>
  <c r="F40" i="1" s="1" a="1"/>
  <c r="F40" i="1" s="1"/>
  <c r="G40" i="1" s="1"/>
  <c r="E30" i="1"/>
  <c r="F30" i="1" s="1" a="1"/>
  <c r="F30" i="1" s="1"/>
  <c r="G30" i="1" s="1"/>
  <c r="E18" i="1"/>
  <c r="F18" i="1" s="1" a="1"/>
  <c r="F18" i="1" s="1"/>
  <c r="G18" i="1" s="1"/>
  <c r="E28" i="1" l="1"/>
  <c r="F28" i="1" s="1" a="1"/>
  <c r="F28" i="1" s="1"/>
  <c r="G28" i="1" s="1"/>
  <c r="E17" i="1"/>
  <c r="F17" i="1" s="1" a="1"/>
  <c r="F17" i="1" s="1"/>
  <c r="G17" i="1" s="1"/>
  <c r="E16" i="1"/>
  <c r="F16" i="1" s="1" a="1"/>
  <c r="F16" i="1" s="1"/>
  <c r="G16" i="1" s="1"/>
  <c r="E12" i="1"/>
  <c r="F12" i="1" s="1" a="1"/>
  <c r="F12" i="1" s="1"/>
  <c r="G12" i="1" s="1"/>
  <c r="E10" i="1"/>
  <c r="F10" i="1" s="1" a="1"/>
  <c r="F10" i="1" s="1"/>
  <c r="G10" i="1" s="1"/>
  <c r="E9" i="1"/>
  <c r="F9" i="1" s="1" a="1"/>
  <c r="F9" i="1" s="1"/>
  <c r="G9" i="1" s="1"/>
  <c r="E4" i="1"/>
  <c r="F4" i="1" s="1" a="1"/>
  <c r="F4" i="1" s="1"/>
  <c r="G4" i="1" s="1"/>
  <c r="E3" i="1"/>
  <c r="F3" i="1" s="1" a="1"/>
  <c r="F3" i="1" s="1"/>
  <c r="G3" i="1" s="1"/>
  <c r="E1118" i="1"/>
  <c r="F1118" i="1" s="1" a="1"/>
  <c r="F1118" i="1" s="1"/>
  <c r="G1118" i="1" s="1"/>
  <c r="E1100" i="1"/>
  <c r="F1100" i="1" s="1" a="1"/>
  <c r="F1100" i="1" s="1"/>
  <c r="G1100" i="1" s="1"/>
  <c r="E1079" i="1"/>
  <c r="F1079" i="1" s="1" a="1"/>
  <c r="F1079" i="1" s="1"/>
  <c r="G1079" i="1" s="1"/>
  <c r="E1066" i="1"/>
  <c r="F1066" i="1" s="1" a="1"/>
  <c r="F1066" i="1" s="1"/>
  <c r="G1066" i="1" s="1"/>
  <c r="E1064" i="1"/>
  <c r="F1064" i="1" s="1" a="1"/>
  <c r="F1064" i="1" s="1"/>
  <c r="G1064" i="1" s="1"/>
  <c r="E1054" i="1"/>
  <c r="F1054" i="1" s="1" a="1"/>
  <c r="F1054" i="1" s="1"/>
  <c r="G1054" i="1" s="1"/>
  <c r="E1053" i="1"/>
  <c r="F1053" i="1" s="1" a="1"/>
  <c r="F1053" i="1" s="1"/>
  <c r="G1053" i="1" s="1"/>
  <c r="E1050" i="1"/>
  <c r="F1050" i="1" s="1" a="1"/>
  <c r="F1050" i="1" s="1"/>
  <c r="G1050" i="1" s="1"/>
  <c r="E1049" i="1"/>
  <c r="F1049" i="1" s="1" a="1"/>
  <c r="F1049" i="1" s="1"/>
  <c r="G1049" i="1" s="1"/>
  <c r="E1035" i="1"/>
  <c r="G1035" i="1" s="1"/>
  <c r="E1034" i="1"/>
  <c r="G1034" i="1" s="1"/>
  <c r="E1039" i="1"/>
  <c r="G1039" i="1" s="1"/>
  <c r="E1031" i="1"/>
  <c r="G1031" i="1" s="1"/>
  <c r="E1024" i="1"/>
  <c r="G1024" i="1" s="1"/>
  <c r="E1012" i="1"/>
  <c r="G1012" i="1" s="1"/>
  <c r="E974" i="1"/>
  <c r="F974" i="1" s="1" a="1"/>
  <c r="F974" i="1" s="1"/>
  <c r="G974" i="1" s="1"/>
  <c r="E982" i="1"/>
  <c r="F982" i="1" s="1" a="1"/>
  <c r="F982" i="1" s="1"/>
  <c r="G982" i="1" s="1"/>
  <c r="E981" i="1" l="1"/>
  <c r="F981" i="1" s="1" a="1"/>
  <c r="F981" i="1" s="1"/>
  <c r="G981" i="1" s="1"/>
  <c r="E2176" i="1"/>
  <c r="F2176" i="1" s="1" a="1"/>
  <c r="F2176" i="1" s="1"/>
  <c r="G2176" i="1" s="1"/>
  <c r="E2174" i="1"/>
  <c r="G2174" i="1" s="1"/>
  <c r="E2167" i="1"/>
  <c r="F2167" i="1" s="1" a="1"/>
  <c r="F2167" i="1" s="1"/>
  <c r="G2167" i="1" s="1"/>
  <c r="E2130" i="1"/>
  <c r="G2130" i="1" s="1"/>
  <c r="E2114" i="1"/>
  <c r="G2114" i="1" s="1"/>
  <c r="E2094" i="1"/>
  <c r="F2094" i="1" s="1" a="1"/>
  <c r="F2094" i="1" s="1"/>
  <c r="G2094" i="1" s="1"/>
  <c r="E2100" i="1"/>
  <c r="F2100" i="1" s="1" a="1"/>
  <c r="F2100" i="1" s="1"/>
  <c r="G2100" i="1" s="1"/>
  <c r="E2099" i="1"/>
  <c r="F2099" i="1" s="1" a="1"/>
  <c r="F2099" i="1" s="1"/>
  <c r="G2099" i="1" s="1"/>
  <c r="E2097" i="1"/>
  <c r="F2097" i="1" s="1" a="1"/>
  <c r="F2097" i="1" s="1"/>
  <c r="G2097" i="1" s="1"/>
  <c r="E2096" i="1"/>
  <c r="F2096" i="1" s="1" a="1"/>
  <c r="F2096" i="1" s="1"/>
  <c r="G2096" i="1" s="1"/>
  <c r="E2081" i="1"/>
  <c r="F2081" i="1" s="1" a="1"/>
  <c r="F2081" i="1" s="1"/>
  <c r="G2081" i="1" s="1"/>
  <c r="E599" i="1"/>
  <c r="F599" i="1" s="1" a="1"/>
  <c r="F599" i="1" s="1"/>
  <c r="G599" i="1" s="1"/>
  <c r="E594" i="1"/>
  <c r="F594" i="1" s="1" a="1"/>
  <c r="F594" i="1" s="1"/>
  <c r="G594" i="1" s="1"/>
  <c r="E590" i="1"/>
  <c r="F590" i="1" s="1" a="1"/>
  <c r="F590" i="1" s="1"/>
  <c r="G590" i="1" s="1"/>
  <c r="E579" i="1"/>
  <c r="F579" i="1" s="1" a="1"/>
  <c r="F579" i="1" s="1"/>
  <c r="G579" i="1" s="1"/>
  <c r="E572" i="1"/>
  <c r="F572" i="1" s="1" a="1"/>
  <c r="F572" i="1" s="1"/>
  <c r="G572" i="1" s="1"/>
  <c r="E516" i="1"/>
  <c r="G516" i="1" s="1"/>
  <c r="E500" i="1"/>
  <c r="G500" i="1" s="1"/>
  <c r="E494" i="1"/>
  <c r="F494" i="1" s="1" a="1"/>
  <c r="F494" i="1" s="1"/>
  <c r="G494" i="1" s="1"/>
  <c r="E483" i="1"/>
  <c r="F483" i="1" s="1" a="1"/>
  <c r="F483" i="1" s="1"/>
  <c r="G483" i="1" s="1"/>
  <c r="E467" i="1"/>
  <c r="F467" i="1" s="1" a="1"/>
  <c r="F467" i="1" s="1"/>
  <c r="G467" i="1" s="1"/>
  <c r="E2073" i="1"/>
  <c r="F2073" i="1" s="1" a="1"/>
  <c r="F2073" i="1" s="1"/>
  <c r="G2073" i="1" s="1"/>
  <c r="E2074" i="1"/>
  <c r="F2074" i="1" s="1" a="1"/>
  <c r="F2074" i="1" s="1"/>
  <c r="G2074" i="1" s="1"/>
  <c r="E2068" i="1"/>
  <c r="F2068" i="1" s="1" a="1"/>
  <c r="F2068" i="1" s="1"/>
  <c r="G2068" i="1" s="1"/>
  <c r="E2064" i="1"/>
  <c r="F2064" i="1" s="1" a="1"/>
  <c r="F2064" i="1" s="1"/>
  <c r="G2064" i="1" s="1"/>
  <c r="E2063" i="1"/>
  <c r="F2063" i="1" s="1" a="1"/>
  <c r="F2063" i="1" s="1"/>
  <c r="G2063" i="1" s="1"/>
  <c r="E2046" i="1"/>
  <c r="F2046" i="1" s="1" a="1"/>
  <c r="F2046" i="1" s="1"/>
  <c r="G2046" i="1" s="1"/>
  <c r="E2037" i="1"/>
  <c r="F2037" i="1" s="1" a="1"/>
  <c r="F2037" i="1" s="1"/>
  <c r="G2037" i="1" s="1"/>
  <c r="E2035" i="1"/>
  <c r="F2035" i="1" s="1" a="1"/>
  <c r="F2035" i="1" s="1"/>
  <c r="G2035" i="1" s="1"/>
  <c r="E2034" i="1"/>
  <c r="F2034" i="1" s="1" a="1"/>
  <c r="F2034" i="1" s="1"/>
  <c r="G2034" i="1" s="1"/>
  <c r="E2024" i="1"/>
  <c r="F2024" i="1" s="1" a="1"/>
  <c r="F2024" i="1" s="1"/>
  <c r="G2024" i="1" s="1"/>
  <c r="E1998" i="1"/>
  <c r="F1998" i="1" s="1" a="1"/>
  <c r="F1998" i="1" s="1"/>
  <c r="G1998" i="1" s="1"/>
  <c r="E1994" i="1"/>
  <c r="F1994" i="1" s="1" a="1"/>
  <c r="F1994" i="1" s="1"/>
  <c r="G1994" i="1" s="1"/>
  <c r="E1985" i="1"/>
  <c r="G1985" i="1" s="1"/>
  <c r="E1979" i="1"/>
  <c r="G1979" i="1" s="1"/>
  <c r="E1978" i="1"/>
  <c r="G1978" i="1" s="1"/>
  <c r="E1948" i="1"/>
  <c r="F1948" i="1" s="1" a="1"/>
  <c r="F1948" i="1" s="1"/>
  <c r="G1948" i="1" s="1"/>
  <c r="E1940" i="1"/>
  <c r="F1940" i="1" s="1" a="1"/>
  <c r="F1940" i="1" s="1"/>
  <c r="G1940" i="1" s="1"/>
  <c r="E1936" i="1"/>
  <c r="F1936" i="1" s="1" a="1"/>
  <c r="F1936" i="1" s="1"/>
  <c r="G1936" i="1" s="1"/>
  <c r="E1887" i="1"/>
  <c r="G1887" i="1" s="1"/>
  <c r="E1892" i="1"/>
  <c r="G1892" i="1" s="1"/>
  <c r="E1893" i="1"/>
  <c r="G1893" i="1" s="1"/>
  <c r="E1890" i="1"/>
  <c r="G1890" i="1" s="1"/>
  <c r="E1891" i="1"/>
  <c r="G1891" i="1" s="1"/>
  <c r="E1888" i="1"/>
  <c r="G1888" i="1" s="1"/>
  <c r="E1889" i="1"/>
  <c r="G1889" i="1" s="1"/>
  <c r="E1904" i="1"/>
  <c r="G1904" i="1" s="1"/>
  <c r="E1907" i="1"/>
  <c r="G1907" i="1" s="1"/>
  <c r="E1905" i="1"/>
  <c r="G1905" i="1" s="1"/>
  <c r="E1906" i="1"/>
  <c r="G1906" i="1" s="1"/>
  <c r="E1908" i="1"/>
  <c r="G1908" i="1" s="1"/>
  <c r="E1909" i="1"/>
  <c r="G1909" i="1" s="1"/>
  <c r="E1911" i="1"/>
  <c r="G1911" i="1" s="1"/>
  <c r="E1910" i="1"/>
  <c r="G1910" i="1" s="1"/>
  <c r="E1913" i="1"/>
  <c r="G1913" i="1" s="1"/>
  <c r="E1924" i="1"/>
  <c r="F1924" i="1" s="1" a="1"/>
  <c r="F1924" i="1" s="1"/>
  <c r="G1924" i="1" s="1"/>
  <c r="E1880" i="1"/>
  <c r="F1880" i="1" s="1" a="1"/>
  <c r="F1880" i="1" s="1"/>
  <c r="G1880" i="1" s="1"/>
  <c r="E1868" i="1"/>
  <c r="F1868" i="1" s="1" a="1"/>
  <c r="F1868" i="1" s="1"/>
  <c r="G1868" i="1" s="1"/>
  <c r="E1855" i="1"/>
  <c r="F1855" i="1" s="1" a="1"/>
  <c r="F1855" i="1" s="1"/>
  <c r="G1855" i="1" s="1"/>
  <c r="E1730" i="1"/>
  <c r="F1730" i="1" s="1" a="1"/>
  <c r="F1730" i="1" s="1"/>
  <c r="G1730" i="1" s="1"/>
  <c r="E1728" i="1"/>
  <c r="F1728" i="1" s="1" a="1"/>
  <c r="F1728" i="1" s="1"/>
  <c r="G1728" i="1" s="1"/>
  <c r="E1715" i="1"/>
  <c r="F1715" i="1" s="1" a="1"/>
  <c r="F1715" i="1" s="1"/>
  <c r="G1715" i="1" s="1"/>
  <c r="E1716" i="1"/>
  <c r="F1716" i="1" s="1" a="1"/>
  <c r="F1716" i="1" s="1"/>
  <c r="G1716" i="1" s="1"/>
  <c r="E1707" i="1"/>
  <c r="G1707" i="1" s="1"/>
  <c r="E1692" i="1"/>
  <c r="G1692" i="1" s="1"/>
  <c r="E1685" i="1"/>
  <c r="G1685" i="1" s="1"/>
  <c r="E1680" i="1"/>
  <c r="F1680" i="1" s="1" a="1"/>
  <c r="F1680" i="1" s="1"/>
  <c r="G1680" i="1" s="1"/>
  <c r="E1678" i="1"/>
  <c r="F1678" i="1" s="1" a="1"/>
  <c r="F1678" i="1" s="1"/>
  <c r="G1678" i="1" s="1"/>
  <c r="E1659" i="1"/>
  <c r="F1659" i="1" s="1" a="1"/>
  <c r="F1659" i="1" s="1"/>
  <c r="G1659" i="1" s="1"/>
  <c r="E1639" i="1"/>
  <c r="F1639" i="1" s="1" a="1"/>
  <c r="F1639" i="1" s="1"/>
  <c r="G1639" i="1" s="1"/>
  <c r="E1632" i="1"/>
  <c r="G1632" i="1" s="1"/>
  <c r="E1607" i="1"/>
  <c r="G1607" i="1" s="1"/>
  <c r="E1611" i="1"/>
  <c r="G1611" i="1" s="1"/>
  <c r="E1550" i="1"/>
  <c r="F1550" i="1" s="1" a="1"/>
  <c r="F1550" i="1" s="1"/>
  <c r="G1550" i="1" s="1"/>
  <c r="E1521" i="1"/>
  <c r="G1521" i="1" s="1"/>
  <c r="E1515" i="1"/>
  <c r="G1515" i="1" s="1"/>
  <c r="E1502" i="1"/>
  <c r="G1502" i="1" s="1"/>
  <c r="E1501" i="1"/>
  <c r="G1501" i="1" s="1"/>
  <c r="E1466" i="1"/>
  <c r="F1466" i="1" s="1" a="1"/>
  <c r="F1466" i="1" s="1"/>
  <c r="G1466" i="1" s="1"/>
  <c r="E1452" i="1"/>
  <c r="F1452" i="1" s="1" a="1"/>
  <c r="F1452" i="1" s="1"/>
  <c r="G1452" i="1" s="1"/>
  <c r="E1450" i="1"/>
  <c r="F1450" i="1" s="1" a="1"/>
  <c r="F1450" i="1" s="1"/>
  <c r="G1450" i="1" s="1"/>
  <c r="E1442" i="1"/>
  <c r="F1442" i="1" s="1" a="1"/>
  <c r="F1442" i="1" s="1"/>
  <c r="G1442" i="1" s="1"/>
  <c r="E1422" i="1"/>
  <c r="F1422" i="1" s="1" a="1"/>
  <c r="F1422" i="1" s="1"/>
  <c r="G1422" i="1" s="1"/>
  <c r="E1423" i="1"/>
  <c r="F1423" i="1" s="1" a="1"/>
  <c r="F1423" i="1" s="1"/>
  <c r="G1423" i="1" s="1"/>
  <c r="E1418" i="1"/>
  <c r="F1418" i="1" s="1" a="1"/>
  <c r="F1418" i="1" s="1"/>
  <c r="G1418" i="1" s="1"/>
  <c r="E1415" i="1"/>
  <c r="G1415" i="1" s="1"/>
  <c r="E1404" i="1"/>
  <c r="F1404" i="1" s="1" a="1"/>
  <c r="F1404" i="1" s="1"/>
  <c r="G1404" i="1" s="1"/>
  <c r="E1399" i="1"/>
  <c r="F1399" i="1" s="1" a="1"/>
  <c r="F1399" i="1" s="1"/>
  <c r="G1399" i="1" s="1"/>
  <c r="E1393" i="1"/>
  <c r="F1393" i="1" s="1" a="1"/>
  <c r="F1393" i="1" s="1"/>
  <c r="G1393" i="1" s="1"/>
  <c r="E1275" i="1"/>
  <c r="F1275" i="1" s="1" a="1"/>
  <c r="F1275" i="1" s="1"/>
  <c r="G1275" i="1" s="1"/>
  <c r="E1248" i="1"/>
  <c r="F1248" i="1" s="1" a="1"/>
  <c r="F1248" i="1" s="1"/>
  <c r="G1248" i="1" s="1"/>
  <c r="E1253" i="1"/>
  <c r="F1253" i="1" s="1" a="1"/>
  <c r="F1253" i="1" s="1"/>
  <c r="G1253" i="1" s="1"/>
  <c r="E1249" i="1"/>
  <c r="F1249" i="1" s="1" a="1"/>
  <c r="F1249" i="1" s="1"/>
  <c r="G1249" i="1" s="1"/>
  <c r="E1255" i="1"/>
  <c r="F1255" i="1" s="1" a="1"/>
  <c r="F1255" i="1" s="1"/>
  <c r="G1255" i="1" s="1"/>
  <c r="E1226" i="1"/>
  <c r="G1226" i="1" s="1"/>
  <c r="E1183" i="1"/>
  <c r="G1183" i="1" s="1"/>
  <c r="E1164" i="1"/>
  <c r="F1164" i="1" s="1" a="1"/>
  <c r="F1164" i="1" s="1"/>
  <c r="G1164" i="1" s="1"/>
  <c r="E1149" i="1"/>
  <c r="F1149" i="1" s="1" a="1"/>
  <c r="F1149" i="1" s="1"/>
  <c r="G1149" i="1" s="1"/>
  <c r="E1127" i="1"/>
  <c r="F1127" i="1" s="1" a="1"/>
  <c r="F1127" i="1" s="1"/>
  <c r="G1127" i="1" s="1"/>
  <c r="E362" i="1"/>
  <c r="F362" i="1" s="1" a="1"/>
  <c r="F362" i="1" s="1"/>
  <c r="G362" i="1" s="1"/>
  <c r="E353" i="1"/>
  <c r="G353" i="1" s="1"/>
  <c r="E356" i="1"/>
  <c r="G356" i="1" s="1"/>
  <c r="E347" i="1"/>
  <c r="G347" i="1" s="1"/>
  <c r="E340" i="1"/>
  <c r="G340" i="1" s="1"/>
  <c r="E338" i="1"/>
  <c r="G338" i="1" s="1"/>
  <c r="E335" i="1"/>
  <c r="G335" i="1" s="1"/>
  <c r="E337" i="1"/>
  <c r="G337" i="1" s="1"/>
  <c r="E327" i="1"/>
  <c r="G327" i="1" s="1"/>
  <c r="E328" i="1"/>
  <c r="G328" i="1" s="1"/>
  <c r="E312" i="1"/>
  <c r="G312" i="1" s="1"/>
  <c r="E322" i="1"/>
  <c r="G322" i="1" s="1"/>
  <c r="E306" i="1"/>
  <c r="F306" i="1" s="1" a="1"/>
  <c r="F306" i="1" s="1"/>
  <c r="G306" i="1" s="1"/>
  <c r="E305" i="1"/>
  <c r="F305" i="1" s="1" a="1"/>
  <c r="F305" i="1" s="1"/>
  <c r="G305" i="1" s="1"/>
  <c r="E304" i="1"/>
  <c r="F304" i="1" s="1" a="1"/>
  <c r="F304" i="1" s="1"/>
  <c r="G304" i="1" s="1"/>
  <c r="E289" i="1"/>
  <c r="F289" i="1" s="1" a="1"/>
  <c r="F289" i="1" s="1"/>
  <c r="G289" i="1" s="1"/>
  <c r="E288" i="1"/>
  <c r="G288" i="1" s="1"/>
  <c r="E274" i="1"/>
  <c r="F274" i="1" s="1" a="1"/>
  <c r="F274" i="1" s="1"/>
  <c r="G274" i="1" s="1"/>
  <c r="E792" i="1"/>
  <c r="F792" i="1" s="1" a="1"/>
  <c r="F792" i="1" s="1"/>
  <c r="G792" i="1" s="1"/>
  <c r="E930" i="1"/>
  <c r="F930" i="1" s="1" a="1"/>
  <c r="F930" i="1" s="1"/>
  <c r="G930" i="1" s="1"/>
  <c r="E933" i="1"/>
  <c r="F933" i="1" s="1" a="1"/>
  <c r="F933" i="1" s="1"/>
  <c r="G933" i="1" s="1"/>
  <c r="E929" i="1"/>
  <c r="F929" i="1" s="1" a="1"/>
  <c r="F929" i="1" s="1"/>
  <c r="G929" i="1" s="1"/>
  <c r="E939" i="1"/>
  <c r="F939" i="1" s="1" a="1"/>
  <c r="F939" i="1" s="1"/>
  <c r="G939" i="1" s="1"/>
  <c r="E905" i="1"/>
  <c r="F905" i="1" s="1" a="1"/>
  <c r="F905" i="1" s="1"/>
  <c r="G905" i="1" s="1"/>
  <c r="E889" i="1"/>
  <c r="F889" i="1" s="1" a="1"/>
  <c r="F889" i="1" s="1"/>
  <c r="G889" i="1" s="1"/>
  <c r="E888" i="1"/>
  <c r="F888" i="1" s="1" a="1"/>
  <c r="F888" i="1" s="1"/>
  <c r="G888" i="1" s="1"/>
  <c r="E886" i="1"/>
  <c r="G886" i="1" s="1"/>
  <c r="E887" i="1"/>
  <c r="G887" i="1" s="1"/>
  <c r="E885" i="1"/>
  <c r="G885" i="1" s="1"/>
  <c r="E874" i="1"/>
  <c r="F874" i="1" s="1" a="1"/>
  <c r="F874" i="1" s="1"/>
  <c r="G874" i="1" s="1"/>
  <c r="E855" i="1"/>
  <c r="G855" i="1" s="1"/>
  <c r="E852" i="1"/>
  <c r="G852" i="1" s="1"/>
  <c r="E851" i="1"/>
  <c r="G851" i="1" s="1"/>
  <c r="E840" i="1"/>
  <c r="G840" i="1" s="1"/>
  <c r="E818" i="1"/>
  <c r="G818" i="1" s="1"/>
  <c r="E791" i="1"/>
  <c r="F791" i="1" s="1" a="1"/>
  <c r="F791" i="1" s="1"/>
  <c r="G791" i="1" s="1"/>
  <c r="E790" i="1"/>
  <c r="F790" i="1" s="1" a="1"/>
  <c r="F790" i="1" s="1"/>
  <c r="G790" i="1" s="1"/>
  <c r="E766" i="1"/>
  <c r="F766" i="1" s="1" a="1"/>
  <c r="F766" i="1" s="1"/>
  <c r="G766" i="1" s="1"/>
  <c r="E754" i="1"/>
  <c r="G754" i="1" s="1"/>
  <c r="E753" i="1"/>
  <c r="G753" i="1" s="1"/>
  <c r="E752" i="1"/>
  <c r="G752" i="1" s="1"/>
  <c r="E751" i="1"/>
  <c r="G751" i="1" s="1"/>
  <c r="E727" i="1" l="1"/>
  <c r="F727" i="1" s="1" a="1"/>
  <c r="F727" i="1" s="1"/>
  <c r="G727" i="1" s="1"/>
  <c r="E729" i="1"/>
  <c r="F729" i="1" s="1" a="1"/>
  <c r="F729" i="1" s="1"/>
  <c r="G729" i="1" s="1"/>
  <c r="E717" i="1"/>
  <c r="G717" i="1" s="1"/>
  <c r="E718" i="1"/>
  <c r="G718" i="1" s="1"/>
  <c r="E723" i="1"/>
  <c r="G723" i="1" s="1"/>
  <c r="E685" i="1"/>
  <c r="F685" i="1" s="1" a="1"/>
  <c r="F685" i="1" s="1"/>
  <c r="G685" i="1" s="1"/>
  <c r="E648" i="1"/>
  <c r="F648" i="1" s="1" a="1"/>
  <c r="F648" i="1" s="1"/>
  <c r="G648" i="1" s="1"/>
  <c r="E636" i="1"/>
  <c r="F636" i="1" s="1" a="1"/>
  <c r="F636" i="1" s="1"/>
  <c r="G636" i="1" s="1"/>
  <c r="E424" i="1"/>
  <c r="G424" i="1" s="1"/>
  <c r="E422" i="1"/>
  <c r="G422" i="1" s="1"/>
  <c r="E394" i="1"/>
  <c r="F394" i="1" s="1" a="1"/>
  <c r="F394" i="1" s="1"/>
  <c r="G394" i="1" s="1"/>
  <c r="E393" i="1"/>
  <c r="F393" i="1" s="1" a="1"/>
  <c r="F393" i="1" s="1"/>
  <c r="G393" i="1" s="1"/>
  <c r="E390" i="1"/>
  <c r="F390" i="1" s="1" a="1"/>
  <c r="F390" i="1" s="1"/>
  <c r="G390" i="1" s="1"/>
  <c r="E384" i="1"/>
  <c r="F384" i="1" s="1" a="1"/>
  <c r="F384" i="1" s="1"/>
  <c r="G384" i="1" s="1"/>
  <c r="E1122" i="1"/>
  <c r="F1122" i="1" s="1" a="1"/>
  <c r="F1122" i="1" s="1"/>
  <c r="G1122" i="1" s="1"/>
  <c r="E1123" i="1"/>
  <c r="F1123" i="1" s="1" a="1"/>
  <c r="F1123" i="1" s="1"/>
  <c r="G1123" i="1" s="1"/>
  <c r="E1119" i="1"/>
  <c r="F1119" i="1" s="1" a="1"/>
  <c r="F1119" i="1" s="1"/>
  <c r="G1119" i="1" s="1"/>
  <c r="E1111" i="1"/>
  <c r="F1111" i="1" s="1" a="1"/>
  <c r="F1111" i="1" s="1"/>
  <c r="G1111" i="1" s="1"/>
  <c r="E1112" i="1"/>
  <c r="F1112" i="1" s="1" a="1"/>
  <c r="F1112" i="1" s="1"/>
  <c r="G1112" i="1" s="1"/>
  <c r="E1105" i="1"/>
  <c r="F1105" i="1" s="1" a="1"/>
  <c r="F1105" i="1" s="1"/>
  <c r="G1105" i="1" s="1"/>
  <c r="E1107" i="1"/>
  <c r="F1107" i="1" s="1" a="1"/>
  <c r="F1107" i="1" s="1"/>
  <c r="G1107" i="1" s="1"/>
  <c r="E1108" i="1"/>
  <c r="F1108" i="1" s="1" a="1"/>
  <c r="F1108" i="1" s="1"/>
  <c r="G1108" i="1" s="1"/>
  <c r="E1104" i="1"/>
  <c r="F1104" i="1" s="1" a="1"/>
  <c r="F1104" i="1" s="1"/>
  <c r="G1104" i="1" s="1"/>
  <c r="E1096" i="1"/>
  <c r="F1096" i="1" s="1" a="1"/>
  <c r="F1096" i="1" s="1"/>
  <c r="G1096" i="1" s="1"/>
  <c r="E1092" i="1"/>
  <c r="F1092" i="1" s="1" a="1"/>
  <c r="F1092" i="1" s="1"/>
  <c r="G1092" i="1" s="1"/>
  <c r="E1091" i="1"/>
  <c r="F1091" i="1" s="1" a="1"/>
  <c r="F1091" i="1" s="1"/>
  <c r="G1091" i="1" s="1"/>
  <c r="E1083" i="1"/>
  <c r="F1083" i="1" s="1" a="1"/>
  <c r="F1083" i="1" s="1"/>
  <c r="G1083" i="1" s="1"/>
  <c r="E1080" i="1"/>
  <c r="F1080" i="1" s="1" a="1"/>
  <c r="F1080" i="1" s="1"/>
  <c r="G1080" i="1" s="1"/>
  <c r="E1082" i="1"/>
  <c r="F1082" i="1" s="1" a="1"/>
  <c r="F1082" i="1" s="1"/>
  <c r="G1082" i="1" s="1"/>
  <c r="E1081" i="1"/>
  <c r="F1081" i="1" s="1" a="1"/>
  <c r="F1081" i="1" s="1"/>
  <c r="G1081" i="1" s="1"/>
  <c r="E1078" i="1"/>
  <c r="F1078" i="1" s="1" a="1"/>
  <c r="F1078" i="1" s="1"/>
  <c r="G1078" i="1" s="1"/>
  <c r="E1077" i="1"/>
  <c r="F1077" i="1" s="1" a="1"/>
  <c r="F1077" i="1" s="1"/>
  <c r="G1077" i="1" s="1"/>
  <c r="E1076" i="1"/>
  <c r="F1076" i="1" s="1" a="1"/>
  <c r="F1076" i="1" s="1"/>
  <c r="G1076" i="1" s="1"/>
  <c r="E1075" i="1"/>
  <c r="F1075" i="1" s="1" a="1"/>
  <c r="F1075" i="1" s="1"/>
  <c r="G1075" i="1" s="1"/>
  <c r="E1074" i="1"/>
  <c r="F1074" i="1" s="1" a="1"/>
  <c r="F1074" i="1" s="1"/>
  <c r="G1074" i="1" s="1"/>
  <c r="E1071" i="1"/>
  <c r="F1071" i="1" s="1" a="1"/>
  <c r="F1071" i="1" s="1"/>
  <c r="G1071" i="1" s="1"/>
  <c r="E1065" i="1"/>
  <c r="F1065" i="1" s="1" a="1"/>
  <c r="F1065" i="1" s="1"/>
  <c r="G1065" i="1" s="1"/>
  <c r="E1063" i="1"/>
  <c r="F1063" i="1" s="1" a="1"/>
  <c r="F1063" i="1" s="1"/>
  <c r="G1063" i="1" s="1"/>
  <c r="E1059" i="1"/>
  <c r="G1059" i="1" s="1"/>
  <c r="E1060" i="1"/>
  <c r="G1060" i="1" s="1"/>
  <c r="E1058" i="1"/>
  <c r="F1058" i="1" s="1" a="1"/>
  <c r="F1058" i="1" s="1"/>
  <c r="G1058" i="1" s="1"/>
  <c r="E1057" i="1"/>
  <c r="F1057" i="1" s="1" a="1"/>
  <c r="F1057" i="1" s="1"/>
  <c r="G1057" i="1" s="1"/>
  <c r="E1051" i="1"/>
  <c r="F1051" i="1" s="1" a="1"/>
  <c r="F1051" i="1" s="1"/>
  <c r="G1051" i="1" s="1"/>
  <c r="E1046" i="1"/>
  <c r="F1046" i="1" s="1" a="1"/>
  <c r="F1046" i="1" s="1"/>
  <c r="G1046" i="1" s="1"/>
  <c r="E1043" i="1"/>
  <c r="F1043" i="1" s="1" a="1"/>
  <c r="F1043" i="1" s="1"/>
  <c r="G1043" i="1" s="1"/>
  <c r="E1038" i="1"/>
  <c r="G1038" i="1" s="1"/>
  <c r="E1033" i="1"/>
  <c r="G1033" i="1" s="1"/>
  <c r="E1032" i="1"/>
  <c r="G1032" i="1" s="1"/>
  <c r="E1029" i="1"/>
  <c r="G1029" i="1" s="1"/>
  <c r="E1028" i="1"/>
  <c r="G1028" i="1" s="1"/>
  <c r="E1030" i="1"/>
  <c r="G1030" i="1" s="1"/>
  <c r="E1023" i="1"/>
  <c r="G1023" i="1" s="1"/>
  <c r="E1021" i="1"/>
  <c r="G1021" i="1" s="1"/>
  <c r="E1018" i="1"/>
  <c r="G1018" i="1" s="1"/>
  <c r="E1016" i="1"/>
  <c r="G1016" i="1" s="1"/>
  <c r="E1011" i="1"/>
  <c r="G1011" i="1" s="1"/>
  <c r="E1013" i="1"/>
  <c r="G1013" i="1" s="1"/>
  <c r="E1010" i="1"/>
  <c r="G1010" i="1" s="1"/>
  <c r="E1000" i="1"/>
  <c r="G1000" i="1" s="1"/>
  <c r="E999" i="1"/>
  <c r="G999" i="1" s="1"/>
  <c r="E998" i="1"/>
  <c r="G998" i="1" s="1"/>
  <c r="E990" i="1"/>
  <c r="G990" i="1" s="1"/>
  <c r="E989" i="1"/>
  <c r="G989" i="1" s="1"/>
  <c r="E977" i="1"/>
  <c r="F977" i="1" s="1" a="1"/>
  <c r="F977" i="1" s="1"/>
  <c r="G977" i="1" s="1"/>
  <c r="E971" i="1"/>
  <c r="F971" i="1" s="1" a="1"/>
  <c r="F971" i="1" s="1"/>
  <c r="G971" i="1" s="1"/>
  <c r="E970" i="1"/>
  <c r="F970" i="1" s="1" a="1"/>
  <c r="F970" i="1" s="1"/>
  <c r="G970" i="1" s="1"/>
  <c r="E980" i="1"/>
  <c r="F980" i="1" s="1" a="1"/>
  <c r="F980" i="1" s="1"/>
  <c r="G980" i="1" s="1"/>
  <c r="E979" i="1"/>
  <c r="F979" i="1" s="1" a="1"/>
  <c r="F979" i="1" s="1"/>
  <c r="G979" i="1" s="1"/>
  <c r="E962" i="1"/>
  <c r="F962" i="1" s="1" a="1"/>
  <c r="F962" i="1" s="1"/>
  <c r="G962" i="1" s="1"/>
  <c r="E961" i="1"/>
  <c r="F961" i="1" s="1" a="1"/>
  <c r="F961" i="1" s="1"/>
  <c r="G961" i="1" s="1"/>
  <c r="E960" i="1"/>
  <c r="F960" i="1" s="1" a="1"/>
  <c r="F960" i="1" s="1"/>
  <c r="G960" i="1" s="1"/>
  <c r="E959" i="1"/>
  <c r="F959" i="1" s="1" a="1"/>
  <c r="F959" i="1" s="1"/>
  <c r="G959" i="1" s="1"/>
  <c r="E966" i="1"/>
  <c r="F966" i="1" s="1" a="1"/>
  <c r="F966" i="1" s="1"/>
  <c r="G966" i="1" s="1"/>
  <c r="E965" i="1"/>
  <c r="F965" i="1" s="1" a="1"/>
  <c r="F965" i="1" s="1"/>
  <c r="G965" i="1" s="1"/>
  <c r="E953" i="1"/>
  <c r="F953" i="1" s="1" a="1"/>
  <c r="F953" i="1" s="1"/>
  <c r="G953" i="1" s="1"/>
  <c r="E957" i="1"/>
  <c r="F957" i="1" s="1" a="1"/>
  <c r="F957" i="1" s="1"/>
  <c r="G957" i="1" s="1"/>
  <c r="E954" i="1"/>
  <c r="F954" i="1" s="1" a="1"/>
  <c r="F954" i="1" s="1"/>
  <c r="G954" i="1" s="1"/>
  <c r="E950" i="1"/>
  <c r="F950" i="1" s="1" a="1"/>
  <c r="F950" i="1" s="1"/>
  <c r="G950" i="1" s="1"/>
  <c r="E949" i="1"/>
  <c r="F949" i="1" s="1" a="1"/>
  <c r="F949" i="1" s="1"/>
  <c r="G949" i="1" s="1"/>
  <c r="E948" i="1"/>
  <c r="F948" i="1" s="1" a="1"/>
  <c r="F948" i="1" s="1"/>
  <c r="G948" i="1" s="1"/>
  <c r="E947" i="1"/>
  <c r="F947" i="1" s="1" a="1"/>
  <c r="F947" i="1" s="1"/>
  <c r="G947" i="1" s="1"/>
  <c r="E946" i="1"/>
  <c r="F946" i="1" s="1" a="1"/>
  <c r="F946" i="1" s="1"/>
  <c r="G946" i="1" s="1"/>
  <c r="E945" i="1"/>
  <c r="F945" i="1" s="1" a="1"/>
  <c r="F945" i="1" s="1"/>
  <c r="G945" i="1" s="1"/>
  <c r="E944" i="1"/>
  <c r="F944" i="1" s="1" a="1"/>
  <c r="F944" i="1" s="1"/>
  <c r="G944" i="1" s="1"/>
  <c r="E943" i="1"/>
  <c r="G943" i="1" s="1"/>
  <c r="E941" i="1"/>
  <c r="G941" i="1" s="1"/>
  <c r="E2169" i="1"/>
  <c r="F2169" i="1" s="1" a="1"/>
  <c r="F2169" i="1" s="1"/>
  <c r="G2169" i="1" s="1"/>
  <c r="E2164" i="1"/>
  <c r="F2164" i="1" s="1" a="1"/>
  <c r="F2164" i="1" s="1"/>
  <c r="G2164" i="1" s="1"/>
  <c r="E2163" i="1"/>
  <c r="F2163" i="1" s="1" a="1"/>
  <c r="F2163" i="1" s="1"/>
  <c r="G2163" i="1" s="1"/>
  <c r="E2161" i="1"/>
  <c r="F2161" i="1" s="1" a="1"/>
  <c r="F2161" i="1" s="1"/>
  <c r="G2161" i="1" s="1"/>
  <c r="E2160" i="1"/>
  <c r="F2160" i="1" s="1" a="1"/>
  <c r="F2160" i="1" s="1"/>
  <c r="G2160" i="1" s="1"/>
  <c r="E2159" i="1"/>
  <c r="F2159" i="1" s="1" a="1"/>
  <c r="F2159" i="1" s="1"/>
  <c r="G2159" i="1" s="1"/>
  <c r="E2156" i="1"/>
  <c r="F2156" i="1" s="1" a="1"/>
  <c r="F2156" i="1" s="1"/>
  <c r="G2156" i="1" s="1"/>
  <c r="E2155" i="1"/>
  <c r="F2155" i="1" s="1" a="1"/>
  <c r="F2155" i="1" s="1"/>
  <c r="G2155" i="1" s="1"/>
  <c r="E2154" i="1"/>
  <c r="F2154" i="1" s="1" a="1"/>
  <c r="F2154" i="1" s="1"/>
  <c r="G2154" i="1" s="1"/>
  <c r="E2151" i="1"/>
  <c r="F2151" i="1" s="1" a="1"/>
  <c r="F2151" i="1" s="1"/>
  <c r="G2151" i="1" s="1"/>
  <c r="E2146" i="1"/>
  <c r="F2146" i="1" s="1" a="1"/>
  <c r="F2146" i="1" s="1"/>
  <c r="G2146" i="1" s="1"/>
  <c r="E2142" i="1"/>
  <c r="F2142" i="1" s="1" a="1"/>
  <c r="F2142" i="1" s="1"/>
  <c r="G2142" i="1" s="1"/>
  <c r="E2135" i="1"/>
  <c r="G2135" i="1" s="1"/>
  <c r="E2134" i="1"/>
  <c r="G2134" i="1" s="1"/>
  <c r="E2133" i="1"/>
  <c r="G2133" i="1" s="1"/>
  <c r="E2132" i="1"/>
  <c r="G2132" i="1" s="1"/>
  <c r="E2131" i="1"/>
  <c r="G2131" i="1" s="1"/>
  <c r="E2125" i="1"/>
  <c r="G2125" i="1" s="1"/>
  <c r="E2124" i="1"/>
  <c r="G2124" i="1" s="1"/>
  <c r="E2118" i="1"/>
  <c r="G2118" i="1" s="1"/>
  <c r="E2112" i="1"/>
  <c r="G2112" i="1" s="1"/>
  <c r="E2113" i="1"/>
  <c r="G2113" i="1" s="1"/>
  <c r="E2111" i="1"/>
  <c r="G2111" i="1" s="1"/>
  <c r="E2105" i="1"/>
  <c r="G2105" i="1" s="1"/>
  <c r="E2106" i="1"/>
  <c r="G2106" i="1" s="1"/>
  <c r="E2104" i="1"/>
  <c r="G2104" i="1" s="1"/>
  <c r="E2103" i="1"/>
  <c r="G2103" i="1" s="1"/>
  <c r="E2102" i="1"/>
  <c r="G2102" i="1" s="1"/>
  <c r="E2101" i="1"/>
  <c r="G2101" i="1" s="1"/>
  <c r="E2098" i="1"/>
  <c r="F2098" i="1" s="1" a="1"/>
  <c r="F2098" i="1" s="1"/>
  <c r="G2098" i="1" s="1"/>
  <c r="E2089" i="1"/>
  <c r="F2089" i="1" s="1" a="1"/>
  <c r="F2089" i="1" s="1"/>
  <c r="G2089" i="1" s="1"/>
  <c r="E2092" i="1"/>
  <c r="F2092" i="1" s="1" a="1"/>
  <c r="F2092" i="1" s="1"/>
  <c r="G2092" i="1" s="1"/>
  <c r="E2091" i="1"/>
  <c r="F2091" i="1" s="1" a="1"/>
  <c r="F2091" i="1" s="1"/>
  <c r="G2091" i="1" s="1"/>
  <c r="E2090" i="1"/>
  <c r="F2090" i="1" s="1" a="1"/>
  <c r="F2090" i="1" s="1"/>
  <c r="G2090" i="1" s="1"/>
  <c r="E2086" i="1"/>
  <c r="F2086" i="1" s="1" a="1"/>
  <c r="F2086" i="1" s="1"/>
  <c r="G2086" i="1" s="1"/>
  <c r="E2082" i="1"/>
  <c r="F2082" i="1" s="1" a="1"/>
  <c r="F2082" i="1" s="1"/>
  <c r="G2082" i="1" s="1"/>
  <c r="E2080" i="1"/>
  <c r="F2080" i="1" s="1" a="1"/>
  <c r="F2080" i="1" s="1"/>
  <c r="G2080" i="1" s="1"/>
  <c r="E629" i="1"/>
  <c r="F629" i="1" s="1" a="1"/>
  <c r="F629" i="1" s="1"/>
  <c r="G629" i="1" s="1"/>
  <c r="E628" i="1"/>
  <c r="F628" i="1" s="1" a="1"/>
  <c r="F628" i="1" s="1"/>
  <c r="G628" i="1" s="1"/>
  <c r="E627" i="1"/>
  <c r="F627" i="1" s="1" a="1"/>
  <c r="F627" i="1" s="1"/>
  <c r="G627" i="1" s="1"/>
  <c r="E633" i="1"/>
  <c r="G633" i="1" s="1"/>
  <c r="E613" i="1"/>
  <c r="F613" i="1" s="1" a="1"/>
  <c r="F613" i="1" s="1"/>
  <c r="G613" i="1" s="1"/>
  <c r="E612" i="1"/>
  <c r="F612" i="1" s="1" a="1"/>
  <c r="F612" i="1" s="1"/>
  <c r="G612" i="1" s="1"/>
  <c r="E607" i="1"/>
  <c r="F607" i="1" s="1" a="1"/>
  <c r="F607" i="1" s="1"/>
  <c r="G607" i="1" s="1"/>
  <c r="E609" i="1"/>
  <c r="F609" i="1" s="1" a="1"/>
  <c r="F609" i="1" s="1"/>
  <c r="G609" i="1" s="1"/>
  <c r="E608" i="1"/>
  <c r="F608" i="1" s="1" a="1"/>
  <c r="F608" i="1" s="1"/>
  <c r="G608" i="1" s="1"/>
  <c r="E604" i="1"/>
  <c r="F604" i="1" s="1" a="1"/>
  <c r="F604" i="1" s="1"/>
  <c r="G604" i="1" s="1"/>
  <c r="E606" i="1"/>
  <c r="F606" i="1" s="1" a="1"/>
  <c r="F606" i="1" s="1"/>
  <c r="G606" i="1" s="1"/>
  <c r="E603" i="1"/>
  <c r="F603" i="1" s="1" a="1"/>
  <c r="F603" i="1" s="1"/>
  <c r="G603" i="1" s="1"/>
  <c r="E601" i="1"/>
  <c r="F601" i="1" s="1" a="1"/>
  <c r="F601" i="1" s="1"/>
  <c r="G601" i="1" s="1"/>
  <c r="E602" i="1"/>
  <c r="F602" i="1" s="1" a="1"/>
  <c r="F602" i="1" s="1"/>
  <c r="G602" i="1" s="1"/>
  <c r="E600" i="1"/>
  <c r="F600" i="1" s="1" a="1"/>
  <c r="F600" i="1" s="1"/>
  <c r="G600" i="1" s="1"/>
  <c r="E598" i="1"/>
  <c r="F598" i="1" s="1" a="1"/>
  <c r="F598" i="1" s="1"/>
  <c r="G598" i="1" s="1"/>
  <c r="E596" i="1"/>
  <c r="F596" i="1" s="1" a="1"/>
  <c r="F596" i="1" s="1"/>
  <c r="G596" i="1" s="1"/>
  <c r="E592" i="1"/>
  <c r="F592" i="1" s="1" a="1"/>
  <c r="F592" i="1" s="1"/>
  <c r="G592" i="1" s="1"/>
  <c r="E582" i="1"/>
  <c r="F582" i="1" s="1" a="1"/>
  <c r="F582" i="1" s="1"/>
  <c r="G582" i="1" s="1"/>
  <c r="E583" i="1"/>
  <c r="F583" i="1" s="1" a="1"/>
  <c r="F583" i="1" s="1"/>
  <c r="G583" i="1" s="1"/>
  <c r="E589" i="1"/>
  <c r="F589" i="1" s="1" a="1"/>
  <c r="F589" i="1" s="1"/>
  <c r="G589" i="1" s="1"/>
  <c r="E587" i="1"/>
  <c r="F587" i="1" s="1" a="1"/>
  <c r="F587" i="1" s="1"/>
  <c r="G587" i="1" s="1"/>
  <c r="E597" i="1"/>
  <c r="F597" i="1" s="1" a="1"/>
  <c r="F597" i="1" s="1"/>
  <c r="G597" i="1" s="1"/>
  <c r="E585" i="1"/>
  <c r="F585" i="1" s="1" a="1"/>
  <c r="F585" i="1" s="1"/>
  <c r="G585" i="1" s="1"/>
  <c r="E581" i="1"/>
  <c r="F581" i="1" s="1" a="1"/>
  <c r="F581" i="1" s="1"/>
  <c r="G581" i="1" s="1"/>
  <c r="E586" i="1"/>
  <c r="F586" i="1" s="1" a="1"/>
  <c r="F586" i="1" s="1"/>
  <c r="G586" i="1" s="1"/>
  <c r="E588" i="1"/>
  <c r="F588" i="1" s="1" a="1"/>
  <c r="F588" i="1" s="1"/>
  <c r="G588" i="1" s="1"/>
  <c r="E578" i="1"/>
  <c r="F578" i="1" s="1" a="1"/>
  <c r="F578" i="1" s="1"/>
  <c r="G578" i="1" s="1"/>
  <c r="E577" i="1"/>
  <c r="F577" i="1" s="1" a="1"/>
  <c r="F577" i="1" s="1"/>
  <c r="G577" i="1" s="1"/>
  <c r="E575" i="1"/>
  <c r="F575" i="1" s="1" a="1"/>
  <c r="F575" i="1" s="1"/>
  <c r="G575" i="1" s="1"/>
  <c r="E573" i="1"/>
  <c r="F573" i="1" s="1" a="1"/>
  <c r="F573" i="1" s="1"/>
  <c r="G573" i="1" s="1"/>
  <c r="E571" i="1"/>
  <c r="F571" i="1" s="1" a="1"/>
  <c r="F571" i="1" s="1"/>
  <c r="G571" i="1" s="1"/>
  <c r="E570" i="1"/>
  <c r="F570" i="1" s="1" a="1"/>
  <c r="F570" i="1" s="1"/>
  <c r="G570" i="1" s="1"/>
  <c r="E569" i="1"/>
  <c r="F569" i="1" s="1" a="1"/>
  <c r="F569" i="1" s="1"/>
  <c r="G569" i="1" s="1"/>
  <c r="E568" i="1"/>
  <c r="F568" i="1" s="1" a="1"/>
  <c r="F568" i="1" s="1"/>
  <c r="G568" i="1" s="1"/>
  <c r="E565" i="1"/>
  <c r="F565" i="1" s="1" a="1"/>
  <c r="F565" i="1" s="1"/>
  <c r="G565" i="1" s="1"/>
  <c r="E564" i="1"/>
  <c r="F564" i="1" s="1" a="1"/>
  <c r="F564" i="1" s="1"/>
  <c r="G564" i="1" s="1"/>
  <c r="E560" i="1"/>
  <c r="F560" i="1" s="1" a="1"/>
  <c r="F560" i="1" s="1"/>
  <c r="G560" i="1" s="1"/>
  <c r="E561" i="1"/>
  <c r="F561" i="1" s="1" a="1"/>
  <c r="F561" i="1" s="1"/>
  <c r="G561" i="1" s="1"/>
  <c r="E562" i="1"/>
  <c r="F562" i="1" s="1" a="1"/>
  <c r="F562" i="1" s="1"/>
  <c r="G562" i="1" s="1"/>
  <c r="E563" i="1"/>
  <c r="F563" i="1" s="1" a="1"/>
  <c r="F563" i="1" s="1"/>
  <c r="G563" i="1" s="1"/>
  <c r="E558" i="1"/>
  <c r="F558" i="1" s="1" a="1"/>
  <c r="F558" i="1" s="1"/>
  <c r="G558" i="1" s="1"/>
  <c r="E559" i="1"/>
  <c r="F559" i="1" s="1" a="1"/>
  <c r="F559" i="1" s="1"/>
  <c r="G559" i="1" s="1"/>
  <c r="E557" i="1"/>
  <c r="F557" i="1" s="1" a="1"/>
  <c r="F557" i="1" s="1"/>
  <c r="G557" i="1" s="1"/>
  <c r="E555" i="1"/>
  <c r="F555" i="1" s="1" a="1"/>
  <c r="F555" i="1" s="1"/>
  <c r="G555" i="1" s="1"/>
  <c r="E552" i="1"/>
  <c r="F552" i="1" s="1" a="1"/>
  <c r="F552" i="1" s="1"/>
  <c r="G552" i="1" s="1"/>
  <c r="E553" i="1"/>
  <c r="F553" i="1" s="1" a="1"/>
  <c r="F553" i="1" s="1"/>
  <c r="G553" i="1" s="1"/>
  <c r="E551" i="1"/>
  <c r="F551" i="1" s="1" a="1"/>
  <c r="F551" i="1" s="1"/>
  <c r="G551" i="1" s="1"/>
  <c r="E550" i="1"/>
  <c r="F550" i="1" s="1" a="1"/>
  <c r="F550" i="1" s="1"/>
  <c r="G550" i="1" s="1"/>
  <c r="E521" i="1"/>
  <c r="G521" i="1" s="1"/>
  <c r="E523" i="1"/>
  <c r="G523" i="1" s="1"/>
  <c r="E524" i="1"/>
  <c r="G524" i="1" s="1"/>
  <c r="E515" i="1"/>
  <c r="G515" i="1" s="1"/>
  <c r="E518" i="1"/>
  <c r="G518" i="1" s="1"/>
  <c r="E519" i="1"/>
  <c r="G519" i="1" s="1"/>
  <c r="E517" i="1"/>
  <c r="G517" i="1" s="1"/>
  <c r="E514" i="1"/>
  <c r="G514" i="1" s="1"/>
  <c r="E499" i="1"/>
  <c r="G499" i="1" s="1"/>
  <c r="E504" i="1"/>
  <c r="G504" i="1" s="1"/>
  <c r="E503" i="1"/>
  <c r="G503" i="1" s="1"/>
  <c r="E502" i="1"/>
  <c r="G502" i="1" s="1"/>
  <c r="E501" i="1"/>
  <c r="G501" i="1" s="1"/>
  <c r="E498" i="1"/>
  <c r="G498" i="1" s="1"/>
  <c r="E496" i="1"/>
  <c r="G496" i="1" s="1"/>
  <c r="E495" i="1"/>
  <c r="G495" i="1" s="1"/>
  <c r="E491" i="1"/>
  <c r="F491" i="1" s="1" a="1"/>
  <c r="F491" i="1" s="1"/>
  <c r="G491" i="1" s="1"/>
  <c r="E489" i="1"/>
  <c r="F489" i="1" s="1" a="1"/>
  <c r="F489" i="1" s="1"/>
  <c r="G489" i="1" s="1"/>
  <c r="E486" i="1"/>
  <c r="F486" i="1" s="1" a="1"/>
  <c r="F486" i="1" s="1"/>
  <c r="G486" i="1" s="1"/>
  <c r="E485" i="1"/>
  <c r="F485" i="1" s="1" a="1"/>
  <c r="F485" i="1" s="1"/>
  <c r="G485" i="1" s="1"/>
  <c r="E478" i="1"/>
  <c r="F478" i="1" s="1" a="1"/>
  <c r="F478" i="1" s="1"/>
  <c r="G478" i="1" s="1"/>
  <c r="E481" i="1"/>
  <c r="F481" i="1" s="1" a="1"/>
  <c r="F481" i="1" s="1"/>
  <c r="G481" i="1" s="1"/>
  <c r="E480" i="1"/>
  <c r="F480" i="1" s="1" a="1"/>
  <c r="F480" i="1" s="1"/>
  <c r="G480" i="1" s="1"/>
  <c r="E479" i="1"/>
  <c r="F479" i="1" s="1" a="1"/>
  <c r="F479" i="1" s="1"/>
  <c r="G479" i="1" s="1"/>
  <c r="E475" i="1"/>
  <c r="F475" i="1" s="1" a="1"/>
  <c r="F475" i="1" s="1"/>
  <c r="G475" i="1" s="1"/>
  <c r="E477" i="1"/>
  <c r="F477" i="1" s="1" a="1"/>
  <c r="F477" i="1" s="1"/>
  <c r="G477" i="1" s="1"/>
  <c r="E474" i="1"/>
  <c r="F474" i="1" s="1" a="1"/>
  <c r="F474" i="1" s="1"/>
  <c r="G474" i="1" s="1"/>
  <c r="E458" i="1"/>
  <c r="F458" i="1" s="1" a="1"/>
  <c r="F458" i="1" s="1"/>
  <c r="G458" i="1" s="1"/>
  <c r="E466" i="1"/>
  <c r="F466" i="1" s="1" a="1"/>
  <c r="F466" i="1" s="1"/>
  <c r="G466" i="1" s="1"/>
  <c r="E465" i="1"/>
  <c r="F465" i="1" s="1" a="1"/>
  <c r="F465" i="1" s="1"/>
  <c r="G465" i="1" s="1"/>
  <c r="E457" i="1"/>
  <c r="F457" i="1" s="1" a="1"/>
  <c r="F457" i="1" s="1"/>
  <c r="G457" i="1" s="1"/>
  <c r="E455" i="1"/>
  <c r="F455" i="1" s="1" a="1"/>
  <c r="F455" i="1" s="1"/>
  <c r="G455" i="1" s="1"/>
  <c r="E454" i="1"/>
  <c r="F454" i="1" s="1" a="1"/>
  <c r="F454" i="1" s="1"/>
  <c r="G454" i="1" s="1"/>
  <c r="E468" i="1"/>
  <c r="F468" i="1" s="1" a="1"/>
  <c r="F468" i="1" s="1"/>
  <c r="G468" i="1" s="1"/>
  <c r="E450" i="1"/>
  <c r="F450" i="1" s="1" a="1"/>
  <c r="F450" i="1" s="1"/>
  <c r="G450" i="1" s="1"/>
  <c r="E449" i="1"/>
  <c r="F449" i="1" s="1" a="1"/>
  <c r="F449" i="1" s="1"/>
  <c r="G449" i="1" s="1"/>
  <c r="E448" i="1"/>
  <c r="F448" i="1" s="1" a="1"/>
  <c r="F448" i="1" s="1"/>
  <c r="G448" i="1" s="1"/>
  <c r="E447" i="1"/>
  <c r="F447" i="1" s="1" a="1"/>
  <c r="F447" i="1" s="1"/>
  <c r="G447" i="1" s="1"/>
  <c r="E444" i="1"/>
  <c r="F444" i="1" s="1" a="1"/>
  <c r="F444" i="1" s="1"/>
  <c r="G444" i="1" s="1"/>
  <c r="E445" i="1"/>
  <c r="F445" i="1" s="1" a="1"/>
  <c r="F445" i="1" s="1"/>
  <c r="G445" i="1" s="1"/>
  <c r="E2071" i="1"/>
  <c r="F2071" i="1" s="1" a="1"/>
  <c r="F2071" i="1" s="1"/>
  <c r="G2071" i="1" s="1"/>
  <c r="E2072" i="1"/>
  <c r="F2072" i="1" s="1" a="1"/>
  <c r="F2072" i="1" s="1"/>
  <c r="G2072" i="1" s="1"/>
  <c r="E2069" i="1"/>
  <c r="F2069" i="1" s="1" a="1"/>
  <c r="F2069" i="1" s="1"/>
  <c r="G2069" i="1" s="1"/>
  <c r="E2067" i="1"/>
  <c r="F2067" i="1" s="1" a="1"/>
  <c r="F2067" i="1" s="1"/>
  <c r="G2067" i="1" s="1"/>
  <c r="E2066" i="1"/>
  <c r="F2066" i="1" s="1" a="1"/>
  <c r="F2066" i="1" s="1"/>
  <c r="G2066" i="1" s="1"/>
  <c r="E2065" i="1"/>
  <c r="G2065" i="1" s="1"/>
  <c r="E2075" i="1"/>
  <c r="F2075" i="1" s="1" a="1"/>
  <c r="F2075" i="1" s="1"/>
  <c r="G2075" i="1" s="1"/>
  <c r="E2058" i="1"/>
  <c r="F2058" i="1" s="1" a="1"/>
  <c r="F2058" i="1" s="1"/>
  <c r="G2058" i="1" s="1"/>
  <c r="E2056" i="1"/>
  <c r="F2056" i="1" s="1" a="1"/>
  <c r="F2056" i="1" s="1"/>
  <c r="G2056" i="1" s="1"/>
  <c r="E2054" i="1"/>
  <c r="F2054" i="1" s="1" a="1"/>
  <c r="F2054" i="1" s="1"/>
  <c r="G2054" i="1" s="1"/>
  <c r="E2052" i="1"/>
  <c r="F2052" i="1" s="1" a="1"/>
  <c r="F2052" i="1" s="1"/>
  <c r="G2052" i="1" s="1"/>
  <c r="E2049" i="1"/>
  <c r="F2049" i="1" s="1" a="1"/>
  <c r="F2049" i="1" s="1"/>
  <c r="G2049" i="1" s="1"/>
  <c r="E2048" i="1"/>
  <c r="F2048" i="1" s="1" a="1"/>
  <c r="F2048" i="1" s="1"/>
  <c r="G2048" i="1" s="1"/>
  <c r="E2047" i="1"/>
  <c r="F2047" i="1" s="1" a="1"/>
  <c r="F2047" i="1" s="1"/>
  <c r="G2047" i="1" s="1"/>
  <c r="E2045" i="1"/>
  <c r="F2045" i="1" s="1" a="1"/>
  <c r="F2045" i="1" s="1"/>
  <c r="G2045" i="1" s="1"/>
  <c r="E2044" i="1"/>
  <c r="F2044" i="1" s="1" a="1"/>
  <c r="F2044" i="1" s="1"/>
  <c r="G2044" i="1" s="1"/>
  <c r="E2043" i="1"/>
  <c r="F2043" i="1" s="1" a="1"/>
  <c r="F2043" i="1" s="1"/>
  <c r="G2043" i="1" s="1"/>
  <c r="E2042" i="1"/>
  <c r="F2042" i="1" s="1" a="1"/>
  <c r="F2042" i="1" s="1"/>
  <c r="G2042" i="1" s="1"/>
  <c r="E2041" i="1"/>
  <c r="F2041" i="1" s="1" a="1"/>
  <c r="F2041" i="1" s="1"/>
  <c r="G2041" i="1" s="1"/>
  <c r="E2040" i="1"/>
  <c r="F2040" i="1" s="1" a="1"/>
  <c r="F2040" i="1" s="1"/>
  <c r="G2040" i="1" s="1"/>
  <c r="E2039" i="1"/>
  <c r="F2039" i="1" s="1" a="1"/>
  <c r="F2039" i="1" s="1"/>
  <c r="G2039" i="1" s="1"/>
  <c r="E2038" i="1"/>
  <c r="F2038" i="1" s="1" a="1"/>
  <c r="F2038" i="1" s="1"/>
  <c r="G2038" i="1" s="1"/>
  <c r="E2036" i="1"/>
  <c r="F2036" i="1" s="1" a="1"/>
  <c r="F2036" i="1" s="1"/>
  <c r="G2036" i="1" s="1"/>
  <c r="E2025" i="1"/>
  <c r="F2025" i="1" s="1" a="1"/>
  <c r="F2025" i="1" s="1"/>
  <c r="G2025" i="1" s="1"/>
  <c r="E2023" i="1"/>
  <c r="F2023" i="1" s="1" a="1"/>
  <c r="F2023" i="1" s="1"/>
  <c r="G2023" i="1" s="1"/>
  <c r="E2022" i="1"/>
  <c r="F2022" i="1" s="1" a="1"/>
  <c r="F2022" i="1" s="1"/>
  <c r="G2022" i="1" s="1"/>
  <c r="E2019" i="1"/>
  <c r="F2019" i="1" s="1" a="1"/>
  <c r="F2019" i="1" s="1"/>
  <c r="G2019" i="1" s="1"/>
  <c r="E2018" i="1"/>
  <c r="F2018" i="1" s="1" a="1"/>
  <c r="F2018" i="1" s="1"/>
  <c r="G2018" i="1" s="1"/>
  <c r="E2017" i="1"/>
  <c r="F2017" i="1" s="1" a="1"/>
  <c r="F2017" i="1" s="1"/>
  <c r="G2017" i="1" s="1"/>
  <c r="E2016" i="1"/>
  <c r="F2016" i="1" s="1" a="1"/>
  <c r="F2016" i="1" s="1"/>
  <c r="G2016" i="1" s="1"/>
  <c r="E2015" i="1"/>
  <c r="F2015" i="1" s="1" a="1"/>
  <c r="F2015" i="1" s="1"/>
  <c r="G2015" i="1" s="1"/>
  <c r="E2010" i="1"/>
  <c r="F2010" i="1" s="1" a="1"/>
  <c r="F2010" i="1" s="1"/>
  <c r="G2010" i="1" s="1"/>
  <c r="E2009" i="1"/>
  <c r="F2009" i="1" s="1" a="1"/>
  <c r="F2009" i="1" s="1"/>
  <c r="G2009" i="1" s="1"/>
  <c r="E2013" i="1"/>
  <c r="F2013" i="1" s="1" a="1"/>
  <c r="F2013" i="1" s="1"/>
  <c r="G2013" i="1" s="1"/>
  <c r="E2007" i="1"/>
  <c r="F2007" i="1" s="1" a="1"/>
  <c r="F2007" i="1" s="1"/>
  <c r="G2007" i="1" s="1"/>
  <c r="E2005" i="1"/>
  <c r="F2005" i="1" s="1" a="1"/>
  <c r="F2005" i="1" s="1"/>
  <c r="G2005" i="1" s="1"/>
  <c r="E2006" i="1"/>
  <c r="F2006" i="1" s="1" a="1"/>
  <c r="F2006" i="1" s="1"/>
  <c r="G2006" i="1" s="1"/>
  <c r="E2004" i="1"/>
  <c r="F2004" i="1" s="1" a="1"/>
  <c r="F2004" i="1" s="1"/>
  <c r="G2004" i="1" s="1"/>
  <c r="E2001" i="1"/>
  <c r="F2001" i="1" s="1" a="1"/>
  <c r="F2001" i="1" s="1"/>
  <c r="G2001" i="1" s="1"/>
  <c r="E2003" i="1"/>
  <c r="F2003" i="1" s="1" a="1"/>
  <c r="F2003" i="1" s="1"/>
  <c r="G2003" i="1" s="1"/>
  <c r="E1999" i="1"/>
  <c r="F1999" i="1" s="1" a="1"/>
  <c r="F1999" i="1" s="1"/>
  <c r="G1999" i="1" s="1"/>
  <c r="E1993" i="1"/>
  <c r="F1993" i="1" s="1" a="1"/>
  <c r="F1993" i="1" s="1"/>
  <c r="G1993" i="1" s="1"/>
  <c r="E1992" i="1"/>
  <c r="F1992" i="1" s="1" a="1"/>
  <c r="F1992" i="1" s="1"/>
  <c r="G1992" i="1" s="1"/>
  <c r="E1991" i="1"/>
  <c r="F1991" i="1" s="1" a="1"/>
  <c r="F1991" i="1" s="1"/>
  <c r="G1991" i="1" s="1"/>
  <c r="E1989" i="1"/>
  <c r="G1989" i="1" s="1"/>
  <c r="E1988" i="1"/>
  <c r="G1988" i="1" s="1"/>
  <c r="E1987" i="1"/>
  <c r="G1987" i="1" s="1"/>
  <c r="E1986" i="1"/>
  <c r="G1986" i="1" s="1"/>
  <c r="E1984" i="1"/>
  <c r="G1984" i="1" s="1"/>
  <c r="E1982" i="1"/>
  <c r="G1982" i="1" s="1"/>
  <c r="E1981" i="1"/>
  <c r="G1981" i="1" s="1"/>
  <c r="E1980" i="1"/>
  <c r="G1980" i="1" s="1"/>
  <c r="E1977" i="1"/>
  <c r="G1977" i="1" s="1"/>
  <c r="E1976" i="1"/>
  <c r="G1976" i="1" s="1"/>
  <c r="E1973" i="1"/>
  <c r="G1973" i="1" s="1"/>
  <c r="E1972" i="1"/>
  <c r="G1972" i="1" s="1"/>
  <c r="E1971" i="1"/>
  <c r="G1971" i="1" s="1"/>
  <c r="E1975" i="1"/>
  <c r="G1975" i="1" s="1"/>
  <c r="E1974" i="1"/>
  <c r="G1974" i="1" s="1"/>
  <c r="E1970" i="1"/>
  <c r="G1970" i="1" s="1"/>
  <c r="E1968" i="1"/>
  <c r="G1968" i="1" s="1"/>
  <c r="E1967" i="1"/>
  <c r="G1967" i="1" s="1"/>
  <c r="E1966" i="1"/>
  <c r="G1966" i="1" s="1"/>
  <c r="E1964" i="1"/>
  <c r="F1964" i="1" s="1" a="1"/>
  <c r="F1964" i="1" s="1"/>
  <c r="G1964" i="1" s="1"/>
  <c r="E1962" i="1"/>
  <c r="F1962" i="1" s="1" a="1"/>
  <c r="F1962" i="1" s="1"/>
  <c r="G1962" i="1" s="1"/>
  <c r="E1961" i="1"/>
  <c r="F1961" i="1" s="1" a="1"/>
  <c r="F1961" i="1" s="1"/>
  <c r="G1961" i="1" s="1"/>
  <c r="E1955" i="1"/>
  <c r="F1955" i="1" s="1" a="1"/>
  <c r="F1955" i="1" s="1"/>
  <c r="G1955" i="1" s="1"/>
  <c r="E1954" i="1"/>
  <c r="F1954" i="1" s="1" a="1"/>
  <c r="F1954" i="1" s="1"/>
  <c r="G1954" i="1" s="1"/>
  <c r="E1953" i="1"/>
  <c r="F1953" i="1" s="1" a="1"/>
  <c r="F1953" i="1" s="1"/>
  <c r="G1953" i="1" s="1"/>
  <c r="E1952" i="1"/>
  <c r="F1952" i="1" s="1" a="1"/>
  <c r="F1952" i="1" s="1"/>
  <c r="G1952" i="1" s="1"/>
  <c r="E1951" i="1"/>
  <c r="F1951" i="1" s="1" a="1"/>
  <c r="F1951" i="1" s="1"/>
  <c r="G1951" i="1" s="1"/>
  <c r="E1950" i="1"/>
  <c r="F1950" i="1" s="1" a="1"/>
  <c r="F1950" i="1" s="1"/>
  <c r="G1950" i="1" s="1"/>
  <c r="E1949" i="1"/>
  <c r="F1949" i="1" s="1" a="1"/>
  <c r="F1949" i="1" s="1"/>
  <c r="G1949" i="1" s="1"/>
  <c r="E1959" i="1"/>
  <c r="F1959" i="1" s="1" a="1"/>
  <c r="F1959" i="1" s="1"/>
  <c r="G1959" i="1" s="1"/>
  <c r="E1960" i="1"/>
  <c r="F1960" i="1" s="1" a="1"/>
  <c r="F1960" i="1" s="1"/>
  <c r="G1960" i="1" s="1"/>
  <c r="E1958" i="1"/>
  <c r="F1958" i="1" s="1" a="1"/>
  <c r="F1958" i="1" s="1"/>
  <c r="G1958" i="1" s="1"/>
  <c r="E1957" i="1"/>
  <c r="F1957" i="1" s="1" a="1"/>
  <c r="F1957" i="1" s="1"/>
  <c r="G1957" i="1" s="1"/>
  <c r="E1956" i="1"/>
  <c r="F1956" i="1" s="1" a="1"/>
  <c r="F1956" i="1" s="1"/>
  <c r="G1956" i="1" s="1"/>
  <c r="E1947" i="1"/>
  <c r="F1947" i="1" s="1" a="1"/>
  <c r="F1947" i="1" s="1"/>
  <c r="G1947" i="1" s="1"/>
  <c r="E1946" i="1"/>
  <c r="F1946" i="1" s="1" a="1"/>
  <c r="F1946" i="1" s="1"/>
  <c r="G1946" i="1" s="1"/>
  <c r="E1945" i="1"/>
  <c r="F1945" i="1" s="1" a="1"/>
  <c r="F1945" i="1" s="1"/>
  <c r="G1945" i="1" s="1"/>
  <c r="E1944" i="1"/>
  <c r="F1944" i="1" s="1" a="1"/>
  <c r="F1944" i="1" s="1"/>
  <c r="G1944" i="1" s="1"/>
  <c r="E1942" i="1"/>
  <c r="F1942" i="1" s="1" a="1"/>
  <c r="F1942" i="1" s="1"/>
  <c r="G1942" i="1" s="1"/>
  <c r="E1941" i="1"/>
  <c r="F1941" i="1" s="1" a="1"/>
  <c r="F1941" i="1" s="1"/>
  <c r="G1941" i="1" s="1"/>
  <c r="E1938" i="1"/>
  <c r="F1938" i="1" s="1" a="1"/>
  <c r="F1938" i="1" s="1"/>
  <c r="G1938" i="1" s="1"/>
  <c r="E1939" i="1"/>
  <c r="F1939" i="1" s="1" a="1"/>
  <c r="F1939" i="1" s="1"/>
  <c r="G1939" i="1" s="1"/>
  <c r="E1937" i="1"/>
  <c r="F1937" i="1" s="1" a="1"/>
  <c r="F1937" i="1" s="1"/>
  <c r="G1937" i="1" s="1"/>
  <c r="E1934" i="1"/>
  <c r="F1934" i="1" s="1" a="1"/>
  <c r="F1934" i="1" s="1"/>
  <c r="G1934" i="1" s="1"/>
  <c r="E1933" i="1"/>
  <c r="F1933" i="1" s="1" a="1"/>
  <c r="F1933" i="1" s="1"/>
  <c r="G1933" i="1" s="1"/>
  <c r="E1932" i="1"/>
  <c r="F1932" i="1" s="1" a="1"/>
  <c r="F1932" i="1" s="1"/>
  <c r="G1932" i="1" s="1"/>
  <c r="E1928" i="1"/>
  <c r="F1928" i="1" s="1" a="1"/>
  <c r="F1928" i="1" s="1"/>
  <c r="G1928" i="1" s="1"/>
  <c r="E1925" i="1"/>
  <c r="F1925" i="1" s="1" a="1"/>
  <c r="F1925" i="1" s="1"/>
  <c r="G1925" i="1" s="1"/>
  <c r="E1921" i="1"/>
  <c r="F1921" i="1" s="1" a="1"/>
  <c r="F1921" i="1" s="1"/>
  <c r="G1921" i="1" s="1"/>
  <c r="E1920" i="1"/>
  <c r="F1920" i="1" s="1" a="1"/>
  <c r="F1920" i="1" s="1"/>
  <c r="G1920" i="1" s="1"/>
  <c r="E1918" i="1"/>
  <c r="F1918" i="1" s="1" a="1"/>
  <c r="F1918" i="1" s="1"/>
  <c r="G1918" i="1" s="1"/>
  <c r="E1917" i="1"/>
  <c r="F1917" i="1" s="1" a="1"/>
  <c r="F1917" i="1" s="1"/>
  <c r="G1917" i="1" s="1"/>
  <c r="E1916" i="1"/>
  <c r="F1916" i="1" s="1" a="1"/>
  <c r="F1916" i="1" s="1"/>
  <c r="G1916" i="1" s="1"/>
  <c r="E1915" i="1"/>
  <c r="F1915" i="1" s="1" a="1"/>
  <c r="F1915" i="1" s="1"/>
  <c r="G1915" i="1" s="1"/>
  <c r="E1882" i="1"/>
  <c r="F1882" i="1" s="1" a="1"/>
  <c r="F1882" i="1" s="1"/>
  <c r="G1882" i="1" s="1"/>
  <c r="E1881" i="1"/>
  <c r="F1881" i="1" s="1" a="1"/>
  <c r="F1881" i="1" s="1"/>
  <c r="G1881" i="1" s="1"/>
  <c r="E1875" i="1"/>
  <c r="F1875" i="1" s="1" a="1"/>
  <c r="F1875" i="1" s="1"/>
  <c r="G1875" i="1" s="1"/>
  <c r="E1874" i="1"/>
  <c r="F1874" i="1" s="1" a="1"/>
  <c r="F1874" i="1" s="1"/>
  <c r="G1874" i="1" s="1"/>
  <c r="E1873" i="1"/>
  <c r="F1873" i="1" s="1" a="1"/>
  <c r="F1873" i="1" s="1"/>
  <c r="G1873" i="1" s="1"/>
  <c r="E1869" i="1"/>
  <c r="F1869" i="1" s="1" a="1"/>
  <c r="F1869" i="1" s="1"/>
  <c r="G1869" i="1" s="1"/>
  <c r="E1867" i="1"/>
  <c r="F1867" i="1" s="1" a="1"/>
  <c r="F1867" i="1" s="1"/>
  <c r="G1867" i="1" s="1"/>
  <c r="E1866" i="1"/>
  <c r="F1866" i="1" s="1" a="1"/>
  <c r="F1866" i="1" s="1"/>
  <c r="G1866" i="1" s="1"/>
  <c r="E1865" i="1"/>
  <c r="F1865" i="1" s="1" a="1"/>
  <c r="F1865" i="1" s="1"/>
  <c r="G1865" i="1" s="1"/>
  <c r="E1864" i="1"/>
  <c r="F1864" i="1" s="1" a="1"/>
  <c r="F1864" i="1" s="1"/>
  <c r="G1864" i="1" s="1"/>
  <c r="E1878" i="1"/>
  <c r="F1878" i="1" s="1" a="1"/>
  <c r="F1878" i="1" s="1"/>
  <c r="G1878" i="1" s="1"/>
  <c r="E1879" i="1"/>
  <c r="F1879" i="1" s="1" a="1"/>
  <c r="F1879" i="1" s="1"/>
  <c r="G1879" i="1" s="1"/>
  <c r="E1877" i="1"/>
  <c r="F1877" i="1" s="1" a="1"/>
  <c r="F1877" i="1" s="1"/>
  <c r="G1877" i="1" s="1"/>
  <c r="E1876" i="1"/>
  <c r="F1876" i="1" s="1" a="1"/>
  <c r="F1876" i="1" s="1"/>
  <c r="G1876" i="1" s="1"/>
  <c r="E1862" i="1"/>
  <c r="F1862" i="1" s="1" a="1"/>
  <c r="F1862" i="1" s="1"/>
  <c r="G1862" i="1" s="1"/>
  <c r="E1861" i="1"/>
  <c r="F1861" i="1" s="1" a="1"/>
  <c r="F1861" i="1" s="1"/>
  <c r="G1861" i="1" s="1"/>
  <c r="E1860" i="1"/>
  <c r="F1860" i="1" s="1" a="1"/>
  <c r="F1860" i="1" s="1"/>
  <c r="G1860" i="1" s="1"/>
  <c r="E1859" i="1"/>
  <c r="F1859" i="1" s="1" a="1"/>
  <c r="F1859" i="1" s="1"/>
  <c r="G1859" i="1" s="1"/>
  <c r="E1858" i="1"/>
  <c r="F1858" i="1" s="1" a="1"/>
  <c r="F1858" i="1" s="1"/>
  <c r="G1858" i="1" s="1"/>
  <c r="E1851" i="1"/>
  <c r="G1851" i="1" s="1"/>
  <c r="E1842" i="1"/>
  <c r="F1842" i="1" s="1" a="1"/>
  <c r="F1842" i="1" s="1"/>
  <c r="G1842" i="1" s="1"/>
  <c r="E1841" i="1"/>
  <c r="F1841" i="1" s="1" a="1"/>
  <c r="F1841" i="1" s="1"/>
  <c r="G1841" i="1" s="1"/>
  <c r="E1837" i="1"/>
  <c r="F1837" i="1" s="1" a="1"/>
  <c r="F1837" i="1" s="1"/>
  <c r="G1837" i="1" s="1"/>
  <c r="E1839" i="1"/>
  <c r="F1839" i="1" s="1" a="1"/>
  <c r="F1839" i="1" s="1"/>
  <c r="G1839" i="1" s="1"/>
  <c r="E1835" i="1"/>
  <c r="F1835" i="1" s="1" a="1"/>
  <c r="F1835" i="1" s="1"/>
  <c r="G1835" i="1" s="1"/>
  <c r="E1834" i="1"/>
  <c r="F1834" i="1" s="1" a="1"/>
  <c r="F1834" i="1" s="1"/>
  <c r="G1834" i="1" s="1"/>
  <c r="E1832" i="1"/>
  <c r="F1832" i="1" s="1" a="1"/>
  <c r="F1832" i="1" s="1"/>
  <c r="G1832" i="1" s="1"/>
  <c r="E1833" i="1"/>
  <c r="F1833" i="1" s="1" a="1"/>
  <c r="F1833" i="1" s="1"/>
  <c r="G1833" i="1" s="1"/>
  <c r="E1829" i="1"/>
  <c r="F1829" i="1" s="1" a="1"/>
  <c r="F1829" i="1" s="1"/>
  <c r="G1829" i="1" s="1"/>
  <c r="E1830" i="1"/>
  <c r="F1830" i="1" s="1" a="1"/>
  <c r="F1830" i="1" s="1"/>
  <c r="G1830" i="1" s="1"/>
  <c r="E1826" i="1"/>
  <c r="F1826" i="1" s="1" a="1"/>
  <c r="F1826" i="1" s="1"/>
  <c r="G1826" i="1" s="1"/>
  <c r="E1822" i="1"/>
  <c r="F1822" i="1" s="1" a="1"/>
  <c r="F1822" i="1" s="1"/>
  <c r="G1822" i="1" s="1"/>
  <c r="E1831" i="1"/>
  <c r="F1831" i="1" s="1" a="1"/>
  <c r="F1831" i="1" s="1"/>
  <c r="G1831" i="1" s="1"/>
  <c r="E1818" i="1"/>
  <c r="F1818" i="1" s="1" a="1"/>
  <c r="F1818" i="1" s="1"/>
  <c r="G1818" i="1" s="1"/>
  <c r="E1815" i="1"/>
  <c r="F1815" i="1" s="1" a="1"/>
  <c r="F1815" i="1" s="1"/>
  <c r="G1815" i="1" s="1"/>
  <c r="E1814" i="1"/>
  <c r="F1814" i="1" s="1" a="1"/>
  <c r="F1814" i="1" s="1"/>
  <c r="G1814" i="1" s="1"/>
  <c r="E1817" i="1"/>
  <c r="F1817" i="1" s="1" a="1"/>
  <c r="F1817" i="1" s="1"/>
  <c r="G1817" i="1" s="1"/>
  <c r="E1812" i="1"/>
  <c r="F1812" i="1" s="1" a="1"/>
  <c r="F1812" i="1" s="1"/>
  <c r="G1812" i="1" s="1"/>
  <c r="E1809" i="1"/>
  <c r="F1809" i="1" s="1" a="1"/>
  <c r="F1809" i="1" s="1"/>
  <c r="G1809" i="1" s="1"/>
  <c r="E1811" i="1"/>
  <c r="F1811" i="1" s="1" a="1"/>
  <c r="F1811" i="1" s="1"/>
  <c r="G1811" i="1" s="1"/>
  <c r="E1808" i="1"/>
  <c r="G1808" i="1" s="1"/>
  <c r="E1806" i="1"/>
  <c r="G1806" i="1" s="1"/>
  <c r="E1805" i="1"/>
  <c r="G1805" i="1" s="1"/>
  <c r="E1804" i="1"/>
  <c r="G1804" i="1" s="1"/>
  <c r="E1803" i="1"/>
  <c r="G1803" i="1" s="1"/>
  <c r="E1798" i="1"/>
  <c r="G1798" i="1" s="1"/>
  <c r="E1797" i="1"/>
  <c r="G1797" i="1" s="1"/>
  <c r="E1794" i="1"/>
  <c r="G1794" i="1" s="1"/>
  <c r="E1795" i="1"/>
  <c r="G1795" i="1" s="1"/>
  <c r="E1790" i="1"/>
  <c r="G1790" i="1" s="1"/>
  <c r="E1789" i="1"/>
  <c r="G1789" i="1" s="1"/>
  <c r="E1788" i="1"/>
  <c r="G1788" i="1" s="1"/>
  <c r="E1787" i="1"/>
  <c r="G1787" i="1" s="1"/>
  <c r="E1786" i="1"/>
  <c r="G1786" i="1" s="1"/>
  <c r="E1785" i="1"/>
  <c r="G1785" i="1" s="1"/>
  <c r="E1784" i="1"/>
  <c r="G1784" i="1" s="1"/>
  <c r="E1780" i="1"/>
  <c r="G1780" i="1" s="1"/>
  <c r="E1782" i="1"/>
  <c r="G1782" i="1" s="1"/>
  <c r="E1783" i="1"/>
  <c r="G1783" i="1" s="1"/>
  <c r="E1781" i="1"/>
  <c r="G1781" i="1" s="1"/>
  <c r="E1779" i="1"/>
  <c r="G1779" i="1" s="1"/>
  <c r="E1778" i="1"/>
  <c r="G1778" i="1" s="1"/>
  <c r="E1777" i="1"/>
  <c r="G1777" i="1" s="1"/>
  <c r="E1776" i="1"/>
  <c r="G1776" i="1" s="1"/>
  <c r="E1774" i="1"/>
  <c r="F1774" i="1" s="1" a="1"/>
  <c r="F1774" i="1" s="1"/>
  <c r="G1774" i="1" s="1"/>
  <c r="E1772" i="1"/>
  <c r="F1772" i="1" s="1" a="1"/>
  <c r="F1772" i="1" s="1"/>
  <c r="G1772" i="1" s="1"/>
  <c r="E1775" i="1"/>
  <c r="F1775" i="1" s="1" a="1"/>
  <c r="F1775" i="1" s="1"/>
  <c r="G1775" i="1" s="1"/>
  <c r="E1769" i="1"/>
  <c r="F1769" i="1" s="1" a="1"/>
  <c r="F1769" i="1" s="1"/>
  <c r="G1769" i="1" s="1"/>
  <c r="E1768" i="1"/>
  <c r="F1768" i="1" s="1" a="1"/>
  <c r="F1768" i="1" s="1"/>
  <c r="G1768" i="1" s="1"/>
  <c r="E1764" i="1"/>
  <c r="F1764" i="1" s="1" a="1"/>
  <c r="F1764" i="1" s="1"/>
  <c r="G1764" i="1" s="1"/>
  <c r="E1763" i="1"/>
  <c r="F1763" i="1" s="1" a="1"/>
  <c r="F1763" i="1" s="1"/>
  <c r="G1763" i="1" s="1"/>
  <c r="E1765" i="1"/>
  <c r="F1765" i="1" s="1" a="1"/>
  <c r="F1765" i="1" s="1"/>
  <c r="G1765" i="1" s="1"/>
  <c r="E1766" i="1"/>
  <c r="F1766" i="1" s="1" a="1"/>
  <c r="F1766" i="1" s="1"/>
  <c r="G1766" i="1" s="1"/>
  <c r="E1761" i="1"/>
  <c r="F1761" i="1" s="1" a="1"/>
  <c r="F1761" i="1" s="1"/>
  <c r="G1761" i="1" s="1"/>
  <c r="E1755" i="1"/>
  <c r="F1755" i="1" s="1" a="1"/>
  <c r="F1755" i="1" s="1"/>
  <c r="G1755" i="1" s="1"/>
  <c r="E1752" i="1"/>
  <c r="F1752" i="1" s="1" a="1"/>
  <c r="F1752" i="1" s="1"/>
  <c r="G1752" i="1" s="1"/>
  <c r="E1751" i="1"/>
  <c r="F1751" i="1" s="1" a="1"/>
  <c r="F1751" i="1" s="1"/>
  <c r="G1751" i="1" s="1"/>
  <c r="E1750" i="1"/>
  <c r="F1750" i="1" s="1" a="1"/>
  <c r="F1750" i="1" s="1"/>
  <c r="G1750" i="1" s="1"/>
  <c r="E1749" i="1"/>
  <c r="F1749" i="1" s="1" a="1"/>
  <c r="F1749" i="1" s="1"/>
  <c r="G1749" i="1" s="1"/>
  <c r="E1758" i="1"/>
  <c r="F1758" i="1" s="1" a="1"/>
  <c r="F1758" i="1" s="1"/>
  <c r="G1758" i="1" s="1"/>
  <c r="E1757" i="1"/>
  <c r="F1757" i="1" s="1" a="1"/>
  <c r="F1757" i="1" s="1"/>
  <c r="G1757" i="1" s="1"/>
  <c r="E1756" i="1"/>
  <c r="F1756" i="1" s="1" a="1"/>
  <c r="F1756" i="1" s="1"/>
  <c r="G1756" i="1" s="1"/>
  <c r="E1746" i="1"/>
  <c r="F1746" i="1" s="1" a="1"/>
  <c r="F1746" i="1" s="1"/>
  <c r="G1746" i="1" s="1"/>
  <c r="E1745" i="1"/>
  <c r="F1745" i="1" s="1" a="1"/>
  <c r="F1745" i="1" s="1"/>
  <c r="G1745" i="1" s="1"/>
  <c r="E1744" i="1"/>
  <c r="F1744" i="1" s="1" a="1"/>
  <c r="F1744" i="1" s="1"/>
  <c r="G1744" i="1" s="1"/>
  <c r="E1743" i="1"/>
  <c r="F1743" i="1" s="1" a="1"/>
  <c r="F1743" i="1" s="1"/>
  <c r="G1743" i="1" s="1"/>
  <c r="E1742" i="1"/>
  <c r="F1742" i="1" s="1" a="1"/>
  <c r="F1742" i="1" s="1"/>
  <c r="G1742" i="1" s="1"/>
  <c r="E1741" i="1"/>
  <c r="F1741" i="1" s="1" a="1"/>
  <c r="F1741" i="1" s="1"/>
  <c r="G1741" i="1" s="1"/>
  <c r="E1740" i="1"/>
  <c r="F1740" i="1" s="1" a="1"/>
  <c r="F1740" i="1" s="1"/>
  <c r="G1740" i="1" s="1"/>
  <c r="E1739" i="1"/>
  <c r="F1739" i="1" s="1" a="1"/>
  <c r="F1739" i="1" s="1"/>
  <c r="G1739" i="1" s="1"/>
  <c r="E1736" i="1"/>
  <c r="F1736" i="1" s="1" a="1"/>
  <c r="F1736" i="1" s="1"/>
  <c r="G1736" i="1" s="1"/>
  <c r="E1735" i="1"/>
  <c r="F1735" i="1" s="1" a="1"/>
  <c r="F1735" i="1" s="1"/>
  <c r="G1735" i="1" s="1"/>
  <c r="E1733" i="1"/>
  <c r="F1733" i="1" s="1" a="1"/>
  <c r="F1733" i="1" s="1"/>
  <c r="G1733" i="1" s="1"/>
  <c r="E1734" i="1"/>
  <c r="F1734" i="1" s="1" a="1"/>
  <c r="F1734" i="1" s="1"/>
  <c r="G1734" i="1" s="1"/>
  <c r="E1729" i="1"/>
  <c r="F1729" i="1" s="1" a="1"/>
  <c r="F1729" i="1" s="1"/>
  <c r="G1729" i="1" s="1"/>
  <c r="E1727" i="1"/>
  <c r="F1727" i="1" s="1" a="1"/>
  <c r="F1727" i="1" s="1"/>
  <c r="G1727" i="1" s="1"/>
  <c r="E1725" i="1"/>
  <c r="F1725" i="1" s="1" a="1"/>
  <c r="F1725" i="1" s="1"/>
  <c r="G1725" i="1" s="1"/>
  <c r="E1724" i="1"/>
  <c r="F1724" i="1" s="1" a="1"/>
  <c r="F1724" i="1" s="1"/>
  <c r="G1724" i="1" s="1"/>
  <c r="E1723" i="1"/>
  <c r="F1723" i="1" s="1" a="1"/>
  <c r="F1723" i="1" s="1"/>
  <c r="G1723" i="1" s="1"/>
  <c r="E1722" i="1"/>
  <c r="F1722" i="1" s="1" a="1"/>
  <c r="F1722" i="1" s="1"/>
  <c r="G1722" i="1" s="1"/>
  <c r="E1719" i="1"/>
  <c r="F1719" i="1" s="1" a="1"/>
  <c r="F1719" i="1" s="1"/>
  <c r="G1719" i="1" s="1"/>
  <c r="E1718" i="1"/>
  <c r="F1718" i="1" s="1" a="1"/>
  <c r="F1718" i="1" s="1"/>
  <c r="G1718" i="1" s="1"/>
  <c r="E1717" i="1"/>
  <c r="F1717" i="1" s="1" a="1"/>
  <c r="F1717" i="1" s="1"/>
  <c r="G1717" i="1" s="1"/>
  <c r="E1713" i="1"/>
  <c r="F1713" i="1" s="1" a="1"/>
  <c r="F1713" i="1" s="1"/>
  <c r="G1713" i="1" s="1"/>
  <c r="E1712" i="1"/>
  <c r="F1712" i="1" s="1" a="1"/>
  <c r="F1712" i="1" s="1"/>
  <c r="G1712" i="1" s="1"/>
  <c r="E1706" i="1"/>
  <c r="G1706" i="1" s="1"/>
  <c r="E1702" i="1"/>
  <c r="G1702" i="1" s="1"/>
  <c r="E1700" i="1"/>
  <c r="G1700" i="1" s="1"/>
  <c r="E1699" i="1"/>
  <c r="G1699" i="1" s="1"/>
  <c r="E1697" i="1"/>
  <c r="G1697" i="1" s="1"/>
  <c r="E1696" i="1"/>
  <c r="G1696" i="1" s="1"/>
  <c r="E1691" i="1"/>
  <c r="G1691" i="1" s="1"/>
  <c r="E1695" i="1"/>
  <c r="G1695" i="1" s="1"/>
  <c r="E1694" i="1"/>
  <c r="G1694" i="1" s="1"/>
  <c r="E1693" i="1"/>
  <c r="G1693" i="1" s="1"/>
  <c r="E1690" i="1"/>
  <c r="G1690" i="1" s="1"/>
  <c r="E1684" i="1"/>
  <c r="G1684" i="1" s="1"/>
  <c r="E1689" i="1"/>
  <c r="G1689" i="1" s="1"/>
  <c r="E1688" i="1"/>
  <c r="G1688" i="1" s="1"/>
  <c r="E1687" i="1"/>
  <c r="G1687" i="1" s="1"/>
  <c r="E1686" i="1"/>
  <c r="G1686" i="1" s="1"/>
  <c r="E1683" i="1"/>
  <c r="G1683" i="1" s="1"/>
  <c r="E1682" i="1"/>
  <c r="G1682" i="1" s="1"/>
  <c r="E1681" i="1"/>
  <c r="F1681" i="1" s="1" a="1"/>
  <c r="F1681" i="1" s="1"/>
  <c r="G1681" i="1" s="1"/>
  <c r="E1676" i="1"/>
  <c r="F1676" i="1" s="1" a="1"/>
  <c r="F1676" i="1" s="1"/>
  <c r="G1676" i="1" s="1"/>
  <c r="E1657" i="1"/>
  <c r="F1657" i="1" s="1" a="1"/>
  <c r="F1657" i="1" s="1"/>
  <c r="G1657" i="1" s="1"/>
  <c r="E1656" i="1"/>
  <c r="F1656" i="1" s="1" a="1"/>
  <c r="F1656" i="1" s="1"/>
  <c r="G1656" i="1" s="1"/>
  <c r="E1652" i="1"/>
  <c r="F1652" i="1" s="1" a="1"/>
  <c r="F1652" i="1" s="1"/>
  <c r="G1652" i="1" s="1"/>
  <c r="E1654" i="1"/>
  <c r="F1654" i="1" s="1" a="1"/>
  <c r="F1654" i="1" s="1"/>
  <c r="G1654" i="1" s="1"/>
  <c r="E1651" i="1"/>
  <c r="F1651" i="1" s="1" a="1"/>
  <c r="F1651" i="1" s="1"/>
  <c r="G1651" i="1" s="1"/>
  <c r="E1650" i="1"/>
  <c r="F1650" i="1" s="1" a="1"/>
  <c r="F1650" i="1" s="1"/>
  <c r="G1650" i="1" s="1"/>
  <c r="E1649" i="1"/>
  <c r="G1649" i="1" s="1"/>
  <c r="E1643" i="1"/>
  <c r="F1643" i="1" s="1" a="1"/>
  <c r="F1643" i="1" s="1"/>
  <c r="G1643" i="1" s="1"/>
  <c r="E1644" i="1"/>
  <c r="F1644" i="1" s="1" a="1"/>
  <c r="F1644" i="1" s="1"/>
  <c r="G1644" i="1" s="1"/>
  <c r="E1645" i="1"/>
  <c r="F1645" i="1" s="1" a="1"/>
  <c r="F1645" i="1" s="1"/>
  <c r="G1645" i="1" s="1"/>
  <c r="E1642" i="1"/>
  <c r="F1642" i="1" s="1" a="1"/>
  <c r="F1642" i="1" s="1"/>
  <c r="G1642" i="1" s="1"/>
  <c r="E1638" i="1"/>
  <c r="F1638" i="1" s="1" a="1"/>
  <c r="F1638" i="1" s="1"/>
  <c r="G1638" i="1" s="1"/>
  <c r="E1636" i="1"/>
  <c r="G1636" i="1" s="1"/>
  <c r="E1634" i="1"/>
  <c r="G1634" i="1" s="1"/>
  <c r="E1629" i="1"/>
  <c r="G1629" i="1" s="1"/>
  <c r="E1624" i="1"/>
  <c r="F1624" i="1" s="1" a="1"/>
  <c r="F1624" i="1" s="1"/>
  <c r="G1624" i="1" s="1"/>
  <c r="E1623" i="1"/>
  <c r="F1623" i="1" s="1" a="1"/>
  <c r="F1623" i="1" s="1"/>
  <c r="G1623" i="1" s="1"/>
  <c r="E1627" i="1"/>
  <c r="F1627" i="1" s="1" a="1"/>
  <c r="F1627" i="1" s="1"/>
  <c r="G1627" i="1" s="1"/>
  <c r="E1626" i="1"/>
  <c r="F1626" i="1" s="1" a="1"/>
  <c r="F1626" i="1" s="1"/>
  <c r="G1626" i="1" s="1"/>
  <c r="E1621" i="1"/>
  <c r="F1621" i="1" s="1" a="1"/>
  <c r="F1621" i="1" s="1"/>
  <c r="G1621" i="1" s="1"/>
  <c r="E1605" i="1"/>
  <c r="F1605" i="1" s="1" a="1"/>
  <c r="F1605" i="1" s="1"/>
  <c r="G1605" i="1" s="1"/>
  <c r="E1600" i="1"/>
  <c r="F1600" i="1" s="1" a="1"/>
  <c r="F1600" i="1" s="1"/>
  <c r="G1600" i="1" s="1"/>
  <c r="E1616" i="1"/>
  <c r="F1616" i="1" s="1" a="1"/>
  <c r="F1616" i="1" s="1"/>
  <c r="G1616" i="1" s="1"/>
  <c r="E1595" i="1"/>
  <c r="F1595" i="1" s="1" a="1"/>
  <c r="F1595" i="1" s="1"/>
  <c r="G1595" i="1" s="1"/>
  <c r="E1592" i="1"/>
  <c r="F1592" i="1" s="1" a="1"/>
  <c r="F1592" i="1" s="1"/>
  <c r="G1592" i="1" s="1"/>
  <c r="E1591" i="1"/>
  <c r="F1591" i="1" s="1" a="1"/>
  <c r="F1591" i="1" s="1"/>
  <c r="G1591" i="1" s="1"/>
  <c r="E1590" i="1"/>
  <c r="F1590" i="1" s="1" a="1"/>
  <c r="F1590" i="1" s="1"/>
  <c r="G1590" i="1" s="1"/>
  <c r="E1587" i="1"/>
  <c r="F1587" i="1" s="1" a="1"/>
  <c r="F1587" i="1" s="1"/>
  <c r="G1587" i="1" s="1"/>
  <c r="E1589" i="1"/>
  <c r="F1589" i="1" s="1" a="1"/>
  <c r="F1589" i="1" s="1"/>
  <c r="G1589" i="1" s="1"/>
  <c r="E1586" i="1"/>
  <c r="F1586" i="1" s="1" a="1"/>
  <c r="F1586" i="1" s="1"/>
  <c r="G1586" i="1" s="1"/>
  <c r="E1584" i="1"/>
  <c r="F1584" i="1" s="1" a="1"/>
  <c r="F1584" i="1" s="1"/>
  <c r="G1584" i="1" s="1"/>
  <c r="E1579" i="1"/>
  <c r="F1579" i="1" s="1" a="1"/>
  <c r="F1579" i="1" s="1"/>
  <c r="G1579" i="1" s="1"/>
  <c r="E1578" i="1"/>
  <c r="F1578" i="1" s="1" a="1"/>
  <c r="F1578" i="1" s="1"/>
  <c r="G1578" i="1" s="1"/>
  <c r="E1575" i="1"/>
  <c r="F1575" i="1" s="1" a="1"/>
  <c r="F1575" i="1" s="1"/>
  <c r="G1575" i="1" s="1"/>
  <c r="E1576" i="1"/>
  <c r="F1576" i="1" s="1" a="1"/>
  <c r="F1576" i="1" s="1"/>
  <c r="G1576" i="1" s="1"/>
  <c r="E1574" i="1"/>
  <c r="F1574" i="1" s="1" a="1"/>
  <c r="F1574" i="1" s="1"/>
  <c r="G1574" i="1" s="1"/>
  <c r="E1573" i="1"/>
  <c r="F1573" i="1" s="1" a="1"/>
  <c r="F1573" i="1" s="1"/>
  <c r="G1573" i="1" s="1"/>
  <c r="E1571" i="1"/>
  <c r="F1571" i="1" s="1" a="1"/>
  <c r="F1571" i="1" s="1"/>
  <c r="G1571" i="1" s="1"/>
  <c r="E1570" i="1"/>
  <c r="F1570" i="1" s="1" a="1"/>
  <c r="F1570" i="1" s="1"/>
  <c r="G1570" i="1" s="1"/>
  <c r="E1569" i="1"/>
  <c r="F1569" i="1" s="1" a="1"/>
  <c r="F1569" i="1" s="1"/>
  <c r="G1569" i="1" s="1"/>
  <c r="E1572" i="1"/>
  <c r="F1572" i="1" s="1" a="1"/>
  <c r="F1572" i="1" s="1"/>
  <c r="G1572" i="1" s="1"/>
  <c r="E1568" i="1"/>
  <c r="F1568" i="1" s="1" a="1"/>
  <c r="F1568" i="1" s="1"/>
  <c r="G1568" i="1" s="1"/>
  <c r="E1567" i="1"/>
  <c r="F1567" i="1" s="1" a="1"/>
  <c r="F1567" i="1" s="1"/>
  <c r="G1567" i="1" s="1"/>
  <c r="E1566" i="1"/>
  <c r="F1566" i="1" s="1" a="1"/>
  <c r="F1566" i="1" s="1"/>
  <c r="G1566" i="1" s="1"/>
  <c r="E1565" i="1"/>
  <c r="F1565" i="1" s="1" a="1"/>
  <c r="F1565" i="1" s="1"/>
  <c r="G1565" i="1" s="1"/>
  <c r="E1560" i="1"/>
  <c r="F1560" i="1" s="1" a="1"/>
  <c r="F1560" i="1" s="1"/>
  <c r="G1560" i="1" s="1"/>
  <c r="E1559" i="1"/>
  <c r="F1559" i="1" s="1" a="1"/>
  <c r="F1559" i="1" s="1"/>
  <c r="G1559" i="1" s="1"/>
  <c r="E1554" i="1"/>
  <c r="F1554" i="1" s="1" a="1"/>
  <c r="F1554" i="1" s="1"/>
  <c r="G1554" i="1" s="1"/>
  <c r="E1564" i="1"/>
  <c r="F1564" i="1" s="1" a="1"/>
  <c r="F1564" i="1" s="1"/>
  <c r="G1564" i="1" s="1"/>
  <c r="E1563" i="1"/>
  <c r="F1563" i="1" s="1" a="1"/>
  <c r="F1563" i="1" s="1"/>
  <c r="G1563" i="1" s="1"/>
  <c r="E1556" i="1"/>
  <c r="F1556" i="1" s="1" a="1"/>
  <c r="F1556" i="1" s="1"/>
  <c r="G1556" i="1" s="1"/>
  <c r="E1558" i="1"/>
  <c r="F1558" i="1" s="1" a="1"/>
  <c r="F1558" i="1" s="1"/>
  <c r="G1558" i="1" s="1"/>
  <c r="E1552" i="1"/>
  <c r="F1552" i="1" s="1" a="1"/>
  <c r="F1552" i="1" s="1"/>
  <c r="G1552" i="1" s="1"/>
  <c r="E1551" i="1"/>
  <c r="F1551" i="1" s="1" a="1"/>
  <c r="F1551" i="1" s="1"/>
  <c r="G1551" i="1" s="1"/>
  <c r="E1547" i="1"/>
  <c r="F1547" i="1" s="1" a="1"/>
  <c r="F1547" i="1" s="1"/>
  <c r="G1547" i="1" s="1"/>
  <c r="E1546" i="1"/>
  <c r="F1546" i="1" s="1" a="1"/>
  <c r="F1546" i="1" s="1"/>
  <c r="G1546" i="1" s="1"/>
  <c r="E1544" i="1"/>
  <c r="F1544" i="1" s="1" a="1"/>
  <c r="F1544" i="1" s="1"/>
  <c r="G1544" i="1" s="1"/>
  <c r="E1543" i="1"/>
  <c r="F1543" i="1" s="1" a="1"/>
  <c r="F1543" i="1" s="1"/>
  <c r="G1543" i="1" s="1"/>
  <c r="E1545" i="1"/>
  <c r="F1545" i="1" s="1" a="1"/>
  <c r="F1545" i="1" s="1"/>
  <c r="G1545" i="1" s="1"/>
  <c r="E1542" i="1"/>
  <c r="F1542" i="1" s="1" a="1"/>
  <c r="F1542" i="1" s="1"/>
  <c r="G1542" i="1" s="1"/>
  <c r="E1541" i="1"/>
  <c r="F1541" i="1" s="1" a="1"/>
  <c r="F1541" i="1" s="1"/>
  <c r="G1541" i="1" s="1"/>
  <c r="E1538" i="1"/>
  <c r="F1538" i="1" s="1" a="1"/>
  <c r="F1538" i="1" s="1"/>
  <c r="G1538" i="1" s="1"/>
  <c r="E1537" i="1"/>
  <c r="F1537" i="1" s="1" a="1"/>
  <c r="F1537" i="1" s="1"/>
  <c r="G1537" i="1" s="1"/>
  <c r="E1539" i="1"/>
  <c r="F1539" i="1" s="1" a="1"/>
  <c r="F1539" i="1" s="1"/>
  <c r="G1539" i="1" s="1"/>
  <c r="E1540" i="1"/>
  <c r="F1540" i="1" s="1" a="1"/>
  <c r="F1540" i="1" s="1"/>
  <c r="G1540" i="1" s="1"/>
  <c r="E1530" i="1"/>
  <c r="F1530" i="1" s="1" a="1"/>
  <c r="F1530" i="1" s="1"/>
  <c r="G1530" i="1" s="1"/>
  <c r="E1531" i="1"/>
  <c r="F1531" i="1" s="1" a="1"/>
  <c r="F1531" i="1" s="1"/>
  <c r="G1531" i="1" s="1"/>
  <c r="E1529" i="1"/>
  <c r="F1529" i="1" s="1" a="1"/>
  <c r="F1529" i="1" s="1"/>
  <c r="G1529" i="1" s="1"/>
  <c r="E1528" i="1"/>
  <c r="F1528" i="1" s="1" a="1"/>
  <c r="F1528" i="1" s="1"/>
  <c r="G1528" i="1" s="1"/>
  <c r="E1520" i="1"/>
  <c r="G1520" i="1" s="1"/>
  <c r="E1516" i="1"/>
  <c r="G1516" i="1" s="1"/>
  <c r="E1513" i="1"/>
  <c r="G1513" i="1" s="1"/>
  <c r="E1512" i="1"/>
  <c r="G1512" i="1" s="1"/>
  <c r="E1522" i="1"/>
  <c r="G1522" i="1" s="1"/>
  <c r="E1518" i="1"/>
  <c r="G1518" i="1" s="1"/>
  <c r="E1517" i="1"/>
  <c r="G1517" i="1" s="1"/>
  <c r="E1519" i="1"/>
  <c r="G1519" i="1" s="1"/>
  <c r="E1514" i="1"/>
  <c r="G1514" i="1" s="1"/>
  <c r="E1511" i="1"/>
  <c r="G1511" i="1" s="1"/>
  <c r="E1510" i="1"/>
  <c r="G1510" i="1" s="1"/>
  <c r="E1509" i="1"/>
  <c r="G1509" i="1" s="1"/>
  <c r="E1508" i="1"/>
  <c r="G1508" i="1" s="1"/>
  <c r="E1507" i="1"/>
  <c r="G1507" i="1" s="1"/>
  <c r="E1506" i="1"/>
  <c r="G1506" i="1" s="1"/>
  <c r="E1505" i="1"/>
  <c r="G1505" i="1" s="1"/>
  <c r="E1503" i="1"/>
  <c r="G1503" i="1" s="1"/>
  <c r="E1504" i="1"/>
  <c r="G1504" i="1" s="1"/>
  <c r="E1495" i="1"/>
  <c r="G1495" i="1" s="1"/>
  <c r="E1498" i="1"/>
  <c r="G1498" i="1" s="1"/>
  <c r="E1497" i="1"/>
  <c r="G1497" i="1" s="1"/>
  <c r="E1499" i="1"/>
  <c r="G1499" i="1" s="1"/>
  <c r="E1494" i="1"/>
  <c r="G1494" i="1" s="1"/>
  <c r="E1493" i="1"/>
  <c r="G1493" i="1" s="1"/>
  <c r="E1492" i="1"/>
  <c r="G1492" i="1" s="1"/>
  <c r="E1491" i="1"/>
  <c r="G1491" i="1" s="1"/>
  <c r="E1490" i="1"/>
  <c r="G1490" i="1" s="1"/>
  <c r="E1484" i="1"/>
  <c r="G1484" i="1" s="1"/>
  <c r="E1488" i="1"/>
  <c r="G1488" i="1" s="1"/>
  <c r="E1487" i="1"/>
  <c r="G1487" i="1" s="1"/>
  <c r="E1486" i="1"/>
  <c r="G1486" i="1" s="1"/>
  <c r="E1485" i="1"/>
  <c r="G1485" i="1" s="1"/>
  <c r="E1489" i="1"/>
  <c r="G1489" i="1" s="1"/>
  <c r="E1483" i="1"/>
  <c r="G1483" i="1" s="1"/>
  <c r="E1471" i="1"/>
  <c r="G1471" i="1" s="1"/>
  <c r="E1468" i="1"/>
  <c r="G1468" i="1" s="1"/>
  <c r="E1467" i="1"/>
  <c r="G1467" i="1" s="1"/>
  <c r="E1465" i="1"/>
  <c r="F1465" i="1" s="1" a="1"/>
  <c r="F1465" i="1" s="1"/>
  <c r="G1465" i="1" s="1"/>
  <c r="E1464" i="1"/>
  <c r="F1464" i="1" s="1" a="1"/>
  <c r="F1464" i="1" s="1"/>
  <c r="G1464" i="1" s="1"/>
  <c r="E1460" i="1"/>
  <c r="F1460" i="1" s="1" a="1"/>
  <c r="F1460" i="1" s="1"/>
  <c r="G1460" i="1" s="1"/>
  <c r="E1459" i="1"/>
  <c r="F1459" i="1" s="1" a="1"/>
  <c r="F1459" i="1" s="1"/>
  <c r="G1459" i="1" s="1"/>
  <c r="E1458" i="1"/>
  <c r="F1458" i="1" s="1" a="1"/>
  <c r="F1458" i="1" s="1"/>
  <c r="G1458" i="1" s="1"/>
  <c r="E1457" i="1"/>
  <c r="F1457" i="1" s="1" a="1"/>
  <c r="F1457" i="1" s="1"/>
  <c r="G1457" i="1" s="1"/>
  <c r="E1461" i="1"/>
  <c r="F1461" i="1" s="1" a="1"/>
  <c r="F1461" i="1" s="1"/>
  <c r="G1461" i="1" s="1"/>
  <c r="E1456" i="1"/>
  <c r="F1456" i="1" s="1" a="1"/>
  <c r="F1456" i="1" s="1"/>
  <c r="G1456" i="1" s="1"/>
  <c r="E1455" i="1"/>
  <c r="F1455" i="1" s="1" a="1"/>
  <c r="F1455" i="1" s="1"/>
  <c r="G1455" i="1" s="1"/>
  <c r="E1454" i="1"/>
  <c r="F1454" i="1" s="1" a="1"/>
  <c r="F1454" i="1" s="1"/>
  <c r="G1454" i="1" s="1"/>
  <c r="E1448" i="1"/>
  <c r="F1448" i="1" s="1" a="1"/>
  <c r="F1448" i="1" s="1"/>
  <c r="G1448" i="1" s="1"/>
  <c r="E1447" i="1"/>
  <c r="F1447" i="1" s="1" a="1"/>
  <c r="F1447" i="1" s="1"/>
  <c r="G1447" i="1" s="1"/>
  <c r="E1446" i="1"/>
  <c r="F1446" i="1" s="1" a="1"/>
  <c r="F1446" i="1" s="1"/>
  <c r="G1446" i="1" s="1"/>
  <c r="E1445" i="1"/>
  <c r="F1445" i="1" s="1" a="1"/>
  <c r="F1445" i="1" s="1"/>
  <c r="G1445" i="1" s="1"/>
  <c r="E1444" i="1"/>
  <c r="F1444" i="1" s="1" a="1"/>
  <c r="F1444" i="1" s="1"/>
  <c r="G1444" i="1" s="1"/>
  <c r="E1439" i="1"/>
  <c r="F1439" i="1" s="1" a="1"/>
  <c r="F1439" i="1" s="1"/>
  <c r="G1439" i="1" s="1"/>
  <c r="E1437" i="1"/>
  <c r="F1437" i="1" s="1" a="1"/>
  <c r="F1437" i="1" s="1"/>
  <c r="G1437" i="1" s="1"/>
  <c r="E1435" i="1"/>
  <c r="F1435" i="1" s="1" a="1"/>
  <c r="F1435" i="1" s="1"/>
  <c r="G1435" i="1" s="1"/>
  <c r="E1434" i="1"/>
  <c r="F1434" i="1" s="1" a="1"/>
  <c r="F1434" i="1" s="1"/>
  <c r="G1434" i="1" s="1"/>
  <c r="E1432" i="1"/>
  <c r="F1432" i="1" s="1" a="1"/>
  <c r="F1432" i="1" s="1"/>
  <c r="G1432" i="1" s="1"/>
  <c r="E1431" i="1"/>
  <c r="F1431" i="1" s="1" a="1"/>
  <c r="F1431" i="1" s="1"/>
  <c r="G1431" i="1" s="1"/>
  <c r="E1429" i="1"/>
  <c r="F1429" i="1" s="1" a="1"/>
  <c r="F1429" i="1" s="1"/>
  <c r="G1429" i="1" s="1"/>
  <c r="E1428" i="1"/>
  <c r="F1428" i="1" s="1" a="1"/>
  <c r="F1428" i="1" s="1"/>
  <c r="G1428" i="1" s="1"/>
  <c r="E1421" i="1"/>
  <c r="F1421" i="1" s="1" a="1"/>
  <c r="F1421" i="1" s="1"/>
  <c r="G1421" i="1" s="1"/>
  <c r="E1416" i="1"/>
  <c r="G1416" i="1" s="1"/>
  <c r="E1417" i="1"/>
  <c r="G1417" i="1" s="1"/>
  <c r="E1414" i="1"/>
  <c r="G1414" i="1" s="1"/>
  <c r="E1413" i="1"/>
  <c r="F1413" i="1" s="1" a="1"/>
  <c r="F1413" i="1" s="1"/>
  <c r="G1413" i="1" s="1"/>
  <c r="E1412" i="1"/>
  <c r="F1412" i="1" s="1" a="1"/>
  <c r="F1412" i="1" s="1"/>
  <c r="G1412" i="1" s="1"/>
  <c r="E1407" i="1"/>
  <c r="F1407" i="1" s="1" a="1"/>
  <c r="F1407" i="1" s="1"/>
  <c r="G1407" i="1" s="1"/>
  <c r="E1406" i="1"/>
  <c r="F1406" i="1" s="1" a="1"/>
  <c r="F1406" i="1" s="1"/>
  <c r="G1406" i="1" s="1"/>
  <c r="E1405" i="1"/>
  <c r="F1405" i="1" s="1" a="1"/>
  <c r="F1405" i="1" s="1"/>
  <c r="G1405" i="1" s="1"/>
  <c r="E1410" i="1"/>
  <c r="F1410" i="1" s="1" a="1"/>
  <c r="F1410" i="1" s="1"/>
  <c r="G1410" i="1" s="1"/>
  <c r="E1408" i="1"/>
  <c r="F1408" i="1" s="1" a="1"/>
  <c r="F1408" i="1" s="1"/>
  <c r="G1408" i="1" s="1"/>
  <c r="E1403" i="1"/>
  <c r="F1403" i="1" s="1" a="1"/>
  <c r="F1403" i="1" s="1"/>
  <c r="G1403" i="1" s="1"/>
  <c r="E1401" i="1"/>
  <c r="F1401" i="1" s="1" a="1"/>
  <c r="F1401" i="1" s="1"/>
  <c r="G1401" i="1" s="1"/>
  <c r="E1398" i="1"/>
  <c r="F1398" i="1" s="1" a="1"/>
  <c r="F1398" i="1" s="1"/>
  <c r="G1398" i="1" s="1"/>
  <c r="E1397" i="1"/>
  <c r="F1397" i="1" s="1" a="1"/>
  <c r="F1397" i="1" s="1"/>
  <c r="G1397" i="1" s="1"/>
  <c r="E1396" i="1"/>
  <c r="F1396" i="1" s="1" a="1"/>
  <c r="F1396" i="1" s="1"/>
  <c r="G1396" i="1" s="1"/>
  <c r="E1392" i="1"/>
  <c r="F1392" i="1" s="1" a="1"/>
  <c r="F1392" i="1" s="1"/>
  <c r="G1392" i="1" s="1"/>
  <c r="E1386" i="1"/>
  <c r="F1386" i="1" s="1" a="1"/>
  <c r="F1386" i="1" s="1"/>
  <c r="G1386" i="1" s="1"/>
  <c r="E1385" i="1"/>
  <c r="F1385" i="1" s="1" a="1"/>
  <c r="F1385" i="1" s="1"/>
  <c r="G1385" i="1" s="1"/>
  <c r="E1384" i="1"/>
  <c r="F1384" i="1" s="1" a="1"/>
  <c r="F1384" i="1" s="1"/>
  <c r="G1384" i="1" s="1"/>
  <c r="E1383" i="1"/>
  <c r="F1383" i="1" s="1" a="1"/>
  <c r="F1383" i="1" s="1"/>
  <c r="G1383" i="1" s="1"/>
  <c r="E1382" i="1"/>
  <c r="F1382" i="1" s="1" a="1"/>
  <c r="F1382" i="1" s="1"/>
  <c r="G1382" i="1" s="1"/>
  <c r="E1381" i="1"/>
  <c r="F1381" i="1" s="1" a="1"/>
  <c r="F1381" i="1" s="1"/>
  <c r="G1381" i="1" s="1"/>
  <c r="E1378" i="1"/>
  <c r="F1378" i="1" s="1" a="1"/>
  <c r="F1378" i="1" s="1"/>
  <c r="G1378" i="1" s="1"/>
  <c r="E1377" i="1"/>
  <c r="F1377" i="1" s="1" a="1"/>
  <c r="F1377" i="1" s="1"/>
  <c r="G1377" i="1" s="1"/>
  <c r="E1370" i="1"/>
  <c r="F1370" i="1" s="1" a="1"/>
  <c r="F1370" i="1" s="1"/>
  <c r="G1370" i="1" s="1"/>
  <c r="E1371" i="1"/>
  <c r="F1371" i="1" s="1" a="1"/>
  <c r="F1371" i="1" s="1"/>
  <c r="G1371" i="1" s="1"/>
  <c r="E1375" i="1"/>
  <c r="F1375" i="1" s="1" a="1"/>
  <c r="F1375" i="1" s="1"/>
  <c r="G1375" i="1" s="1"/>
  <c r="E1374" i="1"/>
  <c r="F1374" i="1" s="1" a="1"/>
  <c r="F1374" i="1" s="1"/>
  <c r="G1374" i="1" s="1"/>
  <c r="E1369" i="1"/>
  <c r="F1369" i="1" s="1" a="1"/>
  <c r="F1369" i="1" s="1"/>
  <c r="G1369" i="1" s="1"/>
  <c r="E1368" i="1"/>
  <c r="F1368" i="1" s="1" a="1"/>
  <c r="F1368" i="1" s="1"/>
  <c r="G1368" i="1" s="1"/>
  <c r="E1367" i="1"/>
  <c r="F1367" i="1" s="1" a="1"/>
  <c r="F1367" i="1" s="1"/>
  <c r="G1367" i="1" s="1"/>
  <c r="E1283" i="1"/>
  <c r="F1283" i="1" s="1" a="1"/>
  <c r="F1283" i="1" s="1"/>
  <c r="G1283" i="1" s="1"/>
  <c r="E1282" i="1"/>
  <c r="F1282" i="1" s="1" a="1"/>
  <c r="F1282" i="1" s="1"/>
  <c r="G1282" i="1" s="1"/>
  <c r="E1280" i="1"/>
  <c r="F1280" i="1" s="1" a="1"/>
  <c r="F1280" i="1" s="1"/>
  <c r="G1280" i="1" s="1"/>
  <c r="E1279" i="1"/>
  <c r="F1279" i="1" s="1" a="1"/>
  <c r="F1279" i="1" s="1"/>
  <c r="G1279" i="1" s="1"/>
  <c r="E1274" i="1"/>
  <c r="F1274" i="1" s="1" a="1"/>
  <c r="F1274" i="1" s="1"/>
  <c r="G1274" i="1" s="1"/>
  <c r="E1272" i="1"/>
  <c r="F1272" i="1" s="1" a="1"/>
  <c r="F1272" i="1" s="1"/>
  <c r="G1272" i="1" s="1"/>
  <c r="E1271" i="1"/>
  <c r="F1271" i="1" s="1" a="1"/>
  <c r="F1271" i="1" s="1"/>
  <c r="G1271" i="1" s="1"/>
  <c r="E1269" i="1"/>
  <c r="F1269" i="1" s="1" a="1"/>
  <c r="F1269" i="1" s="1"/>
  <c r="G1269" i="1" s="1"/>
  <c r="E1268" i="1"/>
  <c r="F1268" i="1" s="1" a="1"/>
  <c r="F1268" i="1" s="1"/>
  <c r="G1268" i="1" s="1"/>
  <c r="E1270" i="1"/>
  <c r="F1270" i="1" s="1" a="1"/>
  <c r="F1270" i="1" s="1"/>
  <c r="G1270" i="1" s="1"/>
  <c r="E1256" i="1"/>
  <c r="F1256" i="1" s="1" a="1"/>
  <c r="F1256" i="1" s="1"/>
  <c r="G1256" i="1" s="1"/>
  <c r="E1251" i="1"/>
  <c r="F1251" i="1" s="1" a="1"/>
  <c r="F1251" i="1" s="1"/>
  <c r="G1251" i="1" s="1"/>
  <c r="E1252" i="1"/>
  <c r="F1252" i="1" s="1" a="1"/>
  <c r="F1252" i="1" s="1"/>
  <c r="G1252" i="1" s="1"/>
  <c r="E1250" i="1"/>
  <c r="F1250" i="1" s="1" a="1"/>
  <c r="F1250" i="1" s="1"/>
  <c r="G1250" i="1" s="1"/>
  <c r="E1247" i="1"/>
  <c r="F1247" i="1" s="1" a="1"/>
  <c r="F1247" i="1" s="1"/>
  <c r="G1247" i="1" s="1"/>
  <c r="E1241" i="1"/>
  <c r="F1241" i="1" s="1" a="1"/>
  <c r="F1241" i="1" s="1"/>
  <c r="G1241" i="1" s="1"/>
  <c r="E1242" i="1"/>
  <c r="F1242" i="1" s="1" a="1"/>
  <c r="F1242" i="1" s="1"/>
  <c r="G1242" i="1" s="1"/>
  <c r="E1244" i="1"/>
  <c r="F1244" i="1" s="1" a="1"/>
  <c r="F1244" i="1" s="1"/>
  <c r="G1244" i="1" s="1"/>
  <c r="E1238" i="1"/>
  <c r="F1238" i="1" s="1" a="1"/>
  <c r="F1238" i="1" s="1"/>
  <c r="G1238" i="1" s="1"/>
  <c r="E1235" i="1"/>
  <c r="F1235" i="1" s="1" a="1"/>
  <c r="F1235" i="1" s="1"/>
  <c r="G1235" i="1" s="1"/>
  <c r="E1236" i="1"/>
  <c r="F1236" i="1" s="1" a="1"/>
  <c r="F1236" i="1" s="1"/>
  <c r="G1236" i="1" s="1"/>
  <c r="E1228" i="1"/>
  <c r="G1228" i="1" s="1"/>
  <c r="E1227" i="1"/>
  <c r="G1227" i="1" s="1"/>
  <c r="E1225" i="1"/>
  <c r="G1225" i="1" s="1"/>
  <c r="E1223" i="1"/>
  <c r="G1223" i="1" s="1"/>
  <c r="E1222" i="1"/>
  <c r="G1222" i="1" s="1"/>
  <c r="E1216" i="1"/>
  <c r="G1216" i="1" s="1"/>
  <c r="E1197" i="1"/>
  <c r="G1197" i="1" s="1"/>
  <c r="E1196" i="1"/>
  <c r="G1196" i="1" s="1"/>
  <c r="E1191" i="1"/>
  <c r="G1191" i="1" s="1"/>
  <c r="E1180" i="1"/>
  <c r="G1180" i="1" s="1"/>
  <c r="E1182" i="1"/>
  <c r="G1182" i="1" s="1"/>
  <c r="E1181" i="1"/>
  <c r="G1181" i="1" s="1"/>
  <c r="E1184" i="1"/>
  <c r="G1184" i="1" s="1"/>
  <c r="E1179" i="1"/>
  <c r="G1179" i="1" s="1"/>
  <c r="E1175" i="1"/>
  <c r="G1175" i="1" s="1"/>
  <c r="E1174" i="1"/>
  <c r="G1174" i="1" s="1"/>
  <c r="E1173" i="1"/>
  <c r="G1173" i="1" s="1"/>
  <c r="E1178" i="1"/>
  <c r="G1178" i="1" s="1"/>
  <c r="E1176" i="1"/>
  <c r="G1176" i="1" s="1"/>
  <c r="E1165" i="1"/>
  <c r="F1165" i="1" s="1" a="1"/>
  <c r="F1165" i="1" s="1"/>
  <c r="G1165" i="1" s="1"/>
  <c r="E1162" i="1"/>
  <c r="F1162" i="1" s="1" a="1"/>
  <c r="F1162" i="1" s="1"/>
  <c r="G1162" i="1" s="1"/>
  <c r="E1161" i="1"/>
  <c r="F1161" i="1" s="1" a="1"/>
  <c r="F1161" i="1" s="1"/>
  <c r="G1161" i="1" s="1"/>
  <c r="E1158" i="1"/>
  <c r="F1158" i="1" s="1" a="1"/>
  <c r="F1158" i="1" s="1"/>
  <c r="G1158" i="1" s="1"/>
  <c r="E1159" i="1"/>
  <c r="F1159" i="1" s="1" a="1"/>
  <c r="F1159" i="1" s="1"/>
  <c r="G1159" i="1" s="1"/>
  <c r="E1157" i="1"/>
  <c r="F1157" i="1" s="1" a="1"/>
  <c r="F1157" i="1" s="1"/>
  <c r="G1157" i="1" s="1"/>
  <c r="E1155" i="1"/>
  <c r="F1155" i="1" s="1" a="1"/>
  <c r="F1155" i="1" s="1"/>
  <c r="G1155" i="1" s="1"/>
  <c r="E1154" i="1"/>
  <c r="F1154" i="1" s="1" a="1"/>
  <c r="F1154" i="1" s="1"/>
  <c r="G1154" i="1" s="1"/>
  <c r="E1142" i="1"/>
  <c r="F1142" i="1" s="1" a="1"/>
  <c r="F1142" i="1" s="1"/>
  <c r="G1142" i="1" s="1"/>
  <c r="E1141" i="1"/>
  <c r="F1141" i="1" s="1" a="1"/>
  <c r="F1141" i="1" s="1"/>
  <c r="G1141" i="1" s="1"/>
  <c r="E1140" i="1"/>
  <c r="F1140" i="1" s="1" a="1"/>
  <c r="F1140" i="1" s="1"/>
  <c r="G1140" i="1" s="1"/>
  <c r="E1139" i="1"/>
  <c r="F1139" i="1" s="1" a="1"/>
  <c r="F1139" i="1" s="1"/>
  <c r="G1139" i="1" s="1"/>
  <c r="E1138" i="1"/>
  <c r="F1138" i="1" s="1" a="1"/>
  <c r="F1138" i="1" s="1"/>
  <c r="G1138" i="1" s="1"/>
  <c r="E1137" i="1"/>
  <c r="F1137" i="1" s="1" a="1"/>
  <c r="F1137" i="1" s="1"/>
  <c r="G1137" i="1" s="1"/>
  <c r="E1136" i="1"/>
  <c r="F1136" i="1" s="1" a="1"/>
  <c r="F1136" i="1" s="1"/>
  <c r="G1136" i="1" s="1"/>
  <c r="E1135" i="1"/>
  <c r="F1135" i="1" s="1" a="1"/>
  <c r="F1135" i="1" s="1"/>
  <c r="G1135" i="1" s="1"/>
  <c r="E1134" i="1"/>
  <c r="F1134" i="1" s="1" a="1"/>
  <c r="F1134" i="1" s="1"/>
  <c r="G1134" i="1" s="1"/>
  <c r="E1133" i="1"/>
  <c r="F1133" i="1" s="1" a="1"/>
  <c r="F1133" i="1" s="1"/>
  <c r="G1133" i="1" s="1"/>
  <c r="E1151" i="1"/>
  <c r="F1151" i="1" s="1" a="1"/>
  <c r="F1151" i="1" s="1"/>
  <c r="G1151" i="1" s="1"/>
  <c r="E1150" i="1"/>
  <c r="F1150" i="1" s="1" a="1"/>
  <c r="F1150" i="1" s="1"/>
  <c r="G1150" i="1" s="1"/>
  <c r="E1148" i="1"/>
  <c r="F1148" i="1" s="1" a="1"/>
  <c r="F1148" i="1" s="1"/>
  <c r="G1148" i="1" s="1"/>
  <c r="E1143" i="1"/>
  <c r="F1143" i="1" s="1" a="1"/>
  <c r="F1143" i="1" s="1"/>
  <c r="G1143" i="1" s="1"/>
  <c r="E1132" i="1"/>
  <c r="F1132" i="1" s="1" a="1"/>
  <c r="F1132" i="1" s="1"/>
  <c r="G1132" i="1" s="1"/>
  <c r="E1131" i="1"/>
  <c r="F1131" i="1" s="1" a="1"/>
  <c r="F1131" i="1" s="1"/>
  <c r="G1131" i="1" s="1"/>
  <c r="E1130" i="1"/>
  <c r="F1130" i="1" s="1" a="1"/>
  <c r="F1130" i="1" s="1"/>
  <c r="G1130" i="1" s="1"/>
  <c r="E1129" i="1"/>
  <c r="F1129" i="1" s="1" a="1"/>
  <c r="F1129" i="1" s="1"/>
  <c r="G1129" i="1" s="1"/>
  <c r="E1128" i="1"/>
  <c r="F1128" i="1" s="1" a="1"/>
  <c r="F1128" i="1" s="1"/>
  <c r="G1128" i="1" s="1"/>
  <c r="E1126" i="1"/>
  <c r="F1126" i="1" s="1" a="1"/>
  <c r="F1126" i="1" s="1"/>
  <c r="G1126" i="1" s="1"/>
  <c r="E372" i="1"/>
  <c r="F372" i="1" s="1" a="1"/>
  <c r="F372" i="1" s="1"/>
  <c r="G372" i="1" s="1"/>
  <c r="E369" i="1"/>
  <c r="F369" i="1" s="1" a="1"/>
  <c r="F369" i="1" s="1"/>
  <c r="G369" i="1" s="1"/>
  <c r="E373" i="1"/>
  <c r="F373" i="1" s="1" a="1"/>
  <c r="F373" i="1" s="1"/>
  <c r="G373" i="1" s="1"/>
  <c r="E380" i="1"/>
  <c r="F380" i="1" s="1" a="1"/>
  <c r="F380" i="1" s="1"/>
  <c r="G380" i="1" s="1"/>
  <c r="E381" i="1"/>
  <c r="F381" i="1" s="1" a="1"/>
  <c r="F381" i="1" s="1"/>
  <c r="G381" i="1" s="1"/>
  <c r="E368" i="1"/>
  <c r="F368" i="1" s="1" a="1"/>
  <c r="F368" i="1" s="1"/>
  <c r="G368" i="1" s="1"/>
  <c r="E367" i="1"/>
  <c r="F367" i="1" s="1" a="1"/>
  <c r="F367" i="1" s="1"/>
  <c r="G367" i="1" s="1"/>
  <c r="E378" i="1"/>
  <c r="F378" i="1" s="1" a="1"/>
  <c r="F378" i="1" s="1"/>
  <c r="G378" i="1" s="1"/>
  <c r="E377" i="1"/>
  <c r="F377" i="1" s="1" a="1"/>
  <c r="F377" i="1" s="1"/>
  <c r="G377" i="1" s="1"/>
  <c r="E366" i="1"/>
  <c r="F366" i="1" s="1" a="1"/>
  <c r="F366" i="1" s="1"/>
  <c r="G366" i="1" s="1"/>
  <c r="E365" i="1"/>
  <c r="F365" i="1" s="1" a="1"/>
  <c r="F365" i="1" s="1"/>
  <c r="G365" i="1" s="1"/>
  <c r="E363" i="1"/>
  <c r="F363" i="1" s="1" a="1"/>
  <c r="F363" i="1" s="1"/>
  <c r="G363" i="1" s="1"/>
  <c r="E360" i="1"/>
  <c r="F360" i="1" s="1" a="1"/>
  <c r="F360" i="1" s="1"/>
  <c r="G360" i="1" s="1"/>
  <c r="E361" i="1"/>
  <c r="F361" i="1" s="1" a="1"/>
  <c r="F361" i="1" s="1"/>
  <c r="G361" i="1" s="1"/>
  <c r="E359" i="1"/>
  <c r="F359" i="1" s="1" a="1"/>
  <c r="F359" i="1" s="1"/>
  <c r="G359" i="1" s="1"/>
  <c r="E357" i="1"/>
  <c r="F357" i="1" s="1" a="1"/>
  <c r="F357" i="1" s="1"/>
  <c r="G357" i="1" s="1"/>
  <c r="E354" i="1"/>
  <c r="G354" i="1" s="1"/>
  <c r="E346" i="1"/>
  <c r="G346" i="1" s="1"/>
  <c r="E348" i="1"/>
  <c r="G348" i="1" s="1"/>
  <c r="E355" i="1"/>
  <c r="G355" i="1" s="1"/>
  <c r="E350" i="1"/>
  <c r="G350" i="1" s="1"/>
  <c r="E349" i="1"/>
  <c r="G349" i="1" s="1"/>
  <c r="E341" i="1"/>
  <c r="G341" i="1" s="1"/>
  <c r="E339" i="1"/>
  <c r="G339" i="1" s="1"/>
  <c r="E333" i="1"/>
  <c r="G333" i="1" s="1"/>
  <c r="E332" i="1"/>
  <c r="G332" i="1" s="1"/>
  <c r="E331" i="1"/>
  <c r="G331" i="1" s="1"/>
  <c r="E330" i="1"/>
  <c r="G330" i="1" s="1"/>
  <c r="E329" i="1"/>
  <c r="G329" i="1" s="1"/>
  <c r="E326" i="1"/>
  <c r="G326" i="1" s="1"/>
  <c r="E318" i="1"/>
  <c r="G318" i="1" s="1"/>
  <c r="E317" i="1"/>
  <c r="G317" i="1" s="1"/>
  <c r="E315" i="1"/>
  <c r="G315" i="1" s="1"/>
  <c r="E314" i="1"/>
  <c r="G314" i="1" s="1"/>
  <c r="E313" i="1"/>
  <c r="G313" i="1" s="1"/>
  <c r="E311" i="1"/>
  <c r="G311" i="1" s="1"/>
  <c r="E325" i="1"/>
  <c r="G325" i="1" s="1"/>
  <c r="E321" i="1"/>
  <c r="G321" i="1" s="1"/>
  <c r="E324" i="1"/>
  <c r="G324" i="1" s="1"/>
  <c r="E323" i="1"/>
  <c r="G323" i="1" s="1"/>
  <c r="E320" i="1"/>
  <c r="G320" i="1" s="1"/>
  <c r="E319" i="1"/>
  <c r="G319" i="1" s="1"/>
  <c r="E310" i="1"/>
  <c r="G310" i="1" s="1"/>
  <c r="E309" i="1"/>
  <c r="G309" i="1" s="1"/>
  <c r="E297" i="1"/>
  <c r="F297" i="1" s="1" a="1"/>
  <c r="F297" i="1" s="1"/>
  <c r="G297" i="1" s="1"/>
  <c r="E296" i="1"/>
  <c r="F296" i="1" s="1" a="1"/>
  <c r="F296" i="1" s="1"/>
  <c r="G296" i="1" s="1"/>
  <c r="E293" i="1"/>
  <c r="F293" i="1" s="1" a="1"/>
  <c r="F293" i="1" s="1"/>
  <c r="G293" i="1" s="1"/>
  <c r="E291" i="1"/>
  <c r="F291" i="1" s="1" a="1"/>
  <c r="F291" i="1" s="1"/>
  <c r="G291" i="1" s="1"/>
  <c r="E285" i="1"/>
  <c r="F285" i="1" s="1" a="1"/>
  <c r="F285" i="1" s="1"/>
  <c r="G285" i="1" s="1"/>
  <c r="E284" i="1"/>
  <c r="F284" i="1" s="1" a="1"/>
  <c r="F284" i="1" s="1"/>
  <c r="G284" i="1" s="1"/>
  <c r="E287" i="1"/>
  <c r="F287" i="1" s="1" a="1"/>
  <c r="F287" i="1" s="1"/>
  <c r="G287" i="1" s="1"/>
  <c r="E286" i="1"/>
  <c r="F286" i="1" s="1" a="1"/>
  <c r="F286" i="1" s="1"/>
  <c r="G286" i="1" s="1"/>
  <c r="E279" i="1"/>
  <c r="F279" i="1" s="1" a="1"/>
  <c r="F279" i="1" s="1"/>
  <c r="G279" i="1" s="1"/>
  <c r="E278" i="1"/>
  <c r="F278" i="1" s="1" a="1"/>
  <c r="F278" i="1" s="1"/>
  <c r="G278" i="1" s="1"/>
  <c r="E275" i="1"/>
  <c r="F275" i="1" s="1" a="1"/>
  <c r="F275" i="1" s="1"/>
  <c r="G275" i="1" s="1"/>
  <c r="E273" i="1"/>
  <c r="F273" i="1" s="1" a="1"/>
  <c r="F273" i="1" s="1"/>
  <c r="G273" i="1" s="1"/>
  <c r="E269" i="1"/>
  <c r="F269" i="1" s="1" a="1"/>
  <c r="F269" i="1" s="1"/>
  <c r="G269" i="1" s="1"/>
  <c r="E800" i="1"/>
  <c r="F800" i="1" s="1" a="1"/>
  <c r="F800" i="1" s="1"/>
  <c r="G800" i="1" s="1"/>
  <c r="E795" i="1"/>
  <c r="F795" i="1" s="1" a="1"/>
  <c r="F795" i="1" s="1"/>
  <c r="G795" i="1" s="1"/>
  <c r="E793" i="1"/>
  <c r="F793" i="1" s="1" a="1"/>
  <c r="F793" i="1" s="1"/>
  <c r="G793" i="1" s="1"/>
  <c r="E906" i="1"/>
  <c r="F906" i="1" s="1" a="1"/>
  <c r="F906" i="1" s="1"/>
  <c r="G906" i="1" s="1"/>
  <c r="E907" i="1"/>
  <c r="F907" i="1" s="1" a="1"/>
  <c r="F907" i="1" s="1"/>
  <c r="G907" i="1" s="1"/>
  <c r="E903" i="1"/>
  <c r="F903" i="1" s="1" a="1"/>
  <c r="F903" i="1" s="1"/>
  <c r="G903" i="1" s="1"/>
  <c r="E904" i="1"/>
  <c r="F904" i="1" s="1" a="1"/>
  <c r="F904" i="1" s="1"/>
  <c r="G904" i="1" s="1"/>
  <c r="E932" i="1"/>
  <c r="F932" i="1" s="1" a="1"/>
  <c r="F932" i="1" s="1"/>
  <c r="G932" i="1" s="1"/>
  <c r="E925" i="1"/>
  <c r="F925" i="1" s="1" a="1"/>
  <c r="F925" i="1" s="1"/>
  <c r="G925" i="1" s="1"/>
  <c r="E924" i="1"/>
  <c r="F924" i="1" s="1" a="1"/>
  <c r="F924" i="1" s="1"/>
  <c r="G924" i="1" s="1"/>
  <c r="E923" i="1"/>
  <c r="F923" i="1" s="1" a="1"/>
  <c r="F923" i="1" s="1"/>
  <c r="G923" i="1" s="1"/>
  <c r="E938" i="1"/>
  <c r="F938" i="1" s="1" a="1"/>
  <c r="F938" i="1" s="1"/>
  <c r="G938" i="1" s="1"/>
  <c r="E902" i="1"/>
  <c r="F902" i="1" s="1" a="1"/>
  <c r="F902" i="1" s="1"/>
  <c r="G902" i="1" s="1"/>
  <c r="E919" i="1"/>
  <c r="F919" i="1" s="1" a="1"/>
  <c r="F919" i="1" s="1"/>
  <c r="G919" i="1" s="1"/>
  <c r="E918" i="1"/>
  <c r="F918" i="1" s="1" a="1"/>
  <c r="F918" i="1" s="1"/>
  <c r="G918" i="1" s="1"/>
  <c r="E911" i="1"/>
  <c r="F911" i="1" s="1" a="1"/>
  <c r="F911" i="1" s="1"/>
  <c r="G911" i="1" s="1"/>
  <c r="E910" i="1"/>
  <c r="F910" i="1" s="1" a="1"/>
  <c r="F910" i="1" s="1"/>
  <c r="G910" i="1" s="1"/>
  <c r="E920" i="1"/>
  <c r="F920" i="1" s="1" a="1"/>
  <c r="F920" i="1" s="1"/>
  <c r="G920" i="1" s="1"/>
  <c r="E921" i="1"/>
  <c r="F921" i="1" s="1" a="1"/>
  <c r="F921" i="1" s="1"/>
  <c r="G921" i="1" s="1"/>
  <c r="E917" i="1"/>
  <c r="F917" i="1" s="1" a="1"/>
  <c r="F917" i="1" s="1"/>
  <c r="G917" i="1" s="1"/>
  <c r="E916" i="1"/>
  <c r="F916" i="1" s="1" a="1"/>
  <c r="F916" i="1" s="1"/>
  <c r="G916" i="1" s="1"/>
  <c r="E915" i="1"/>
  <c r="F915" i="1" s="1" a="1"/>
  <c r="F915" i="1" s="1"/>
  <c r="G915" i="1" s="1"/>
  <c r="E914" i="1"/>
  <c r="F914" i="1" s="1" a="1"/>
  <c r="F914" i="1" s="1"/>
  <c r="G914" i="1" s="1"/>
  <c r="E913" i="1"/>
  <c r="F913" i="1" s="1" a="1"/>
  <c r="F913" i="1" s="1"/>
  <c r="G913" i="1" s="1"/>
  <c r="E900" i="1"/>
  <c r="F900" i="1" s="1" a="1"/>
  <c r="F900" i="1" s="1"/>
  <c r="G900" i="1" s="1"/>
  <c r="E898" i="1"/>
  <c r="F898" i="1" s="1" a="1"/>
  <c r="F898" i="1" s="1"/>
  <c r="G898" i="1" s="1"/>
  <c r="E897" i="1"/>
  <c r="F897" i="1" s="1" a="1"/>
  <c r="F897" i="1" s="1"/>
  <c r="G897" i="1" s="1"/>
  <c r="E895" i="1"/>
  <c r="F895" i="1" s="1" a="1"/>
  <c r="F895" i="1" s="1"/>
  <c r="G895" i="1" s="1"/>
  <c r="E890" i="1"/>
  <c r="F890" i="1" s="1" a="1"/>
  <c r="F890" i="1" s="1"/>
  <c r="G890" i="1" s="1"/>
  <c r="E880" i="1"/>
  <c r="F880" i="1" s="1" a="1"/>
  <c r="F880" i="1" s="1"/>
  <c r="G880" i="1" s="1"/>
  <c r="E882" i="1"/>
  <c r="F882" i="1" s="1" a="1"/>
  <c r="F882" i="1" s="1"/>
  <c r="G882" i="1" s="1"/>
  <c r="E883" i="1"/>
  <c r="F883" i="1" s="1" a="1"/>
  <c r="F883" i="1" s="1"/>
  <c r="G883" i="1" s="1"/>
  <c r="E884" i="1"/>
  <c r="F884" i="1" s="1" a="1"/>
  <c r="F884" i="1" s="1"/>
  <c r="G884" i="1" s="1"/>
  <c r="E878" i="1"/>
  <c r="F878" i="1" s="1" a="1"/>
  <c r="F878" i="1" s="1"/>
  <c r="G878" i="1" s="1"/>
  <c r="E876" i="1"/>
  <c r="F876" i="1" s="1" a="1"/>
  <c r="F876" i="1" s="1"/>
  <c r="G876" i="1" s="1"/>
  <c r="E875" i="1"/>
  <c r="F875" i="1" s="1" a="1"/>
  <c r="F875" i="1" s="1"/>
  <c r="G875" i="1" s="1"/>
  <c r="E879" i="1"/>
  <c r="F879" i="1" s="1" a="1"/>
  <c r="F879" i="1" s="1"/>
  <c r="G879" i="1" s="1"/>
  <c r="E872" i="1"/>
  <c r="F872" i="1" s="1" a="1"/>
  <c r="F872" i="1" s="1"/>
  <c r="G872" i="1" s="1"/>
  <c r="E868" i="1"/>
  <c r="F868" i="1" s="1" a="1"/>
  <c r="F868" i="1" s="1"/>
  <c r="G868" i="1" s="1"/>
  <c r="E870" i="1"/>
  <c r="F870" i="1" s="1" a="1"/>
  <c r="F870" i="1" s="1"/>
  <c r="G870" i="1" s="1"/>
  <c r="E867" i="1"/>
  <c r="F867" i="1" s="1" a="1"/>
  <c r="F867" i="1" s="1"/>
  <c r="G867" i="1" s="1"/>
  <c r="E869" i="1"/>
  <c r="F869" i="1" s="1" a="1"/>
  <c r="F869" i="1" s="1"/>
  <c r="G869" i="1" s="1"/>
  <c r="E866" i="1"/>
  <c r="F866" i="1" s="1" a="1"/>
  <c r="F866" i="1" s="1"/>
  <c r="G866" i="1" s="1"/>
  <c r="E865" i="1"/>
  <c r="F865" i="1" s="1" a="1"/>
  <c r="F865" i="1" s="1"/>
  <c r="G865" i="1" s="1"/>
  <c r="E862" i="1"/>
  <c r="F862" i="1" s="1" a="1"/>
  <c r="F862" i="1" s="1"/>
  <c r="G862" i="1" s="1"/>
  <c r="E843" i="1"/>
  <c r="G843" i="1" s="1"/>
  <c r="E858" i="1"/>
  <c r="G858" i="1" s="1"/>
  <c r="E854" i="1"/>
  <c r="G854" i="1" s="1"/>
  <c r="E849" i="1"/>
  <c r="G849" i="1" s="1"/>
  <c r="E848" i="1"/>
  <c r="G848" i="1" s="1"/>
  <c r="E847" i="1"/>
  <c r="G847" i="1" s="1"/>
  <c r="E846" i="1"/>
  <c r="G846" i="1" s="1"/>
  <c r="E845" i="1"/>
  <c r="G845" i="1" s="1"/>
  <c r="E841" i="1"/>
  <c r="G841" i="1" s="1"/>
  <c r="E838" i="1"/>
  <c r="G838" i="1" s="1"/>
  <c r="E842" i="1"/>
  <c r="G842" i="1" s="1"/>
  <c r="E837" i="1"/>
  <c r="G837" i="1" s="1"/>
  <c r="E836" i="1"/>
  <c r="G836" i="1" s="1"/>
  <c r="E835" i="1"/>
  <c r="G835" i="1" s="1"/>
  <c r="E819" i="1"/>
  <c r="G819" i="1" s="1"/>
  <c r="E820" i="1"/>
  <c r="G820" i="1" s="1"/>
  <c r="E817" i="1"/>
  <c r="G817" i="1" s="1"/>
  <c r="E816" i="1"/>
  <c r="G816" i="1" s="1"/>
  <c r="E815" i="1"/>
  <c r="G815" i="1" s="1"/>
  <c r="E814" i="1"/>
  <c r="G814" i="1" s="1"/>
  <c r="E813" i="1"/>
  <c r="G813" i="1" s="1"/>
  <c r="E812" i="1"/>
  <c r="G812" i="1" s="1"/>
  <c r="E811" i="1"/>
  <c r="G811" i="1" s="1"/>
  <c r="E808" i="1"/>
  <c r="G808" i="1" s="1"/>
  <c r="E807" i="1"/>
  <c r="G807" i="1" s="1"/>
  <c r="E806" i="1"/>
  <c r="G806" i="1" s="1"/>
  <c r="E805" i="1"/>
  <c r="G805" i="1" s="1"/>
  <c r="E804" i="1"/>
  <c r="G804" i="1" s="1"/>
  <c r="E802" i="1"/>
  <c r="G802" i="1" s="1"/>
  <c r="E789" i="1"/>
  <c r="F789" i="1" s="1" a="1"/>
  <c r="F789" i="1" s="1"/>
  <c r="G789" i="1" s="1"/>
  <c r="E786" i="1"/>
  <c r="F786" i="1" s="1" a="1"/>
  <c r="F786" i="1" s="1"/>
  <c r="G786" i="1" s="1"/>
  <c r="E784" i="1"/>
  <c r="F784" i="1" s="1" a="1"/>
  <c r="F784" i="1" s="1"/>
  <c r="G784" i="1" s="1"/>
  <c r="E780" i="1"/>
  <c r="F780" i="1" s="1" a="1"/>
  <c r="F780" i="1" s="1"/>
  <c r="G780" i="1" s="1"/>
  <c r="E781" i="1"/>
  <c r="F781" i="1" s="1" a="1"/>
  <c r="F781" i="1" s="1"/>
  <c r="G781" i="1" s="1"/>
  <c r="E779" i="1"/>
  <c r="F779" i="1" s="1" a="1"/>
  <c r="F779" i="1" s="1"/>
  <c r="G779" i="1" s="1"/>
  <c r="E778" i="1"/>
  <c r="F778" i="1" s="1" a="1"/>
  <c r="F778" i="1" s="1"/>
  <c r="G778" i="1" s="1"/>
  <c r="E777" i="1"/>
  <c r="F777" i="1" s="1" a="1"/>
  <c r="F777" i="1" s="1"/>
  <c r="G777" i="1" s="1"/>
  <c r="E771" i="1"/>
  <c r="F771" i="1" s="1" a="1"/>
  <c r="F771" i="1" s="1"/>
  <c r="G771" i="1" s="1"/>
  <c r="E770" i="1"/>
  <c r="F770" i="1" s="1" a="1"/>
  <c r="F770" i="1" s="1"/>
  <c r="G770" i="1" s="1"/>
  <c r="E769" i="1"/>
  <c r="F769" i="1" s="1" a="1"/>
  <c r="F769" i="1" s="1"/>
  <c r="G769" i="1" s="1"/>
  <c r="E768" i="1"/>
  <c r="F768" i="1" s="1" a="1"/>
  <c r="F768" i="1" s="1"/>
  <c r="G768" i="1" s="1"/>
  <c r="E767" i="1"/>
  <c r="F767" i="1" s="1" a="1"/>
  <c r="F767" i="1" s="1"/>
  <c r="G767" i="1" s="1"/>
  <c r="E775" i="1"/>
  <c r="F775" i="1" s="1" a="1"/>
  <c r="F775" i="1" s="1"/>
  <c r="G775" i="1" s="1"/>
  <c r="E765" i="1"/>
  <c r="F765" i="1" s="1" a="1"/>
  <c r="F765" i="1" s="1"/>
  <c r="G765" i="1" s="1"/>
  <c r="E774" i="1"/>
  <c r="F774" i="1" s="1" a="1"/>
  <c r="F774" i="1" s="1"/>
  <c r="G774" i="1" s="1"/>
  <c r="E763" i="1"/>
  <c r="F763" i="1" s="1" a="1"/>
  <c r="F763" i="1" s="1"/>
  <c r="G763" i="1" s="1"/>
  <c r="E762" i="1"/>
  <c r="F762" i="1" s="1" a="1"/>
  <c r="F762" i="1" s="1"/>
  <c r="G762" i="1" s="1"/>
  <c r="E761" i="1"/>
  <c r="F761" i="1" s="1" a="1"/>
  <c r="F761" i="1" s="1"/>
  <c r="G761" i="1" s="1"/>
  <c r="E759" i="1"/>
  <c r="F759" i="1" s="1" a="1"/>
  <c r="F759" i="1" s="1"/>
  <c r="G759" i="1" s="1"/>
  <c r="E755" i="1"/>
  <c r="F755" i="1" s="1" a="1"/>
  <c r="F755" i="1" s="1"/>
  <c r="G755" i="1" s="1"/>
  <c r="E747" i="1"/>
  <c r="F747" i="1" s="1" a="1"/>
  <c r="F747" i="1" s="1"/>
  <c r="G747" i="1" s="1"/>
  <c r="E749" i="1"/>
  <c r="F749" i="1" s="1" a="1"/>
  <c r="F749" i="1" s="1"/>
  <c r="G749" i="1" s="1"/>
  <c r="E748" i="1"/>
  <c r="F748" i="1" s="1" a="1"/>
  <c r="F748" i="1" s="1"/>
  <c r="G748" i="1" s="1"/>
  <c r="E746" i="1"/>
  <c r="F746" i="1" s="1" a="1"/>
  <c r="F746" i="1" s="1"/>
  <c r="G746" i="1" s="1"/>
  <c r="E744" i="1"/>
  <c r="G744" i="1" s="1"/>
  <c r="E741" i="1"/>
  <c r="F741" i="1" s="1" a="1"/>
  <c r="F741" i="1" s="1"/>
  <c r="G741" i="1" s="1"/>
  <c r="E742" i="1"/>
  <c r="F742" i="1" s="1" a="1"/>
  <c r="F742" i="1" s="1"/>
  <c r="G742" i="1" s="1"/>
  <c r="E737" i="1"/>
  <c r="F737" i="1" s="1" a="1"/>
  <c r="F737" i="1" s="1"/>
  <c r="G737" i="1" s="1"/>
  <c r="E739" i="1"/>
  <c r="F739" i="1" s="1" a="1"/>
  <c r="F739" i="1" s="1"/>
  <c r="G739" i="1" s="1"/>
  <c r="E735" i="1"/>
  <c r="F735" i="1" s="1" a="1"/>
  <c r="F735" i="1" s="1"/>
  <c r="G735" i="1" s="1"/>
  <c r="E733" i="1"/>
  <c r="F733" i="1" s="1" a="1"/>
  <c r="F733" i="1" s="1"/>
  <c r="G733" i="1" s="1"/>
  <c r="E732" i="1"/>
  <c r="F732" i="1" s="1" a="1"/>
  <c r="F732" i="1" s="1"/>
  <c r="G732" i="1" s="1"/>
  <c r="E731" i="1"/>
  <c r="F731" i="1" s="1" a="1"/>
  <c r="F731" i="1" s="1"/>
  <c r="G731" i="1" s="1"/>
  <c r="E716" i="1"/>
  <c r="G716" i="1" s="1"/>
  <c r="E712" i="1"/>
  <c r="G712" i="1" s="1"/>
  <c r="E710" i="1"/>
  <c r="G710" i="1" s="1"/>
  <c r="E711" i="1"/>
  <c r="G711" i="1" s="1"/>
  <c r="E708" i="1"/>
  <c r="G708" i="1" s="1"/>
  <c r="E707" i="1"/>
  <c r="G707" i="1" s="1"/>
  <c r="E705" i="1"/>
  <c r="G705" i="1" s="1"/>
  <c r="E704" i="1"/>
  <c r="G704" i="1" s="1"/>
  <c r="E703" i="1"/>
  <c r="G703" i="1" s="1"/>
  <c r="E702" i="1"/>
  <c r="G702" i="1" s="1"/>
  <c r="E699" i="1"/>
  <c r="G699" i="1" s="1"/>
  <c r="E698" i="1"/>
  <c r="G698" i="1" s="1"/>
  <c r="E697" i="1"/>
  <c r="G697" i="1" s="1"/>
  <c r="E694" i="1"/>
  <c r="G694" i="1" s="1"/>
  <c r="E693" i="1"/>
  <c r="F693" i="1" s="1" a="1"/>
  <c r="F693" i="1" s="1"/>
  <c r="G693" i="1" s="1"/>
  <c r="E691" i="1"/>
  <c r="F691" i="1" s="1" a="1"/>
  <c r="F691" i="1" s="1"/>
  <c r="G691" i="1" s="1"/>
  <c r="E686" i="1"/>
  <c r="F686" i="1" s="1" a="1"/>
  <c r="F686" i="1" s="1"/>
  <c r="G686" i="1" s="1"/>
  <c r="E679" i="1"/>
  <c r="F679" i="1" s="1" a="1"/>
  <c r="F679" i="1" s="1"/>
  <c r="G679" i="1" s="1"/>
  <c r="E681" i="1"/>
  <c r="F681" i="1" s="1" a="1"/>
  <c r="F681" i="1" s="1"/>
  <c r="G681" i="1" s="1"/>
  <c r="E678" i="1"/>
  <c r="F678" i="1" s="1" a="1"/>
  <c r="F678" i="1" s="1"/>
  <c r="G678" i="1" s="1"/>
  <c r="E675" i="1"/>
  <c r="F675" i="1" s="1" a="1"/>
  <c r="F675" i="1" s="1"/>
  <c r="G675" i="1" s="1"/>
  <c r="E671" i="1"/>
  <c r="F671" i="1" s="1" a="1"/>
  <c r="F671" i="1" s="1"/>
  <c r="G671" i="1" s="1"/>
  <c r="E669" i="1"/>
  <c r="F669" i="1" s="1" a="1"/>
  <c r="F669" i="1" s="1"/>
  <c r="G669" i="1" s="1"/>
  <c r="E668" i="1"/>
  <c r="F668" i="1" s="1" a="1"/>
  <c r="F668" i="1" s="1"/>
  <c r="G668" i="1" s="1"/>
  <c r="E666" i="1"/>
  <c r="F666" i="1" s="1" a="1"/>
  <c r="F666" i="1" s="1"/>
  <c r="G666" i="1" s="1"/>
  <c r="E665" i="1"/>
  <c r="F665" i="1" s="1" a="1"/>
  <c r="F665" i="1" s="1"/>
  <c r="G665" i="1" s="1"/>
  <c r="E664" i="1"/>
  <c r="F664" i="1" s="1" a="1"/>
  <c r="F664" i="1" s="1"/>
  <c r="G664" i="1" s="1"/>
  <c r="E661" i="1"/>
  <c r="F661" i="1" s="1" a="1"/>
  <c r="F661" i="1" s="1"/>
  <c r="G661" i="1" s="1"/>
  <c r="E658" i="1"/>
  <c r="F658" i="1" s="1" a="1"/>
  <c r="F658" i="1" s="1"/>
  <c r="G658" i="1" s="1"/>
  <c r="E657" i="1"/>
  <c r="F657" i="1" s="1" a="1"/>
  <c r="F657" i="1" s="1"/>
  <c r="G657" i="1" s="1"/>
  <c r="E656" i="1"/>
  <c r="F656" i="1" s="1" a="1"/>
  <c r="F656" i="1" s="1"/>
  <c r="G656" i="1" s="1"/>
  <c r="E655" i="1"/>
  <c r="F655" i="1" s="1" a="1"/>
  <c r="F655" i="1" s="1"/>
  <c r="G655" i="1" s="1"/>
  <c r="E654" i="1"/>
  <c r="F654" i="1" s="1" a="1"/>
  <c r="F654" i="1" s="1"/>
  <c r="G654" i="1" s="1"/>
  <c r="E639" i="1"/>
  <c r="F639" i="1" s="1" a="1"/>
  <c r="F639" i="1" s="1"/>
  <c r="G639" i="1" s="1"/>
  <c r="E649" i="1"/>
  <c r="F649" i="1" s="1" a="1"/>
  <c r="F649" i="1" s="1"/>
  <c r="G649" i="1" s="1"/>
  <c r="E647" i="1"/>
  <c r="F647" i="1" s="1" a="1"/>
  <c r="F647" i="1" s="1"/>
  <c r="G647" i="1" s="1"/>
  <c r="E638" i="1"/>
  <c r="F638" i="1" s="1" a="1"/>
  <c r="F638" i="1" s="1"/>
  <c r="G638" i="1" s="1"/>
  <c r="E635" i="1"/>
  <c r="F635" i="1" s="1" a="1"/>
  <c r="F635" i="1" s="1"/>
  <c r="G635" i="1" s="1"/>
  <c r="E438" i="1"/>
  <c r="F438" i="1" s="1" a="1"/>
  <c r="F438" i="1" s="1"/>
  <c r="G438" i="1" s="1"/>
  <c r="E439" i="1"/>
  <c r="F439" i="1" s="1" a="1"/>
  <c r="F439" i="1" s="1"/>
  <c r="G439" i="1" s="1"/>
  <c r="E435" i="1"/>
  <c r="F435" i="1" s="1" a="1"/>
  <c r="F435" i="1" s="1"/>
  <c r="G435" i="1" s="1"/>
  <c r="E436" i="1"/>
  <c r="F436" i="1" s="1" a="1"/>
  <c r="F436" i="1" s="1"/>
  <c r="G436" i="1" s="1"/>
  <c r="E432" i="1"/>
  <c r="F432" i="1" s="1" a="1"/>
  <c r="F432" i="1" s="1"/>
  <c r="G432" i="1" s="1"/>
  <c r="E431" i="1"/>
  <c r="F431" i="1" s="1" a="1"/>
  <c r="F431" i="1" s="1"/>
  <c r="G431" i="1" s="1"/>
  <c r="E430" i="1"/>
  <c r="F430" i="1" s="1" a="1"/>
  <c r="F430" i="1" s="1"/>
  <c r="G430" i="1" s="1"/>
  <c r="E429" i="1"/>
  <c r="F429" i="1" s="1" a="1"/>
  <c r="F429" i="1" s="1"/>
  <c r="G429" i="1" s="1"/>
  <c r="E428" i="1"/>
  <c r="F428" i="1" s="1" a="1"/>
  <c r="F428" i="1" s="1"/>
  <c r="G428" i="1" s="1"/>
  <c r="E404" i="1"/>
  <c r="G404" i="1" s="1"/>
  <c r="E403" i="1"/>
  <c r="G403" i="1" s="1"/>
  <c r="E401" i="1"/>
  <c r="G401" i="1" s="1"/>
  <c r="E402" i="1"/>
  <c r="G402" i="1" s="1"/>
  <c r="E400" i="1"/>
  <c r="G400" i="1" s="1"/>
  <c r="E389" i="1"/>
  <c r="F389" i="1" s="1" a="1"/>
  <c r="F389" i="1" s="1"/>
  <c r="G389" i="1" s="1"/>
  <c r="E388" i="1"/>
  <c r="F388" i="1" s="1" a="1"/>
  <c r="F388" i="1" s="1"/>
  <c r="G388" i="1" s="1"/>
  <c r="E386" i="1"/>
  <c r="F386" i="1" s="1" a="1"/>
  <c r="F386" i="1" s="1"/>
  <c r="G386" i="1" s="1"/>
  <c r="E383" i="1"/>
  <c r="F383" i="1" s="1" a="1"/>
  <c r="F383" i="1" s="1"/>
  <c r="G383" i="1" s="1"/>
  <c r="E259" i="1"/>
  <c r="F259" i="1" s="1" a="1"/>
  <c r="F259" i="1" s="1"/>
  <c r="G259" i="1" s="1"/>
  <c r="E257" i="1"/>
  <c r="F257" i="1" s="1" a="1"/>
  <c r="F257" i="1" s="1"/>
  <c r="G257" i="1" s="1"/>
  <c r="E255" i="1"/>
  <c r="F255" i="1" s="1" a="1"/>
  <c r="F255" i="1" s="1"/>
  <c r="G255" i="1" s="1"/>
  <c r="E251" i="1"/>
  <c r="F251" i="1" s="1" a="1"/>
  <c r="F251" i="1" s="1"/>
  <c r="G251" i="1" s="1"/>
  <c r="E247" i="1"/>
  <c r="F247" i="1" s="1" a="1"/>
  <c r="F247" i="1" s="1"/>
  <c r="G247" i="1" s="1"/>
  <c r="E249" i="1"/>
  <c r="F249" i="1" s="1" a="1"/>
  <c r="F249" i="1" s="1"/>
  <c r="G249" i="1" s="1"/>
  <c r="E248" i="1"/>
  <c r="F248" i="1" s="1" a="1"/>
  <c r="F248" i="1" s="1"/>
  <c r="G248" i="1" s="1"/>
  <c r="E243" i="1"/>
  <c r="F243" i="1" s="1" a="1"/>
  <c r="F243" i="1" s="1"/>
  <c r="G243" i="1" s="1"/>
  <c r="E242" i="1"/>
  <c r="F242" i="1" s="1" a="1"/>
  <c r="F242" i="1" s="1"/>
  <c r="G242" i="1" s="1"/>
  <c r="E241" i="1"/>
  <c r="F241" i="1" s="1" a="1"/>
  <c r="F241" i="1" s="1"/>
  <c r="G241" i="1" s="1"/>
  <c r="E236" i="1"/>
  <c r="F236" i="1" s="1" a="1"/>
  <c r="F236" i="1" s="1"/>
  <c r="G236" i="1" s="1"/>
  <c r="E235" i="1"/>
  <c r="F235" i="1" s="1" a="1"/>
  <c r="F235" i="1" s="1"/>
  <c r="G235" i="1" s="1"/>
  <c r="E233" i="1"/>
  <c r="F233" i="1" s="1" a="1"/>
  <c r="F233" i="1" s="1"/>
  <c r="G233" i="1" s="1"/>
  <c r="E232" i="1"/>
  <c r="F232" i="1" s="1" a="1"/>
  <c r="F232" i="1" s="1"/>
  <c r="G232" i="1" s="1"/>
  <c r="E230" i="1"/>
  <c r="F230" i="1" s="1" a="1"/>
  <c r="F230" i="1" s="1"/>
  <c r="G230" i="1" s="1"/>
  <c r="E229" i="1"/>
  <c r="F229" i="1" s="1" a="1"/>
  <c r="F229" i="1" s="1"/>
  <c r="G229" i="1" s="1"/>
  <c r="E227" i="1"/>
  <c r="F227" i="1" s="1" a="1"/>
  <c r="F227" i="1" s="1"/>
  <c r="G227" i="1" s="1"/>
  <c r="E225" i="1"/>
  <c r="F225" i="1" s="1" a="1"/>
  <c r="F225" i="1" s="1"/>
  <c r="G225" i="1" s="1"/>
  <c r="E226" i="1"/>
  <c r="F226" i="1" s="1" a="1"/>
  <c r="F226" i="1" s="1"/>
  <c r="G226" i="1" s="1"/>
  <c r="E224" i="1"/>
  <c r="F224" i="1" s="1" a="1"/>
  <c r="F224" i="1" s="1"/>
  <c r="G224" i="1" s="1"/>
  <c r="E1366" i="1"/>
  <c r="F1366" i="1" s="1" a="1"/>
  <c r="F1366" i="1" s="1"/>
  <c r="G1366" i="1" s="1"/>
  <c r="E1360" i="1"/>
  <c r="F1360" i="1" s="1" a="1"/>
  <c r="F1360" i="1" s="1"/>
  <c r="G1360" i="1" s="1"/>
  <c r="E1359" i="1"/>
  <c r="F1359" i="1" s="1" a="1"/>
  <c r="F1359" i="1" s="1"/>
  <c r="G1359" i="1" s="1"/>
  <c r="E1364" i="1"/>
  <c r="F1364" i="1" s="1" a="1"/>
  <c r="F1364" i="1" s="1"/>
  <c r="G1364" i="1" s="1"/>
  <c r="E1363" i="1"/>
  <c r="F1363" i="1" s="1" a="1"/>
  <c r="F1363" i="1" s="1"/>
  <c r="G1363" i="1" s="1"/>
  <c r="E1362" i="1"/>
  <c r="F1362" i="1" s="1" a="1"/>
  <c r="F1362" i="1" s="1"/>
  <c r="G1362" i="1" s="1"/>
  <c r="E1361" i="1"/>
  <c r="F1361" i="1" s="1" a="1"/>
  <c r="F1361" i="1" s="1"/>
  <c r="G1361" i="1" s="1"/>
  <c r="E1358" i="1"/>
  <c r="F1358" i="1" s="1" a="1"/>
  <c r="F1358" i="1" s="1"/>
  <c r="G1358" i="1" s="1"/>
  <c r="E1354" i="1"/>
  <c r="F1354" i="1" s="1" a="1"/>
  <c r="F1354" i="1" s="1"/>
  <c r="G1354" i="1" s="1"/>
  <c r="E1353" i="1"/>
  <c r="F1353" i="1" s="1" a="1"/>
  <c r="F1353" i="1" s="1"/>
  <c r="G1353" i="1" s="1"/>
  <c r="E1350" i="1"/>
  <c r="F1350" i="1" s="1" a="1"/>
  <c r="F1350" i="1" s="1"/>
  <c r="G1350" i="1" s="1"/>
  <c r="E1347" i="1"/>
  <c r="G1347" i="1" s="1"/>
  <c r="E1344" i="1"/>
  <c r="G1344" i="1" s="1"/>
  <c r="E1342" i="1"/>
  <c r="G1342" i="1" s="1"/>
  <c r="E1333" i="1"/>
  <c r="G1333" i="1" s="1"/>
  <c r="E1332" i="1"/>
  <c r="G1332" i="1" s="1"/>
  <c r="E1330" i="1"/>
  <c r="F1330" i="1" s="1" a="1"/>
  <c r="F1330" i="1" s="1"/>
  <c r="G1330" i="1" s="1"/>
  <c r="E1326" i="1"/>
  <c r="F1326" i="1" s="1" a="1"/>
  <c r="F1326" i="1" s="1"/>
  <c r="G1326" i="1" s="1"/>
  <c r="E1322" i="1"/>
  <c r="F1322" i="1" s="1" a="1"/>
  <c r="F1322" i="1" s="1"/>
  <c r="G1322" i="1" s="1"/>
  <c r="E1320" i="1"/>
  <c r="F1320" i="1" s="1" a="1"/>
  <c r="F1320" i="1" s="1"/>
  <c r="G1320" i="1" s="1"/>
  <c r="E1319" i="1"/>
  <c r="F1319" i="1" s="1" a="1"/>
  <c r="F1319" i="1" s="1"/>
  <c r="G1319" i="1" s="1"/>
  <c r="E1318" i="1"/>
  <c r="F1318" i="1" s="1" a="1"/>
  <c r="F1318" i="1" s="1"/>
  <c r="G1318" i="1" s="1"/>
  <c r="E1316" i="1"/>
  <c r="F1316" i="1" s="1" a="1"/>
  <c r="F1316" i="1" s="1"/>
  <c r="G1316" i="1" s="1"/>
  <c r="E1315" i="1"/>
  <c r="F1315" i="1" s="1" a="1"/>
  <c r="F1315" i="1" s="1"/>
  <c r="G1315" i="1" s="1"/>
  <c r="E1311" i="1"/>
  <c r="F1311" i="1" s="1" a="1"/>
  <c r="F1311" i="1" s="1"/>
  <c r="G1311" i="1" s="1"/>
  <c r="E1307" i="1"/>
  <c r="F1307" i="1" s="1" a="1"/>
  <c r="F1307" i="1" s="1"/>
  <c r="G1307" i="1" s="1"/>
  <c r="E1301" i="1"/>
  <c r="F1301" i="1" s="1" a="1"/>
  <c r="F1301" i="1" s="1"/>
  <c r="G1301" i="1" s="1"/>
  <c r="E1300" i="1"/>
  <c r="F1300" i="1" s="1" a="1"/>
  <c r="F1300" i="1" s="1"/>
  <c r="G1300" i="1" s="1"/>
  <c r="E1297" i="1"/>
  <c r="F1297" i="1" s="1" a="1"/>
  <c r="F1297" i="1" s="1"/>
  <c r="G1297" i="1" s="1"/>
  <c r="E1295" i="1"/>
  <c r="F1295" i="1" s="1" a="1"/>
  <c r="F1295" i="1" s="1"/>
  <c r="G1295" i="1" s="1"/>
  <c r="E1290" i="1"/>
  <c r="F1290" i="1" s="1" a="1"/>
  <c r="F1290" i="1" s="1"/>
  <c r="G1290" i="1" s="1"/>
  <c r="E174" i="1"/>
  <c r="G174" i="1" s="1"/>
  <c r="E172" i="1"/>
  <c r="G172" i="1" s="1"/>
  <c r="E170" i="1"/>
  <c r="F170" i="1" s="1" a="1"/>
  <c r="F170" i="1" s="1"/>
  <c r="G170" i="1" s="1"/>
  <c r="E165" i="1"/>
  <c r="F165" i="1" s="1" a="1"/>
  <c r="F165" i="1" s="1"/>
  <c r="G165" i="1" s="1"/>
  <c r="E167" i="1"/>
  <c r="F167" i="1" s="1" a="1"/>
  <c r="F167" i="1" s="1"/>
  <c r="G167" i="1" s="1"/>
  <c r="E164" i="1"/>
  <c r="F164" i="1" s="1" a="1"/>
  <c r="F164" i="1" s="1"/>
  <c r="G164" i="1" s="1"/>
  <c r="E163" i="1"/>
  <c r="F163" i="1" s="1" a="1"/>
  <c r="F163" i="1" s="1"/>
  <c r="G163" i="1" s="1"/>
  <c r="E162" i="1"/>
  <c r="F162" i="1" s="1" a="1"/>
  <c r="F162" i="1" s="1"/>
  <c r="G162" i="1" s="1"/>
  <c r="E161" i="1"/>
  <c r="F161" i="1" s="1" a="1"/>
  <c r="F161" i="1" s="1"/>
  <c r="G161" i="1" s="1"/>
  <c r="E159" i="1"/>
  <c r="F159" i="1" s="1" a="1"/>
  <c r="F159" i="1" s="1"/>
  <c r="G159" i="1" s="1"/>
  <c r="E158" i="1"/>
  <c r="F158" i="1" s="1" a="1"/>
  <c r="F158" i="1" s="1"/>
  <c r="G158" i="1" s="1"/>
  <c r="E156" i="1"/>
  <c r="F156" i="1" s="1" a="1"/>
  <c r="F156" i="1" s="1"/>
  <c r="G156" i="1" s="1"/>
  <c r="E154" i="1"/>
  <c r="F154" i="1" s="1" a="1"/>
  <c r="F154" i="1" s="1"/>
  <c r="G154" i="1" s="1"/>
  <c r="E153" i="1"/>
  <c r="F153" i="1" s="1" a="1"/>
  <c r="F153" i="1" s="1"/>
  <c r="G153" i="1" s="1"/>
  <c r="E151" i="1"/>
  <c r="F151" i="1" s="1" a="1"/>
  <c r="F151" i="1" s="1"/>
  <c r="G151" i="1" s="1"/>
  <c r="E147" i="1"/>
  <c r="F147" i="1" s="1" a="1"/>
  <c r="F147" i="1" s="1"/>
  <c r="G147" i="1" s="1"/>
  <c r="E146" i="1"/>
  <c r="F146" i="1" s="1" a="1"/>
  <c r="F146" i="1" s="1"/>
  <c r="G146" i="1" s="1"/>
  <c r="E144" i="1"/>
  <c r="F144" i="1" s="1" a="1"/>
  <c r="F144" i="1" s="1"/>
  <c r="G144" i="1" s="1"/>
  <c r="E140" i="1"/>
  <c r="F140" i="1" s="1" a="1"/>
  <c r="F140" i="1" s="1"/>
  <c r="G140" i="1" s="1"/>
  <c r="E139" i="1"/>
  <c r="G139" i="1" s="1"/>
  <c r="E136" i="1"/>
  <c r="G136" i="1" s="1"/>
  <c r="E135" i="1"/>
  <c r="G135" i="1" s="1"/>
  <c r="E134" i="1"/>
  <c r="G134" i="1" s="1"/>
  <c r="E133" i="1"/>
  <c r="G133" i="1" s="1"/>
  <c r="E131" i="1"/>
  <c r="G131" i="1" s="1"/>
  <c r="E129" i="1"/>
  <c r="G129" i="1" s="1"/>
  <c r="E122" i="1"/>
  <c r="G122" i="1" s="1"/>
  <c r="E124" i="1"/>
  <c r="G124" i="1" s="1"/>
  <c r="E120" i="1"/>
  <c r="G120" i="1" s="1"/>
  <c r="E121" i="1"/>
  <c r="G121" i="1" s="1"/>
  <c r="E119" i="1"/>
  <c r="G119" i="1" s="1"/>
  <c r="E115" i="1"/>
  <c r="G115" i="1" s="1"/>
  <c r="E114" i="1"/>
  <c r="G114" i="1" s="1"/>
  <c r="E113" i="1"/>
  <c r="G113" i="1" s="1"/>
  <c r="E104" i="1"/>
  <c r="F104" i="1" s="1" a="1"/>
  <c r="F104" i="1" s="1"/>
  <c r="G104" i="1" s="1"/>
  <c r="E103" i="1"/>
  <c r="F103" i="1" s="1" a="1"/>
  <c r="F103" i="1" s="1"/>
  <c r="G103" i="1" s="1"/>
  <c r="E102" i="1"/>
  <c r="F102" i="1" s="1" a="1"/>
  <c r="F102" i="1" s="1"/>
  <c r="G102" i="1" s="1"/>
  <c r="E101" i="1"/>
  <c r="F101" i="1" s="1" a="1"/>
  <c r="F101" i="1" s="1"/>
  <c r="G101" i="1" s="1"/>
  <c r="E100" i="1"/>
  <c r="F100" i="1" s="1" a="1"/>
  <c r="F100" i="1" s="1"/>
  <c r="G100" i="1" s="1"/>
  <c r="E99" i="1"/>
  <c r="F99" i="1" s="1" a="1"/>
  <c r="F99" i="1" s="1"/>
  <c r="G99" i="1" s="1"/>
  <c r="E98" i="1"/>
  <c r="F98" i="1" s="1" a="1"/>
  <c r="F98" i="1" s="1"/>
  <c r="G98" i="1" s="1"/>
  <c r="E97" i="1"/>
  <c r="F97" i="1" s="1" a="1"/>
  <c r="F97" i="1" s="1"/>
  <c r="G97" i="1" s="1"/>
  <c r="E96" i="1"/>
  <c r="F96" i="1" s="1" a="1"/>
  <c r="F96" i="1" s="1"/>
  <c r="G96" i="1" s="1"/>
  <c r="E95" i="1"/>
  <c r="F95" i="1" s="1" a="1"/>
  <c r="F95" i="1" s="1"/>
  <c r="G95" i="1" s="1"/>
  <c r="E93" i="1"/>
  <c r="F93" i="1" s="1" a="1"/>
  <c r="F93" i="1" s="1"/>
  <c r="G93" i="1" s="1"/>
  <c r="E90" i="1"/>
  <c r="F90" i="1" s="1" a="1"/>
  <c r="F90" i="1" s="1"/>
  <c r="G90" i="1" s="1"/>
  <c r="E91" i="1"/>
  <c r="F91" i="1" s="1" a="1"/>
  <c r="F91" i="1" s="1"/>
  <c r="G91" i="1" s="1"/>
  <c r="E89" i="1"/>
  <c r="F89" i="1" s="1" a="1"/>
  <c r="F89" i="1" s="1"/>
  <c r="G89" i="1" s="1"/>
  <c r="E88" i="1"/>
  <c r="F88" i="1" s="1" a="1"/>
  <c r="F88" i="1" s="1"/>
  <c r="G88" i="1" s="1"/>
  <c r="E87" i="1"/>
  <c r="F87" i="1" s="1" a="1"/>
  <c r="F87" i="1" s="1"/>
  <c r="G87" i="1" s="1"/>
  <c r="E85" i="1"/>
  <c r="F85" i="1" s="1" a="1"/>
  <c r="F85" i="1" s="1"/>
  <c r="G85" i="1" s="1"/>
  <c r="E84" i="1"/>
  <c r="F84" i="1" s="1" a="1"/>
  <c r="F84" i="1" s="1"/>
  <c r="G84" i="1" s="1"/>
  <c r="E83" i="1"/>
  <c r="F83" i="1" s="1" a="1"/>
  <c r="F83" i="1" s="1"/>
  <c r="G83" i="1" s="1"/>
  <c r="E82" i="1"/>
  <c r="F82" i="1" s="1" a="1"/>
  <c r="F82" i="1" s="1"/>
  <c r="G82" i="1" s="1"/>
  <c r="E81" i="1"/>
  <c r="F81" i="1" s="1" a="1"/>
  <c r="F81" i="1" s="1"/>
  <c r="G81" i="1" s="1"/>
  <c r="E80" i="1"/>
  <c r="F80" i="1" s="1" a="1"/>
  <c r="F80" i="1" s="1"/>
  <c r="G80" i="1" s="1"/>
  <c r="E70" i="1"/>
  <c r="F70" i="1" s="1" a="1"/>
  <c r="F70" i="1" s="1"/>
  <c r="G70" i="1" s="1"/>
  <c r="E71" i="1"/>
  <c r="F71" i="1" s="1" a="1"/>
  <c r="F71" i="1" s="1"/>
  <c r="G71" i="1" s="1"/>
  <c r="E68" i="1"/>
  <c r="F68" i="1" s="1" a="1"/>
  <c r="F68" i="1" s="1"/>
  <c r="G68" i="1" s="1"/>
  <c r="E65" i="1"/>
  <c r="F65" i="1" s="1" a="1"/>
  <c r="F65" i="1" s="1"/>
  <c r="G65" i="1" s="1"/>
  <c r="E66" i="1"/>
  <c r="F66" i="1" s="1" a="1"/>
  <c r="F66" i="1" s="1"/>
  <c r="G66" i="1" s="1"/>
  <c r="E64" i="1"/>
  <c r="F64" i="1" s="1" a="1"/>
  <c r="F64" i="1" s="1"/>
  <c r="G64" i="1" s="1"/>
  <c r="E63" i="1"/>
  <c r="F63" i="1" s="1" a="1"/>
  <c r="F63" i="1" s="1"/>
  <c r="G63" i="1" s="1"/>
  <c r="E62" i="1"/>
  <c r="F62" i="1" s="1" a="1"/>
  <c r="F62" i="1" s="1"/>
  <c r="G62" i="1" s="1"/>
  <c r="E61" i="1"/>
  <c r="F61" i="1" s="1" a="1"/>
  <c r="F61" i="1" s="1"/>
  <c r="G61" i="1" s="1"/>
  <c r="E60" i="1"/>
  <c r="F60" i="1" s="1" a="1"/>
  <c r="F60" i="1" s="1"/>
  <c r="G60" i="1" s="1"/>
  <c r="E59" i="1"/>
  <c r="F59" i="1" s="1" a="1"/>
  <c r="F59" i="1" s="1"/>
  <c r="G59" i="1" s="1"/>
  <c r="E56" i="1"/>
  <c r="F56" i="1" s="1" a="1"/>
  <c r="F56" i="1" s="1"/>
  <c r="G56" i="1" s="1"/>
  <c r="E54" i="1"/>
  <c r="G54" i="1" s="1"/>
  <c r="E50" i="1"/>
  <c r="G50" i="1" s="1"/>
  <c r="E49" i="1"/>
  <c r="G49" i="1" s="1"/>
  <c r="E41" i="1"/>
  <c r="F41" i="1" s="1" a="1"/>
  <c r="F41" i="1" s="1"/>
  <c r="G41" i="1" s="1"/>
  <c r="E39" i="1"/>
  <c r="F39" i="1" s="1" a="1"/>
  <c r="F39" i="1" s="1"/>
  <c r="G39" i="1" s="1"/>
  <c r="E38" i="1"/>
  <c r="F38" i="1" s="1" a="1"/>
  <c r="F38" i="1" s="1"/>
  <c r="G38" i="1" s="1"/>
  <c r="E37" i="1"/>
  <c r="F37" i="1" s="1" a="1"/>
  <c r="F37" i="1" s="1"/>
  <c r="G37" i="1" s="1"/>
  <c r="E42" i="1"/>
  <c r="F42" i="1" s="1" a="1"/>
  <c r="F42" i="1" s="1"/>
  <c r="G42" i="1" s="1"/>
  <c r="E34" i="1"/>
  <c r="F34" i="1" s="1" a="1"/>
  <c r="F34" i="1" s="1"/>
  <c r="G34" i="1" s="1"/>
  <c r="E33" i="1"/>
  <c r="F33" i="1" s="1" a="1"/>
  <c r="F33" i="1" s="1"/>
  <c r="G33" i="1" s="1"/>
  <c r="E31" i="1"/>
  <c r="F31" i="1" s="1" a="1"/>
  <c r="F31" i="1" s="1"/>
  <c r="G31" i="1" s="1"/>
  <c r="E26" i="1"/>
  <c r="F26" i="1" s="1" a="1"/>
  <c r="F26" i="1" s="1"/>
  <c r="G26" i="1" s="1"/>
  <c r="E25" i="1"/>
  <c r="F25" i="1" s="1" a="1"/>
  <c r="F25" i="1" s="1"/>
  <c r="G25" i="1" s="1"/>
  <c r="E24" i="1"/>
  <c r="F24" i="1" s="1" a="1"/>
  <c r="F24" i="1" s="1"/>
  <c r="G24" i="1" s="1"/>
  <c r="E27" i="1"/>
  <c r="F27" i="1" s="1" a="1"/>
  <c r="F27" i="1" s="1"/>
  <c r="G27" i="1" s="1"/>
  <c r="E23" i="1"/>
  <c r="F23" i="1" s="1" a="1"/>
  <c r="F23" i="1" s="1"/>
  <c r="G23" i="1" s="1"/>
  <c r="E22" i="1"/>
  <c r="F22" i="1" s="1" a="1"/>
  <c r="F22" i="1" s="1"/>
  <c r="G22" i="1" s="1"/>
  <c r="E21" i="1"/>
  <c r="F21" i="1" s="1" a="1"/>
  <c r="F21" i="1" s="1"/>
  <c r="G21" i="1" s="1"/>
  <c r="E20" i="1"/>
  <c r="F20" i="1" s="1" a="1"/>
  <c r="F20" i="1" s="1"/>
  <c r="G20" i="1" s="1"/>
  <c r="E15" i="1"/>
  <c r="F15" i="1" s="1" a="1"/>
  <c r="F15" i="1" s="1"/>
  <c r="G15" i="1" s="1"/>
  <c r="E13" i="1"/>
  <c r="F13" i="1" s="1" a="1"/>
  <c r="F13" i="1" s="1"/>
  <c r="G13" i="1" s="1"/>
  <c r="E8" i="1"/>
  <c r="F8" i="1" s="1" a="1"/>
  <c r="F8" i="1" s="1"/>
  <c r="G8" i="1" s="1"/>
  <c r="E6" i="1"/>
  <c r="F6" i="1" s="1" a="1"/>
  <c r="F6" i="1" s="1"/>
  <c r="G6" i="1" s="1"/>
  <c r="E5" i="1"/>
  <c r="F5" i="1" s="1" a="1"/>
  <c r="F5" i="1" s="1"/>
  <c r="G5" i="1" s="1"/>
  <c r="E2" i="1"/>
  <c r="F2" i="1" s="1" a="1"/>
  <c r="F2" i="1" s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<sst xmlns="http://schemas.openxmlformats.org/spreadsheetml/2006/main" count="18919" uniqueCount="3586">
  <si>
    <t>Country</t>
  </si>
  <si>
    <t>Year</t>
  </si>
  <si>
    <t>No</t>
  </si>
  <si>
    <t>No2</t>
  </si>
  <si>
    <t>Column2</t>
  </si>
  <si>
    <t>Domain</t>
  </si>
  <si>
    <t>ID</t>
  </si>
  <si>
    <t>Branch</t>
  </si>
  <si>
    <t>Class</t>
  </si>
  <si>
    <t>Type</t>
  </si>
  <si>
    <t>Name</t>
  </si>
  <si>
    <t>Quantity</t>
  </si>
  <si>
    <t>Origin</t>
  </si>
  <si>
    <t>Manufacturer1</t>
  </si>
  <si>
    <t>Manufacturer2</t>
  </si>
  <si>
    <t>Manufacturer3</t>
  </si>
  <si>
    <t>Source1</t>
  </si>
  <si>
    <t>Source2</t>
  </si>
  <si>
    <t>Origin 1</t>
  </si>
  <si>
    <t>Origin 2</t>
  </si>
  <si>
    <t>Origin 3</t>
  </si>
  <si>
    <t>Origin 4</t>
  </si>
  <si>
    <t>Origin 5</t>
  </si>
  <si>
    <t>Origin 6</t>
  </si>
  <si>
    <t>Nations involved</t>
  </si>
  <si>
    <t>AUT</t>
  </si>
  <si>
    <t>Land Forces</t>
  </si>
  <si>
    <t>Armoured Fighting Vehicles</t>
  </si>
  <si>
    <t>MBT</t>
  </si>
  <si>
    <t>Leopard 2A4</t>
  </si>
  <si>
    <t>KNDS Deutschland (formerly KMW)</t>
  </si>
  <si>
    <t>https://knds.com/en/products/leopard/leopard-2A4</t>
  </si>
  <si>
    <t>DEU</t>
  </si>
  <si>
    <t>LT TK</t>
  </si>
  <si>
    <t>SK-105 Kuerassier</t>
  </si>
  <si>
    <t>N/A</t>
  </si>
  <si>
    <t>APC (T)</t>
  </si>
  <si>
    <t>4K4E Saurer/4K4F Saurer</t>
  </si>
  <si>
    <t>Österreichische Saurer-Werke</t>
  </si>
  <si>
    <t>https://tank-afv.com/coldwar/Austria/Saurer-4K4FA.php</t>
  </si>
  <si>
    <t>Ulan</t>
  </si>
  <si>
    <t>ASCOD (Austrian-Spanish Cooperative Development)</t>
  </si>
  <si>
    <t>https://www.army-technology.com/projects/ascod/</t>
  </si>
  <si>
    <t>ESP</t>
  </si>
  <si>
    <t>APC (W)</t>
  </si>
  <si>
    <t>Pandur</t>
  </si>
  <si>
    <t>Steyr-Daimler-Puch (part of GDELS)</t>
  </si>
  <si>
    <t>https://www.gdels.com/pandur.php</t>
  </si>
  <si>
    <t>PPV</t>
  </si>
  <si>
    <t>Dingo 2</t>
  </si>
  <si>
    <t>https://knds.com/en/products/systems/dingo-2-range</t>
  </si>
  <si>
    <t>Artillery</t>
  </si>
  <si>
    <t>SP 155mm</t>
  </si>
  <si>
    <t>M-109A2/M-109A3/M-109A5ÖE</t>
  </si>
  <si>
    <t>Cadillac Motor Car (Division of General Motors Corporation)</t>
  </si>
  <si>
    <t>https://www.armyrecognition.com/military-products/army/artillery-vehicles-and-weapons/self-propelled-howitzers/m109-fr</t>
  </si>
  <si>
    <t>USA</t>
  </si>
  <si>
    <t>TOWED 105mm</t>
  </si>
  <si>
    <t>IFH</t>
  </si>
  <si>
    <t>???</t>
  </si>
  <si>
    <t>TOWED 155mm</t>
  </si>
  <si>
    <t>M-1A2</t>
  </si>
  <si>
    <t>MRL 128mm</t>
  </si>
  <si>
    <t>M-51</t>
  </si>
  <si>
    <t>MOR 107mm</t>
  </si>
  <si>
    <t>?</t>
  </si>
  <si>
    <t>MOR 120mm</t>
  </si>
  <si>
    <t>M-43</t>
  </si>
  <si>
    <t>Anti-tank/anti-infrastructure</t>
  </si>
  <si>
    <t>MSL SP</t>
  </si>
  <si>
    <t>RJPz-(HOT) Jaguar 1</t>
  </si>
  <si>
    <t>FRA</t>
  </si>
  <si>
    <t>MSL MANPATS</t>
  </si>
  <si>
    <t>Bill 2 (PAL 2000)</t>
  </si>
  <si>
    <t>Saab Bofors Dynamics</t>
  </si>
  <si>
    <t>https://www.saab.com/newsroom/press-releases/2007/saab-receives-billion-order</t>
  </si>
  <si>
    <t>SWE</t>
  </si>
  <si>
    <t>RCL 106mm</t>
  </si>
  <si>
    <t>M-40A1</t>
  </si>
  <si>
    <t>Watervliet Arsenal</t>
  </si>
  <si>
    <t>https://www.militaryfactory.com/smallarms/detail.php?smallarms_id=975</t>
  </si>
  <si>
    <t>RCL 84mm</t>
  </si>
  <si>
    <t>Carl Gustav</t>
  </si>
  <si>
    <t>https://www.saab.com/products/carl-gustaf-m4</t>
  </si>
  <si>
    <t>Air Force</t>
  </si>
  <si>
    <t>Air defence</t>
  </si>
  <si>
    <t>GUNS 20mm</t>
  </si>
  <si>
    <t>Aircraft</t>
  </si>
  <si>
    <t>FTR</t>
  </si>
  <si>
    <t>Eurofighter Typhoon</t>
  </si>
  <si>
    <t>Eurofighter consortium (Airbus,  BAE Systems, Leonardo)</t>
  </si>
  <si>
    <t>https://www.eurofighter.com/</t>
  </si>
  <si>
    <t>GBR</t>
  </si>
  <si>
    <t>ITA</t>
  </si>
  <si>
    <t>TPT Medium</t>
  </si>
  <si>
    <t>C-130K Hercules</t>
  </si>
  <si>
    <t>Lockheed Martin</t>
  </si>
  <si>
    <t>https://www.lockheedmartin.com/en-us/products/c130.html</t>
  </si>
  <si>
    <t>TPT Light</t>
  </si>
  <si>
    <t>PC-6B Turbo Porter</t>
  </si>
  <si>
    <t>Pilatus Aircraft</t>
  </si>
  <si>
    <t>https://pc-6.com/vPilatus-ProductBrochure.pdf</t>
  </si>
  <si>
    <t>CHE</t>
  </si>
  <si>
    <t>TRG</t>
  </si>
  <si>
    <t>PC-7 Turbo Trainer</t>
  </si>
  <si>
    <t>https://www.pilatus-aircraft.com/en/pc-7</t>
  </si>
  <si>
    <t>Saab 105Oe</t>
  </si>
  <si>
    <t>Saab</t>
  </si>
  <si>
    <t>https://www.aircraftrecognitionguide.com/saab-105</t>
  </si>
  <si>
    <t>Helicopters</t>
  </si>
  <si>
    <t>ISR</t>
  </si>
  <si>
    <t>OH-58B Kiowa</t>
  </si>
  <si>
    <t>Bell Helicopter Textron</t>
  </si>
  <si>
    <t>https://www.army-technology.com/projects/kiowa/</t>
  </si>
  <si>
    <t>S-70A Black Hawk</t>
  </si>
  <si>
    <t>Sikorsky Aircraft (a Lockheed Martin company)</t>
  </si>
  <si>
    <t>https://www.lockheedmartin.com/en-us/products/sikorsky-black-hawk-helicopter.html</t>
  </si>
  <si>
    <t>Bell 212 (AB-212)</t>
  </si>
  <si>
    <t>Bell Textron</t>
  </si>
  <si>
    <t>AgustaWestland</t>
  </si>
  <si>
    <t>https://www.airpower.gv.at/ab_212bh/</t>
  </si>
  <si>
    <t>MRH</t>
  </si>
  <si>
    <t>SA316/SA319 Alouette III</t>
  </si>
  <si>
    <t>Airbus (formerly Sud Aviation)</t>
  </si>
  <si>
    <t>https://www.airforce-technology.com/projects/a316sa319alouetteiii/</t>
  </si>
  <si>
    <t>SAM</t>
  </si>
  <si>
    <t>Mistral</t>
  </si>
  <si>
    <t>MBDA France</t>
  </si>
  <si>
    <t>https://www.mbda-systems.com/products/force-protection/mistral-family/mistral-3</t>
  </si>
  <si>
    <t>GUNS 35mm</t>
  </si>
  <si>
    <t>Z-FIAK</t>
  </si>
  <si>
    <t>Rheinmetall (formerly Oerlikon)</t>
  </si>
  <si>
    <t>https://www.airpower.at/fldiv/fla/35mm.htm</t>
  </si>
  <si>
    <t>BEL</t>
  </si>
  <si>
    <t>Land Component</t>
  </si>
  <si>
    <t>Leopard 1A5</t>
  </si>
  <si>
    <t>https://tank-afv.com/coldwar/West_Germany/leopard-i.php</t>
  </si>
  <si>
    <t>AIFV</t>
  </si>
  <si>
    <t>YPR-765</t>
  </si>
  <si>
    <t>BAE Systems (formerly FMC Corporation)</t>
  </si>
  <si>
    <t>https://tank-afv.com/coldwar/Netherlands/YPR-765.php</t>
  </si>
  <si>
    <t>NLD</t>
  </si>
  <si>
    <t>Piranha III-C DF30</t>
  </si>
  <si>
    <t>General Dynamics Land Systems (formerly Mowag)</t>
  </si>
  <si>
    <t>https://www.gdels.com/piranha.php</t>
  </si>
  <si>
    <t>M-113</t>
  </si>
  <si>
    <t>https://www.army-technology.com/projects/m113-armoured-personnel-carrier/</t>
  </si>
  <si>
    <t>Piranha III-C</t>
  </si>
  <si>
    <t>TOWED</t>
  </si>
  <si>
    <t>LG1 MkII</t>
  </si>
  <si>
    <t>KNDS France (formerly GIAT/Nexter)</t>
  </si>
  <si>
    <t>https://www.army-guide.com/eng/product573.html</t>
  </si>
  <si>
    <t>MOR 81mm</t>
  </si>
  <si>
    <t>MSL</t>
  </si>
  <si>
    <t>Milan</t>
  </si>
  <si>
    <t>MBDA (formerly Euromissile)</t>
  </si>
  <si>
    <t>https://www.weaponsystems.net/system/402-CC01%20-%20EE-3%20Jararaca</t>
  </si>
  <si>
    <t>SAM Point-defence</t>
  </si>
  <si>
    <t>Radars</t>
  </si>
  <si>
    <t>RADAR</t>
  </si>
  <si>
    <t>M-113 Land (battlefield surveillance)</t>
  </si>
  <si>
    <t>Sea</t>
  </si>
  <si>
    <t>Naval Component</t>
  </si>
  <si>
    <t>Principal Surface Combatants</t>
  </si>
  <si>
    <t>FFGHM</t>
  </si>
  <si>
    <t>Karel Doorman</t>
  </si>
  <si>
    <t>Damen Schelde Naval Shipbuilding</t>
  </si>
  <si>
    <t>https://marineschepen.nl/schepen/jss.html</t>
  </si>
  <si>
    <t>On-board equipment</t>
  </si>
  <si>
    <t>*FFGHM</t>
  </si>
  <si>
    <t>RGM-84 Harpoon AShM</t>
  </si>
  <si>
    <t>Boeing (formerly McDonnell Douglas)</t>
  </si>
  <si>
    <t>https://missilethreat.csis.org/missile/harpoon/</t>
  </si>
  <si>
    <t>Mk 48 VLS</t>
  </si>
  <si>
    <t>Raytheon</t>
  </si>
  <si>
    <t>https://www.seaforces.org/wpnsys/SURFACE/Mk-48-missile-launcher.htm</t>
  </si>
  <si>
    <t>RIM-7P Sea Sparrow SAM</t>
  </si>
  <si>
    <t>https://en.missilery.info/missile/sea-sparrow</t>
  </si>
  <si>
    <t>Mk32 324mm ASTT</t>
  </si>
  <si>
    <t>Ordnance Technology Service (OTS)</t>
  </si>
  <si>
    <t>BAE Systems (formerly Plessey Naval Systems)</t>
  </si>
  <si>
    <t>https://ordtech.com/products/mk32/</t>
  </si>
  <si>
    <t>Mk 46 HWT</t>
  </si>
  <si>
    <t>Honeywell</t>
  </si>
  <si>
    <t>TRW</t>
  </si>
  <si>
    <t>https://www.navy.mil/Resources/Fact-Files/Display-FactFiles/Article/2167898/mk-46-lightweight-torpedo/</t>
  </si>
  <si>
    <t>https://ordtech.com/products/mk46/</t>
  </si>
  <si>
    <t>Mine warfare</t>
  </si>
  <si>
    <t>MHC</t>
  </si>
  <si>
    <t>Aster (Tripartite – Flower class)</t>
  </si>
  <si>
    <t>Belgium Naval &amp; Robotics (Naval Group &amp; ECA Group)</t>
  </si>
  <si>
    <t>https://www.naval-technology.com/projects/mine-countermeasure-vessels/</t>
  </si>
  <si>
    <t>Logistics and support</t>
  </si>
  <si>
    <t>AG</t>
  </si>
  <si>
    <t xml:space="preserve">Stern (former SWE KBV 171) </t>
  </si>
  <si>
    <t>AGOR</t>
  </si>
  <si>
    <t>Belgica</t>
  </si>
  <si>
    <t>Freire Shipyard</t>
  </si>
  <si>
    <t>https://www.naval-technology.com/projects/belgica-oceanographic-research-vessel/</t>
  </si>
  <si>
    <t>AT</t>
  </si>
  <si>
    <t>Spt</t>
  </si>
  <si>
    <t>Godetia (log spt/comd)</t>
  </si>
  <si>
    <t>Boelwerf</t>
  </si>
  <si>
    <t>https://warshipsresearch.blogspot.com/2021/09/belgian-command-and-logistical-support.html</t>
  </si>
  <si>
    <t>YDT</t>
  </si>
  <si>
    <t>Naval Aviation</t>
  </si>
  <si>
    <t>SA316B Alouette III</t>
  </si>
  <si>
    <t>Air Component</t>
  </si>
  <si>
    <t>F-16 MLU Fighting Falcon</t>
  </si>
  <si>
    <t>https://www.lockheedmartin.com/en-us/products/f-16.html</t>
  </si>
  <si>
    <t>TPT PAX</t>
  </si>
  <si>
    <t>A-310-222</t>
  </si>
  <si>
    <t>Airbus</t>
  </si>
  <si>
    <t>https://ejercitodelaireydelespacio.defensa.gob.es/EA/ejercitodelaire/es/Aeronaves/Aeronave/c1fd55a2-9f27-11ee-b1b1-005056bf91c5/?resourceId=c1fd55a2-9f27-11ee-b1b1-005056bf91c5&amp;path=/sites/internet.es/.content/aeronave/aeronave_00008.xml#gsc.tab=0</t>
  </si>
  <si>
    <t>C-130H Hercules</t>
  </si>
  <si>
    <t>ERJ-135 LR</t>
  </si>
  <si>
    <t>Embraer</t>
  </si>
  <si>
    <t>https://www.embraercommercialaviation.com/commercial-jets/erj135/</t>
  </si>
  <si>
    <t>BRA</t>
  </si>
  <si>
    <t>ERJ-145 LR</t>
  </si>
  <si>
    <t>https://www.embraercommercialaviation.com/commercial-jets/erj145/</t>
  </si>
  <si>
    <t>Falcon 20 (VIP)</t>
  </si>
  <si>
    <t>Dassault Aviation</t>
  </si>
  <si>
    <t>https://www.dassault-aviation.com/en/passion/aircraft/civil-dassault-aircraft/mystere-falcon-20-200/</t>
  </si>
  <si>
    <t>Falcon 900B</t>
  </si>
  <si>
    <t>https://www.dassault-aviation.com/en/civil/falcon-family/falcon-900lx/</t>
  </si>
  <si>
    <t>Alpha Jet</t>
  </si>
  <si>
    <t>Dornier Flugzeugwerke</t>
  </si>
  <si>
    <t>https://www.dassault-aviation.com/en/defense/customer-support/operational-aircraft/alpha-jet/</t>
  </si>
  <si>
    <t>SF-260D/SF-260M</t>
  </si>
  <si>
    <t>SIAI-Marchetti</t>
  </si>
  <si>
    <t>https://www.siai-marchetti.nl/sf260mil.html</t>
  </si>
  <si>
    <t>Helicopter</t>
  </si>
  <si>
    <t>SAR</t>
  </si>
  <si>
    <t>Sea King Mk48</t>
  </si>
  <si>
    <t>https://www.belgian-wings.be/westland-seaking-mk-48</t>
  </si>
  <si>
    <t>UTL</t>
  </si>
  <si>
    <t>A-109</t>
  </si>
  <si>
    <t>Leonardo (formerly Agusta)</t>
  </si>
  <si>
    <t>https://helicopters.leonardo.com/en/products/aw109-trekkerm</t>
  </si>
  <si>
    <t>SA-318 Alouette II</t>
  </si>
  <si>
    <t>Uninhabited aerial vehicles</t>
  </si>
  <si>
    <t>ISR Heavy</t>
  </si>
  <si>
    <t>RQ-5A Hunter (B-Hunter)</t>
  </si>
  <si>
    <t>Northrop Grumman (formerly TRW)</t>
  </si>
  <si>
    <t>https://www.army-technology.com/projects/hunter/</t>
  </si>
  <si>
    <t>Air-launched missiles</t>
  </si>
  <si>
    <t>AAM ARH</t>
  </si>
  <si>
    <t>AIM-120 AMRAAM</t>
  </si>
  <si>
    <t>https://www.rtx.com/raytheon/what-we-do/air/amraam-missile</t>
  </si>
  <si>
    <t>AAM IR</t>
  </si>
  <si>
    <t>AIM-9M Sidewinder</t>
  </si>
  <si>
    <t>https://www.af.mil/About-Us/Fact-Sheets/Display/Article/104557/aim-9-sidewinder/</t>
  </si>
  <si>
    <t>Bombs</t>
  </si>
  <si>
    <t>Conventional</t>
  </si>
  <si>
    <t>Mk 84</t>
  </si>
  <si>
    <t>General Dynamics</t>
  </si>
  <si>
    <t>https://www.globalsecurity.org/military/systems/munitions/mk84.htm</t>
  </si>
  <si>
    <t>Mk 82</t>
  </si>
  <si>
    <t>https://www.globalsecurity.org/military/systems/munitions/mk82.htm</t>
  </si>
  <si>
    <t>BLU 109</t>
  </si>
  <si>
    <t>Laser-guided</t>
  </si>
  <si>
    <t>GBU-24 Paveway III</t>
  </si>
  <si>
    <t>https://www.rtx.com/raytheon/what-we-do/air/paveway-bomb</t>
  </si>
  <si>
    <t>INS/GPS guided</t>
  </si>
  <si>
    <t>GBU-31 JDAM</t>
  </si>
  <si>
    <t>Boeing</t>
  </si>
  <si>
    <t>https://www.boeing.com/content/dam/boeing/boeingdotcom/defense/weapons-weapons/images/jdam_product_card.pdf</t>
  </si>
  <si>
    <t>GBU-10/-12 Paveway II</t>
  </si>
  <si>
    <t>https://www.lockheedmartin.com/en-us/products/paveway-ii-plus-laser-guided-bomb.html</t>
  </si>
  <si>
    <t>PODS Infrared/TV</t>
  </si>
  <si>
    <t>LANTIRN</t>
  </si>
  <si>
    <t>Sniper</t>
  </si>
  <si>
    <t>https://www.lockheedmartin.com/en-us/products/sniper.html</t>
  </si>
  <si>
    <t>BGR</t>
  </si>
  <si>
    <t>Army</t>
  </si>
  <si>
    <t>T-72</t>
  </si>
  <si>
    <t>UralVagonZavod</t>
  </si>
  <si>
    <t>https://odin.tradoc.army.mil/WEG/Asset/T-72M_Russian_Main_Battle_Tank_(MBT)</t>
  </si>
  <si>
    <t>RUS</t>
  </si>
  <si>
    <t>IFV</t>
  </si>
  <si>
    <t>BMP-1</t>
  </si>
  <si>
    <t>JSC Kurganmashzavod</t>
  </si>
  <si>
    <t>https://www.deagel.com/Armies/BMP-1/a000749</t>
  </si>
  <si>
    <t>BMP-2/3</t>
  </si>
  <si>
    <t>https://www.militaryfactory.com/armor/detail.php?armor_id=980</t>
  </si>
  <si>
    <t>MT-LB</t>
  </si>
  <si>
    <t>Charkowska Fabryka Traktorów</t>
  </si>
  <si>
    <t>Huta Stalowa Wola</t>
  </si>
  <si>
    <t>https://www.armyrecognition.com/defense-industry?option=com_content&amp;view=article&amp;id=8554</t>
  </si>
  <si>
    <t>BTR-60</t>
  </si>
  <si>
    <t>Gorkovsky avtomobilny zavod</t>
  </si>
  <si>
    <t>https://odin.tradoc.army.mil/WEG/Asset/BTR-60-R-145BM_Russian_8x8_Command_Post_and_Communication_Center_Vehicle</t>
  </si>
  <si>
    <t>SP 122mm</t>
  </si>
  <si>
    <t>2S1 Carnation</t>
  </si>
  <si>
    <t>Kharkivskyi Traktornyi Zavod</t>
  </si>
  <si>
    <t>https://nuou.org.ua/en/122-2s1-gvozdika.html</t>
  </si>
  <si>
    <t>UKR</t>
  </si>
  <si>
    <t>TOWED 122mm</t>
  </si>
  <si>
    <t>M-30 M-1938</t>
  </si>
  <si>
    <t>https://www.militaryfactory.com/smallarms/detail.php?smallarms_id=1159</t>
  </si>
  <si>
    <t>TOWED 152mm</t>
  </si>
  <si>
    <t>D-20</t>
  </si>
  <si>
    <t>NPO Splav (formerly Motovilikhinskiye Zavody PAO)</t>
  </si>
  <si>
    <t>https://www.army-guide.com/eng/product3738.html</t>
  </si>
  <si>
    <t>MRL 122mm</t>
  </si>
  <si>
    <t>BM-21</t>
  </si>
  <si>
    <t>NPO Splav</t>
  </si>
  <si>
    <t>https://odin.tradoc.army.mil/WEG/Asset/BM-21_Grad_Russian_122mm_Multiple_Rocket_Launcher_(MRL)</t>
  </si>
  <si>
    <t>2S11 SP Tundzha</t>
  </si>
  <si>
    <t>NITI Kazanlak</t>
  </si>
  <si>
    <t>https://www.weaponsystems.net/system/692-Tundzha</t>
  </si>
  <si>
    <t>9K11 Malyutka (RS-AT-3 Sagger)</t>
  </si>
  <si>
    <t>OAO Zavod imeni V. A. Degtyaryova</t>
  </si>
  <si>
    <t>https://weaponsystems.net/system/1033-9K11+Malyutka</t>
  </si>
  <si>
    <t>9K111 Fagot (RS-AT-4 Spigot)/9K111-1 Konkurs (RS-AT-5 Spandrel)</t>
  </si>
  <si>
    <t>JSC Konstruktorskoe Buro Priborostroeniya (KBP)</t>
  </si>
  <si>
    <t>https://odin.tradoc.army.mil/WEG/Asset/9K111_Fagot_</t>
  </si>
  <si>
    <t>GUNS 100mm</t>
  </si>
  <si>
    <t>MT-12</t>
  </si>
  <si>
    <t>Rosoboronexport</t>
  </si>
  <si>
    <t>https://www.army-guide.com/eng/product1792.html</t>
  </si>
  <si>
    <t>GUNS 85mm</t>
  </si>
  <si>
    <t>D-44</t>
  </si>
  <si>
    <t>No. 9 Uralmashzavod</t>
  </si>
  <si>
    <t>https://weaponsystems.net/system/975-85mm%20D-44</t>
  </si>
  <si>
    <t>SAM SP</t>
  </si>
  <si>
    <t>9K33 Osa (RS-SA-8 Gecko)</t>
  </si>
  <si>
    <t>IEMZ Kupol Metrowagonmash</t>
  </si>
  <si>
    <t>https://weaponsystems.net/system/1064-9K33+Osa</t>
  </si>
  <si>
    <t>MANPAD</t>
  </si>
  <si>
    <t>9K32 Strela (RS-SA-7 Grail)</t>
  </si>
  <si>
    <t>KB Mashinostroyeniya</t>
  </si>
  <si>
    <t>https://odin.tradoc.army.mil/WEG/Asset/9K32_Strela-2_(SA-7_Grail)_Russian_Man_Portable_Surface-to-Air_Missile_(MANPAD)</t>
  </si>
  <si>
    <t>TOWED 100mm</t>
  </si>
  <si>
    <t xml:space="preserve">KS-19 </t>
  </si>
  <si>
    <t>Russian state factories</t>
  </si>
  <si>
    <t>https://odin.tradoc.army.mil/WEG/Asset/KS-19_Russian_100mm_Towed_Anti-Aircraft_Gun</t>
  </si>
  <si>
    <t>TOWED 57mm</t>
  </si>
  <si>
    <t>S-60</t>
  </si>
  <si>
    <t>TsAKB </t>
  </si>
  <si>
    <t>https://weaponsystems.net/system/477-S-60</t>
  </si>
  <si>
    <t>SP 23mm</t>
  </si>
  <si>
    <t>ZSU-23-4</t>
  </si>
  <si>
    <t>OJSC Mytishchi Machine-Building Plant</t>
  </si>
  <si>
    <t>https://odin.tradoc.army.mil/WEG/Asset/ZSU-23-4_Shilka_Russian_23mm_Self-Propelled_Anti-Aircraft_Weapon_System</t>
  </si>
  <si>
    <t>TOWED 23mm</t>
  </si>
  <si>
    <t>ZU-23</t>
  </si>
  <si>
    <t>JSC Konstruktorskoe Buro Priborostroeniya (KBP)</t>
  </si>
  <si>
    <t>https://www.militaryfactory.com/armor/detail.php?armor_id=277</t>
  </si>
  <si>
    <t>LAND</t>
  </si>
  <si>
    <t>GS-13 Long Eye (veh)</t>
  </si>
  <si>
    <t>SNAR-1 Long Trough (arty)</t>
  </si>
  <si>
    <t>https://odin.tradoc.army.mil/WEG/Asset/SNAR-2_(Pork_Trough)_Russian_Mobile_Counter-Battery_Radar</t>
  </si>
  <si>
    <t>SNAR-10 Big Fred (veh, arty)</t>
  </si>
  <si>
    <t>https://odin.tradoc.army.mil/WEG/Asset/SNAR-10_(Big_Fred)_Russian_Battlefield_Surveillance_Radar</t>
  </si>
  <si>
    <t>SNAR-2/-6 Pork Trough (arty)</t>
  </si>
  <si>
    <t>Small Fred/Small Yawn (veh, arty)</t>
  </si>
  <si>
    <t>Navy</t>
  </si>
  <si>
    <t>Submarines</t>
  </si>
  <si>
    <t>SSK</t>
  </si>
  <si>
    <t>Slava</t>
  </si>
  <si>
    <t>*SSK</t>
  </si>
  <si>
    <t>SAET-60 HWT</t>
  </si>
  <si>
    <t xml:space="preserve">FFG </t>
  </si>
  <si>
    <t>Drazki</t>
  </si>
  <si>
    <t>Cockerill Yards</t>
  </si>
  <si>
    <t>https://www.militaryperiscope.com/weapons/ships/frigatescorvettes/drazki-41-class/overview/</t>
  </si>
  <si>
    <t>http://www.wielingen1991.org/en/the_frigate.htm</t>
  </si>
  <si>
    <t xml:space="preserve">*FFG </t>
  </si>
  <si>
    <t>MM-38 Exocet AShM</t>
  </si>
  <si>
    <t>https://www.mbda-systems.com/products/deep-strike/exocet-family/exocet-mm40-block-3c</t>
  </si>
  <si>
    <t>Mk 29 GMLS</t>
  </si>
  <si>
    <t>https://www.navy.mil/Resources/Fact-Files/Display-FactFiles/Article/2168965/seasparrow-missile-rim-7/</t>
  </si>
  <si>
    <t>L5 mod 4 HWT</t>
  </si>
  <si>
    <t>Naval Group</t>
  </si>
  <si>
    <t>http://www.wielingen1991.org/en/frigate/torpedo.htm</t>
  </si>
  <si>
    <t>MLE 54 Creusot-Loire A/S mor</t>
  </si>
  <si>
    <t>Saab (formerly Bofors)</t>
  </si>
  <si>
    <t>https://weaponsystems.net/system/1111-Bofors%20M/50</t>
  </si>
  <si>
    <t>Patrol and coastal combatants</t>
  </si>
  <si>
    <t>FS</t>
  </si>
  <si>
    <t>Smeli</t>
  </si>
  <si>
    <t>MTG Dolphin</t>
  </si>
  <si>
    <t>https://www.navalnews.com/naval-news/2024/12/bulgarias-second-mmpv-launched-by-local-shipyard/</t>
  </si>
  <si>
    <t>*FS</t>
  </si>
  <si>
    <t>Osa-M (SA-N-4 Gecko) SAM</t>
  </si>
  <si>
    <t>RBU 6000 Smerch 2 A/S mor</t>
  </si>
  <si>
    <t>Artillery Plant No.9</t>
  </si>
  <si>
    <t>https://www.militaryperiscope.com/weapons/missilesrocketsbombs/anti-submarine/rbu-2500-asw-mortar/overview/</t>
  </si>
  <si>
    <t xml:space="preserve">FF </t>
  </si>
  <si>
    <t>Pauk</t>
  </si>
  <si>
    <t>*FF</t>
  </si>
  <si>
    <t>Strela-2 (SA-N-5 Grail) SAM</t>
  </si>
  <si>
    <t>Konstruktorskoye Byuro Mashinostroenia (KBM)</t>
  </si>
  <si>
    <t>RBU 1200</t>
  </si>
  <si>
    <t>NII-1</t>
  </si>
  <si>
    <t>https://opisybroni.pl/rbu-1200-uragan/</t>
  </si>
  <si>
    <t>PFM</t>
  </si>
  <si>
    <t>Tarantul II</t>
  </si>
  <si>
    <t>*PFM</t>
  </si>
  <si>
    <t>P-15M Termit-M (SS-N-2C Styx) AShM</t>
  </si>
  <si>
    <t>MKB Raduga</t>
  </si>
  <si>
    <t>http://www.samolotypolskie.pl/samoloty/2470/126/P-21-P-22-P-15M</t>
  </si>
  <si>
    <t>Osa I/II</t>
  </si>
  <si>
    <t>P-15 Termit (SS-N-2A Styx/SS-N-2B Styx)</t>
  </si>
  <si>
    <t>PFI</t>
  </si>
  <si>
    <t>Zhuk</t>
  </si>
  <si>
    <t>PBI</t>
  </si>
  <si>
    <t>Nesebar</t>
  </si>
  <si>
    <t>Lürssen Werft</t>
  </si>
  <si>
    <t>https://www.navypedia.org/ships/bulgaria/bu_cg_sozopol.htm</t>
  </si>
  <si>
    <t>Mine Countermeasures</t>
  </si>
  <si>
    <t>Tsibar</t>
  </si>
  <si>
    <t>MSC</t>
  </si>
  <si>
    <t>Sonya</t>
  </si>
  <si>
    <t>Vanya</t>
  </si>
  <si>
    <t>MSI</t>
  </si>
  <si>
    <t>Olya</t>
  </si>
  <si>
    <t>Sredne-Nevskiy sudostroitelnyy zavod</t>
  </si>
  <si>
    <t>https://russianships.info/eng/warships/project_1259.htm</t>
  </si>
  <si>
    <t>Yevgenya</t>
  </si>
  <si>
    <t>Amphibious</t>
  </si>
  <si>
    <t>LSM</t>
  </si>
  <si>
    <t>Polnochny A</t>
  </si>
  <si>
    <t>LCU</t>
  </si>
  <si>
    <t>Vydra</t>
  </si>
  <si>
    <t>https://weaponsystems.net/system/579-Project+106+class</t>
  </si>
  <si>
    <t>AORL</t>
  </si>
  <si>
    <t xml:space="preserve">AOL </t>
  </si>
  <si>
    <t>ARS</t>
  </si>
  <si>
    <t>ATS</t>
  </si>
  <si>
    <t>AGS</t>
  </si>
  <si>
    <t>YDG</t>
  </si>
  <si>
    <t>ASW</t>
  </si>
  <si>
    <t>Mi-14 Haze</t>
  </si>
  <si>
    <t>Mil Moscow Helicopter Plant</t>
  </si>
  <si>
    <t>https://www.militaryfactory.com/aircraft/detail.php?aircraft_id=285</t>
  </si>
  <si>
    <t>Coastal Artillery</t>
  </si>
  <si>
    <t>Coastal defence</t>
  </si>
  <si>
    <t>SSM</t>
  </si>
  <si>
    <t>SS-C-1B Sepal</t>
  </si>
  <si>
    <t>SS-C-3 Styx</t>
  </si>
  <si>
    <t>GUN 130mm</t>
  </si>
  <si>
    <t>SM-4-1</t>
  </si>
  <si>
    <t>MiG-29A Fulcrum</t>
  </si>
  <si>
    <t>Mikoyan-Gurevich</t>
  </si>
  <si>
    <t>https://www.globalsecurity.org/military/world/russia/mig-29.htm</t>
  </si>
  <si>
    <t>MiG-21bis/UM Fishbed</t>
  </si>
  <si>
    <t>https://www.flymig.com/aircraft/MiG-21/</t>
  </si>
  <si>
    <t>FGA</t>
  </si>
  <si>
    <t>Su-25K/UBK Frogfoot</t>
  </si>
  <si>
    <t>An-2 Colt</t>
  </si>
  <si>
    <t>Antonov</t>
  </si>
  <si>
    <t>https://airandspace.si.edu/collection-objects/antonov-2m-colt/nasm_A19830222000</t>
  </si>
  <si>
    <t>AN-24 Curl</t>
  </si>
  <si>
    <t>https://odin.tradoc.army.mil/WEG/Asset/An-26_(Curl)_Russian_Military_Transport_Aircraft</t>
  </si>
  <si>
    <t>C-27J Spartan</t>
  </si>
  <si>
    <t>Leonardo (formerly Alenia Aermacchi)</t>
  </si>
  <si>
    <t>https://aircraft.leonardo.com/en/products/c-27j-spartan-next-generation</t>
  </si>
  <si>
    <t>AN-30 Clank</t>
  </si>
  <si>
    <t>PJSC Beriev Aircraft Company</t>
  </si>
  <si>
    <t>https://www.militaryfactory.com/aircraft/detail.php?aircraft_id=1811</t>
  </si>
  <si>
    <t>L-410UVP/L-410UVP-E</t>
  </si>
  <si>
    <t>Aircraft Industries (formerly LET Kunovice)</t>
  </si>
  <si>
    <t>https://www.turbolet.de/l-410</t>
  </si>
  <si>
    <t>CZE</t>
  </si>
  <si>
    <t xml:space="preserve">TPT </t>
  </si>
  <si>
    <t>TU-134B Crusty</t>
  </si>
  <si>
    <t>PC-12M</t>
  </si>
  <si>
    <t>https://www.pilatus-aircraft.com/de/pc-12</t>
  </si>
  <si>
    <t>L-39ZA Albatros</t>
  </si>
  <si>
    <t>Aero Vodochody</t>
  </si>
  <si>
    <t>https://www.aero.cz/en/l-39-albatros/</t>
  </si>
  <si>
    <t>SVK</t>
  </si>
  <si>
    <t>PC-9M (basic)</t>
  </si>
  <si>
    <t>https://www.airforce-technology.com/projects/pc9madvancedtrainera/</t>
  </si>
  <si>
    <t>ATK</t>
  </si>
  <si>
    <t>Mi-24D/V Hind D</t>
  </si>
  <si>
    <t>https://www.militaryfactory.com/aircraft/detail.php?aircraft_id=70</t>
  </si>
  <si>
    <t>AS532AL Cougar</t>
  </si>
  <si>
    <t>Airbus Helicopters (formerly Eurocopter/Aérospatiale)</t>
  </si>
  <si>
    <t>https://www.militaryfactory.com/aircraft/detail.php?aircraft_id=322</t>
  </si>
  <si>
    <t>Mi-17 Hip H</t>
  </si>
  <si>
    <t>https://www.armyrecognition.com/military-products/air/helicopters/transport-helicopters/mi-17#</t>
  </si>
  <si>
    <t>Bell 206 Jet Ranger</t>
  </si>
  <si>
    <t>https://weaponsystems.net/system/1428-Bell%20205</t>
  </si>
  <si>
    <t>UAV EW</t>
  </si>
  <si>
    <t>Yastreb-2S</t>
  </si>
  <si>
    <t>Tupolev Design Bureau</t>
  </si>
  <si>
    <t>https://www.globalsecurity.org/military/world/russia/tu-139.htm</t>
  </si>
  <si>
    <t>BLR</t>
  </si>
  <si>
    <t>SAM Long-range</t>
  </si>
  <si>
    <t>S-200 (SA-5 Gammon)</t>
  </si>
  <si>
    <t>NPO Almaz</t>
  </si>
  <si>
    <t>https://en.missilery.info/missile/c200</t>
  </si>
  <si>
    <t>S-300P (SA-10 Grumble)</t>
  </si>
  <si>
    <t>JSC Kalinin Machine-Building Plant</t>
  </si>
  <si>
    <t>https://odin.tradoc.army.mil/WEG/Asset/S-300PMU-2_Favourite_(SA-20B)_Russian_Long-Range_Air_Defense_Missile_System</t>
  </si>
  <si>
    <t>SAM Short-range</t>
  </si>
  <si>
    <t>S-75 Dvina (SA-2 Guideline)</t>
  </si>
  <si>
    <t>Raspletin KB-1</t>
  </si>
  <si>
    <t>https://odin.tradoc.army.mil/WEG/Asset/S-75_Dvina_(SA-2_Guideline)_Russian_Strategic_Surface-to-Air_Missile_System</t>
  </si>
  <si>
    <t>S-125 Pechora (SA-3 Goa)</t>
  </si>
  <si>
    <t>JSC Defense systems</t>
  </si>
  <si>
    <t>https://odin.tradoc.army.mil/WEG/Asset/S-125_Neva::Pechora_(SA-3_Goa)_Russian_6x6_Surface-to-Air_Missile_System</t>
  </si>
  <si>
    <t>AAM SARH</t>
  </si>
  <si>
    <t>R-27 (AA-10 Alamo)</t>
  </si>
  <si>
    <t>Vympel NPO</t>
  </si>
  <si>
    <t>https://en.missilery.info/missile/p27</t>
  </si>
  <si>
    <t>R-23 (AA-7 Apex)</t>
  </si>
  <si>
    <t>R-73 (AA-11 Archer)</t>
  </si>
  <si>
    <t>NPO Lightning</t>
  </si>
  <si>
    <t>https://en.missilery.info/missile/r73</t>
  </si>
  <si>
    <t>K-13 (AA-2 Atoll)</t>
  </si>
  <si>
    <t>AAM ASM</t>
  </si>
  <si>
    <t>Kh-29 (AS-14 Kedge)</t>
  </si>
  <si>
    <t>Tactical Missiles Corporation (formerly Zvezda-Strela)</t>
  </si>
  <si>
    <t>https://odin.tradoc.army.mil/WEG/Asset/Kh-29_(AS-14_Kedge)_Russian_Air-to-Surface_Missile</t>
  </si>
  <si>
    <t>Kh-23 (AS-7 Kerry)</t>
  </si>
  <si>
    <t>JSC NPP Zvezda</t>
  </si>
  <si>
    <t>https://en.missilery.info/missile/x23</t>
  </si>
  <si>
    <t>Kh-25 (AS-10 Karen)</t>
  </si>
  <si>
    <t>Zvezda-Strela</t>
  </si>
  <si>
    <t>https://odin.tradoc.army.mil/WEG/Asset/Kh-25_(AS-10_Karen)_Russian_Air-to-Ground_Missile</t>
  </si>
  <si>
    <t>Boarder Guards</t>
  </si>
  <si>
    <t>PCI</t>
  </si>
  <si>
    <t xml:space="preserve">PB </t>
  </si>
  <si>
    <t>MISC BOATS/CRAFT</t>
  </si>
  <si>
    <t>CYP</t>
  </si>
  <si>
    <t>National Guard</t>
  </si>
  <si>
    <t>T-80U</t>
  </si>
  <si>
    <t>Kharkiv Morozov Machine Building Design Bureau </t>
  </si>
  <si>
    <t>https://www.army-technology.com/projects/t80/</t>
  </si>
  <si>
    <t>AMX-30G</t>
  </si>
  <si>
    <t>https://www.army-guide.com/eng/product146.html</t>
  </si>
  <si>
    <t>AMX-30B2</t>
  </si>
  <si>
    <t>RECCE</t>
  </si>
  <si>
    <t>EE-3 Jararaca</t>
  </si>
  <si>
    <t>ENGESA (Engenheiros Especializados)</t>
  </si>
  <si>
    <t>EE-9 Cascavel</t>
  </si>
  <si>
    <t>Força Terrestre Companies consortium</t>
  </si>
  <si>
    <t>https://www.army-technology.com/projects/ee-9-cascavel-armoured-reconnaissance-vehicle-modernisation-brazil/</t>
  </si>
  <si>
    <t>BMP-3</t>
  </si>
  <si>
    <t>https://armyrecognition.com/military-products/army/infantry-fighting-vehicles/tracked-vehicles/bmp-3-russia-uk</t>
  </si>
  <si>
    <t>Leonidas</t>
  </si>
  <si>
    <t>McTay Marine</t>
  </si>
  <si>
    <t>https://www.marina.difesa.it/noi-siamo-la-marina/pilastro-operativo/mezzi/forze-navali/Pagine/Leonardo.aspx</t>
  </si>
  <si>
    <t>GRC</t>
  </si>
  <si>
    <t>VAB</t>
  </si>
  <si>
    <t>ARQUUS (formerly Renault Trucks Defense)</t>
  </si>
  <si>
    <t>https://www.arquus-defense.com/vab-mk3-unmatched-firepower</t>
  </si>
  <si>
    <t>Mk F3</t>
  </si>
  <si>
    <t>https://www.militaryfactory.com/armor/detail.php?armor_id=419</t>
  </si>
  <si>
    <t>Zuzana</t>
  </si>
  <si>
    <t>Konštrukta – Defence</t>
  </si>
  <si>
    <t>https://kotadef.sk/projekty/zuzana/?lang=en</t>
  </si>
  <si>
    <t>M-1944</t>
  </si>
  <si>
    <t>https://odin.tradoc.army.mil/WEG/Asset/BS-3_(M-1944)_Russian_100mm_Towed_Anti-Tank_Gun</t>
  </si>
  <si>
    <t>M-56</t>
  </si>
  <si>
    <t>Yugoimport-SDPR</t>
  </si>
  <si>
    <t>https://www.yugoimport.com/sites/default/files/documents/2023-11/105mm%20M56%2033%20eng..pdf</t>
  </si>
  <si>
    <t>SRB</t>
  </si>
  <si>
    <t>TR-F-1</t>
  </si>
  <si>
    <t>https://tvd.im/land-systems/5023-nexter-giat-tr-f1-trf1.html</t>
  </si>
  <si>
    <t>M-63 Plamen</t>
  </si>
  <si>
    <t>https://www.yugoimport.com/sites/default/files/documents/2023-05/128%20mm%20PLAMEN%20A%20M63.pdf</t>
  </si>
  <si>
    <t>E-44</t>
  </si>
  <si>
    <t>Ellinika Amyntika Systimata (formerly Elliniki Viomichania Oplon)</t>
  </si>
  <si>
    <t>https://www.eas.gr/en/product/81mm-mortar-e44-e1-2/</t>
  </si>
  <si>
    <t>M-1/M-29</t>
  </si>
  <si>
    <t>https://tvd.im/small-arms/4550-m29-81mm-mortar.html</t>
  </si>
  <si>
    <t>M2/M30</t>
  </si>
  <si>
    <t>US Chemical Warfare Service</t>
  </si>
  <si>
    <t>https://tvd.im/small-arms/4551-m30-4-2-inch-four-deuce.html</t>
  </si>
  <si>
    <t>RT61</t>
  </si>
  <si>
    <t>Thomson-Brandt</t>
  </si>
  <si>
    <t>https://www.militaryfactory.com/smallarms/detail.php?smallarms_id=910#google_vignette</t>
  </si>
  <si>
    <t>MANPATS</t>
  </si>
  <si>
    <t>HOT</t>
  </si>
  <si>
    <t>https://www.army-technology.com/projects/hot/</t>
  </si>
  <si>
    <t>M40A1</t>
  </si>
  <si>
    <t>RCL 90mm</t>
  </si>
  <si>
    <t>EM-67</t>
  </si>
  <si>
    <t>https://development.weaponsystems.net/system/1569-90mm%20M67%20Recoilless%20Rifle</t>
  </si>
  <si>
    <t>RL 66mm</t>
  </si>
  <si>
    <t>M-72 LAW</t>
  </si>
  <si>
    <t>RL 73mm</t>
  </si>
  <si>
    <t>RPG-7 Knout</t>
  </si>
  <si>
    <t>RL 112mm</t>
  </si>
  <si>
    <t>APILAS</t>
  </si>
  <si>
    <t>https://www.globalsecurity.org/military/world/europe/apilas.htm</t>
  </si>
  <si>
    <t>9K331 Tor-M1 (SA-15 Gauntlet)</t>
  </si>
  <si>
    <t>MZKT</t>
  </si>
  <si>
    <t>https://odin.tradoc.army.mil/WEG/Asset/9K330_Tor_(SA-15_Gauntlet)_Russian_Short-Range_Surface-to-Air_Missile_System</t>
  </si>
  <si>
    <t>SAM STATIC</t>
  </si>
  <si>
    <t>Aspide</t>
  </si>
  <si>
    <t>MBDA Italy (formerly Alenia Aeronautica)</t>
  </si>
  <si>
    <t>https://www.mbda-systems.com/products/force-protection/aspide-2000</t>
  </si>
  <si>
    <t>SAM MANPAD</t>
  </si>
  <si>
    <t>GUNS TOWED 20mm</t>
  </si>
  <si>
    <t>M-55</t>
  </si>
  <si>
    <t xml:space="preserve">Zastrava </t>
  </si>
  <si>
    <t>https://www.balkanwarhistory.com/2017/06/the-zastava-m55-triple-barreled.html?showComment=1531841538775</t>
  </si>
  <si>
    <t>GUNS TOWED 35mm</t>
  </si>
  <si>
    <t>GDF 003</t>
  </si>
  <si>
    <t>Rheinmetall Oerlikon (formerly Oerlikon Contraves)</t>
  </si>
  <si>
    <t>https://weaponsystems.net/system/933-Oerlikon+GDF</t>
  </si>
  <si>
    <t>Maritime Wing</t>
  </si>
  <si>
    <t>PCC</t>
  </si>
  <si>
    <t>Kyrenia</t>
  </si>
  <si>
    <t>Rodman 55</t>
  </si>
  <si>
    <t>Rodman</t>
  </si>
  <si>
    <t>https://rodman.es/en/producto/professional-nautical/patrol-boats/rodman-55/</t>
  </si>
  <si>
    <t>Salamis</t>
  </si>
  <si>
    <t>PBF</t>
  </si>
  <si>
    <t>Cantieri Vittoria</t>
  </si>
  <si>
    <t>Cantiere Navale Vittoria</t>
  </si>
  <si>
    <t>https://www.vittoria.biz/en/nave/fpv269/</t>
  </si>
  <si>
    <t>AShM</t>
  </si>
  <si>
    <t>MM40 Exocet</t>
  </si>
  <si>
    <t>BN-2B Islander</t>
  </si>
  <si>
    <t>Britten-Norman</t>
  </si>
  <si>
    <t>https://britten-norman.com/britten-norman-products/islander/</t>
  </si>
  <si>
    <t>PC-9</t>
  </si>
  <si>
    <t>Mi-35P Hind</t>
  </si>
  <si>
    <t>https://www.airforce-technology.com/projects/mi-35m-hind-e/</t>
  </si>
  <si>
    <t>SA342L1 Gazelle</t>
  </si>
  <si>
    <t>Leonardo (formerly Westland)</t>
  </si>
  <si>
    <t>https://www.armyrecognition.com/military-products/air/helicopters/attack-helicopters/sa342-gazelle</t>
  </si>
  <si>
    <t>Bell 206L3 Long Ranger</t>
  </si>
  <si>
    <t>https://skybrary.aero/aircraft/b06</t>
  </si>
  <si>
    <t>Armed Police</t>
  </si>
  <si>
    <t>VAB VTT</t>
  </si>
  <si>
    <t>BN-2A Defender</t>
  </si>
  <si>
    <t>https://www.army-technology.com/projects/defender-4000/</t>
  </si>
  <si>
    <t>Bell 412 SP</t>
  </si>
  <si>
    <t>https://skybrary.aero/aircraft/b412</t>
  </si>
  <si>
    <t>Maritime Police</t>
  </si>
  <si>
    <t>SAB-12</t>
  </si>
  <si>
    <t>VEB Yachtwerft Berlin</t>
  </si>
  <si>
    <t>https://www.ddr-binnenschifffahrt.de/dienstschiffe-motorbarkassen.htm</t>
  </si>
  <si>
    <t>Evagoras</t>
  </si>
  <si>
    <t>Shaldag</t>
  </si>
  <si>
    <t>Israel Shipyards</t>
  </si>
  <si>
    <t>https://www.naval-technology.com/projects/shaldag-class-fast-patrol-boat/</t>
  </si>
  <si>
    <t>T-72CZ</t>
  </si>
  <si>
    <t>BMP-2</t>
  </si>
  <si>
    <t>https://www.army-technology.com/projects/bmp-2m-infantry-fighting-vehicle/</t>
  </si>
  <si>
    <t>BPzV</t>
  </si>
  <si>
    <t>PPS Group Detva</t>
  </si>
  <si>
    <t>https://www.globalsecurity.org/military/world/europe/bpzv.htm</t>
  </si>
  <si>
    <t>Pandur II</t>
  </si>
  <si>
    <t>OT-90</t>
  </si>
  <si>
    <t>PPS Detva</t>
  </si>
  <si>
    <t>https://www.klub-vm.eu/clanky/technika/technika-muzea/pasova/obrneny-transporter-ot-90.html</t>
  </si>
  <si>
    <t>OT-64</t>
  </si>
  <si>
    <t>Tatra</t>
  </si>
  <si>
    <t>Fabryka Samochodów Ciężarowych</t>
  </si>
  <si>
    <t>https://tank-afv.com/coldwar/Poland/OT-64-Skot.php</t>
  </si>
  <si>
    <t>POL</t>
  </si>
  <si>
    <t>LAV</t>
  </si>
  <si>
    <t>IVECO DV LMV Panther</t>
  </si>
  <si>
    <t>SP 152mm</t>
  </si>
  <si>
    <t>M-77 Dana</t>
  </si>
  <si>
    <t>ZTS Špeciál</t>
  </si>
  <si>
    <t>https://www.armyrecognition.com/military-products/army/artillery-vehicles-and-weapons/self-propelled-howitzers/dana-zts-shkh-vz-77-152mm</t>
  </si>
  <si>
    <t>RM-70 Dana</t>
  </si>
  <si>
    <t>https://www.army-guide.com/eng/product1223.html</t>
  </si>
  <si>
    <t>M-1982</t>
  </si>
  <si>
    <t>Arsenal Reşiţa</t>
  </si>
  <si>
    <t>https://weaponsystems.net/system/1148-120mm%20M1982</t>
  </si>
  <si>
    <t>ROU</t>
  </si>
  <si>
    <t>SPM-85</t>
  </si>
  <si>
    <t>Závody ťažkého strojárstva Dubnica nad Váhom</t>
  </si>
  <si>
    <t>https://tank-afv.com/modern/Slovakia/PRAM-S.php</t>
  </si>
  <si>
    <t>9P133 Malyutka (AT-3 Sagger) on BRDM-2</t>
  </si>
  <si>
    <t>https://odin.tradoc.army.mil/WEG/Asset/9P148_Russian_4x4_Amphibious_Anti-Tank_Guided_Missile_Carrier</t>
  </si>
  <si>
    <t>9P148 Konkurs (AT-5 Spandrel) on BRDM-2</t>
  </si>
  <si>
    <t>https://weaponsystems.net/system/549-9K113+Konkurs</t>
  </si>
  <si>
    <t>9S428 Malyutka (AT-3 Sagger) on BMP-1</t>
  </si>
  <si>
    <t>https://odin.tradoc.army.mil/WEG/Asset/9M14_Malyutka_(AT-3_Sagger)_Russian_Anti-Tank_Guided_Missile_(ATGM)</t>
  </si>
  <si>
    <t>https://odin.tradoc.army.mil/WEG/Asset/BMP-1_Russian_Amphibious_Infantry_Fighting_Vehicle_(IFV)</t>
  </si>
  <si>
    <t>9P135 Fagot (AT-4 Spigot)</t>
  </si>
  <si>
    <t>https://odin.tradoc.army.mil/WEG/Asset/9K111_Fagot_(AT-4_Spigot)_Russian_Anti-Tank_Guided_Missile_(ATGM)</t>
  </si>
  <si>
    <t>https://odin.tradoc.army.mil/WEG/Asset/BMP-2K_Russian_Amphibious_Infantry_Fighting_Vehicle_(IFV)</t>
  </si>
  <si>
    <t>FTR/FGA</t>
  </si>
  <si>
    <t>Gripen C</t>
  </si>
  <si>
    <t>https://www.saab.com/products/gripen-c-series</t>
  </si>
  <si>
    <t>Gripen D</t>
  </si>
  <si>
    <t>L-159 ALCA</t>
  </si>
  <si>
    <t>https://www.aero.cz/en/l-159/</t>
  </si>
  <si>
    <t>L-159T</t>
  </si>
  <si>
    <t>A319CJ</t>
  </si>
  <si>
    <t>https://www.acj.airbus.com/en/exclusive-aircraft/acjneo</t>
  </si>
  <si>
    <t>An-26 Curl</t>
  </si>
  <si>
    <t>CL-601 Challenger</t>
  </si>
  <si>
    <t>Bombardier</t>
  </si>
  <si>
    <t>https://skybrary.aero/aircraft/cl60</t>
  </si>
  <si>
    <t>CAN</t>
  </si>
  <si>
    <t>L-410 Turbolet</t>
  </si>
  <si>
    <t>Yak-40 Codling</t>
  </si>
  <si>
    <t>Yakovlev</t>
  </si>
  <si>
    <t>https://www.atcswiss.ru/wp-content/uploads/2020/08/Description-of-the-Yak-40.pdf</t>
  </si>
  <si>
    <t>L-39C Albatros</t>
  </si>
  <si>
    <t>EW-97 Eurostar</t>
  </si>
  <si>
    <t xml:space="preserve">Mi-35 </t>
  </si>
  <si>
    <t>Mi-24 Hind</t>
  </si>
  <si>
    <t>Mi-17/171Sh</t>
  </si>
  <si>
    <t>SPT</t>
  </si>
  <si>
    <t xml:space="preserve">Mi-8 </t>
  </si>
  <si>
    <t>https://warhistory.org/@msw/article/mil-mi-8</t>
  </si>
  <si>
    <t>PZL W3A Sokol</t>
  </si>
  <si>
    <t>Leonardo (formerly PZL-Świdnik)</t>
  </si>
  <si>
    <t>https://www.airforce-technology.com/projects/w-3-sokol-multi-purpose-combat-helicopter/</t>
  </si>
  <si>
    <t>UAV</t>
  </si>
  <si>
    <t>Sojka 3</t>
  </si>
  <si>
    <t>9K35 Strela-10 (SA-13 Gopher)</t>
  </si>
  <si>
    <t>Saratovskiy Zenit Machine Plant</t>
  </si>
  <si>
    <t>https://odin.tradoc.army.mil/WEG/Asset/9K35_Strela-10_(SA-13_Gopher)_Russian_Short-Range_Surface-to-Air_Missile_System</t>
  </si>
  <si>
    <t>2K12 Kub (SA-6 Gainful)</t>
  </si>
  <si>
    <t>Ulyanovsk Mekhanicheskiy Zavod</t>
  </si>
  <si>
    <t>https://www.militaryfactory.com/armor/detail.php?armor_id=151</t>
  </si>
  <si>
    <t>RBS-70</t>
  </si>
  <si>
    <t>https://www.saab.com/products/rbs-70-ng</t>
  </si>
  <si>
    <t>9K32 Strela-2 (SA-7 Grail )</t>
  </si>
  <si>
    <t>https://www.rtx.com/raytheon/what-we-do/sea/aim-9x-sidewinder-missile</t>
  </si>
  <si>
    <t>ARH</t>
  </si>
  <si>
    <t>AIM-120C-5 AMRAAM</t>
  </si>
  <si>
    <t>GBU Mk 82</t>
  </si>
  <si>
    <t>GBU Mk 84</t>
  </si>
  <si>
    <t>GBU Paveway</t>
  </si>
  <si>
    <t>Leopard 2</t>
  </si>
  <si>
    <t>Leopard 1A1/1A3/1A4/1A5</t>
  </si>
  <si>
    <t>Fennek</t>
  </si>
  <si>
    <t>KNDS Deutschland (formerly KMW &amp; DDVS)</t>
  </si>
  <si>
    <t>https://knds.com/en/products/systems/fennek</t>
  </si>
  <si>
    <t>TPz-1 Fuchs CBRN</t>
  </si>
  <si>
    <t>Rheinmetall Land Systems</t>
  </si>
  <si>
    <t>https://www.militaryfactory.com/armor/detail.php?armor_id=56</t>
  </si>
  <si>
    <t>Marder 1A2/A3/</t>
  </si>
  <si>
    <t>Rheinmetall</t>
  </si>
  <si>
    <t>https://www.rheinmetall.com/en/products/tracked-vehicles/tracked-armoured-vehicles/infantry-fighting-vehicle-marder</t>
  </si>
  <si>
    <t>Wiesel</t>
  </si>
  <si>
    <t>https://www.rheinmetall.com/en/products/tracked-vehicles/tracked-armoured-vehicles/family-of-vehicles-wiesel</t>
  </si>
  <si>
    <t>M113</t>
  </si>
  <si>
    <t>Bv-206</t>
  </si>
  <si>
    <t>BAE Systems Hägglunds</t>
  </si>
  <si>
    <t>https://www.army-guide.com/eng/product1030.html</t>
  </si>
  <si>
    <t>APCV-2 Dingo</t>
  </si>
  <si>
    <t>TPz-1 Fuchs</t>
  </si>
  <si>
    <t>M-109A3G</t>
  </si>
  <si>
    <t>PzH 2000</t>
  </si>
  <si>
    <t>KNDS Deutschland</t>
  </si>
  <si>
    <t>https://knds.com/en/products/systems/pz-h-2000</t>
  </si>
  <si>
    <t>M-101</t>
  </si>
  <si>
    <t>Rock Island Arsenal-Joint Manufacturing and Technology Centre (RIA-JMTC)</t>
  </si>
  <si>
    <t>https://www.militaryfactory.com/armor/detail.php?armor_id=96</t>
  </si>
  <si>
    <t>FH-70</t>
  </si>
  <si>
    <t>OTO Melara</t>
  </si>
  <si>
    <t>Vickers</t>
  </si>
  <si>
    <t>https://weaponsystems.net/system/339-155mm+FH-70</t>
  </si>
  <si>
    <t>MRL 227mm</t>
  </si>
  <si>
    <t>MLRS</t>
  </si>
  <si>
    <t>Tampella</t>
  </si>
  <si>
    <t>Soltam</t>
  </si>
  <si>
    <t>https://weaponsystems.net/system/1145-120mm%20Soltam%20K6</t>
  </si>
  <si>
    <t xml:space="preserve">MSL  </t>
  </si>
  <si>
    <t>Wiesel (TOW)</t>
  </si>
  <si>
    <t>Raytheon (formerly Hughes)</t>
  </si>
  <si>
    <t>Rafael</t>
  </si>
  <si>
    <t>https://www.rheinmetall.com/de/media/news-watch/news/2019/2019-11-26_lenkflugkoerpersystem-mells-fuer-die-infanterie</t>
  </si>
  <si>
    <t>LCM</t>
  </si>
  <si>
    <t>Navantia</t>
  </si>
  <si>
    <t>https://www.naval-technology.com/projects/lcm-1e-class-amphibious-mechanised-landing-craft/</t>
  </si>
  <si>
    <t>Bo-105M/Bo-105P PAH-1 (with HOT)</t>
  </si>
  <si>
    <t>Messerschmitt-Bölkow-Blohm</t>
  </si>
  <si>
    <t>https://skybrary.aero/aircraft/b105</t>
  </si>
  <si>
    <t>BO-105M</t>
  </si>
  <si>
    <t>CH-53G Stallion</t>
  </si>
  <si>
    <t>https://www.lockheedmartin.com/en-us/products/sikorsky-ch-53k-helicopter.html</t>
  </si>
  <si>
    <t>EC135</t>
  </si>
  <si>
    <t>Airbus (formerly Eurocopter)</t>
  </si>
  <si>
    <t>https://aircraftrecognitionguide.com/eurocopter-ec135</t>
  </si>
  <si>
    <t>Bell 205 (UH 1D Iroquois)</t>
  </si>
  <si>
    <t>UAV ISR Medium</t>
  </si>
  <si>
    <t>KZO</t>
  </si>
  <si>
    <t>GIE Eurodrone (STN Atlas Elektronik &amp; Matra Bae Dynamics)</t>
  </si>
  <si>
    <t>https://www.army-technology.com/projects/brevel/</t>
  </si>
  <si>
    <t>Luna X-2000</t>
  </si>
  <si>
    <t>https://www.rheinmetall.com/en/products/uncrewed-systems/luna</t>
  </si>
  <si>
    <t>UAV ISR Light</t>
  </si>
  <si>
    <t>Aladin</t>
  </si>
  <si>
    <t>MIKADO</t>
  </si>
  <si>
    <t>ASRAD Ozelot</t>
  </si>
  <si>
    <t>https://www.army-technology.com/projects/leflasys/</t>
  </si>
  <si>
    <t>Roland</t>
  </si>
  <si>
    <t>https://www.army-technology.com/projects/roland/</t>
  </si>
  <si>
    <t>SAM TOWED</t>
  </si>
  <si>
    <t>MIM-104C/F Patriot PAC-2/PAC-3</t>
  </si>
  <si>
    <t>https://www.armyrecognition.com/military-products/army/air-defense-systems/air-defense-vehicles/patriot-mim-104-united-states-uk?highlight=WyJlbGVjdHJpYyIsInBvd2VyIiwic3RhdGlvbiJd</t>
  </si>
  <si>
    <t>FIM-92 Stinger</t>
  </si>
  <si>
    <t>https://www.rtx.com/raytheon/what-we-do/integrated-air-and-missile-defense/stinger-missile</t>
  </si>
  <si>
    <t>SPAAGM</t>
  </si>
  <si>
    <t>Gepard</t>
  </si>
  <si>
    <t xml:space="preserve">KNDS </t>
  </si>
  <si>
    <t>https://knds.com/en/products/systems/gepard</t>
  </si>
  <si>
    <t>20mm TOWED</t>
  </si>
  <si>
    <t>Rh 202</t>
  </si>
  <si>
    <t>https://www.rheinmetall.com/de/produkte/waffen-und-munition/waffen-und-munition/mittelkaliberwaffen</t>
  </si>
  <si>
    <t>Cobra</t>
  </si>
  <si>
    <t>Hensoldt</t>
  </si>
  <si>
    <t>Thales</t>
  </si>
  <si>
    <t>https://www.occar.int/our-work/programmes/cobra-weapon-locating-system/general-information</t>
  </si>
  <si>
    <t>https://www.hensoldt.net/de/products/cobra-counter-battery-radar</t>
  </si>
  <si>
    <t>RASIT</t>
  </si>
  <si>
    <t>https://www.militaryperiscope.com/weapons/sensorselectronics/ground-radars/3190b-rasit/overview/</t>
  </si>
  <si>
    <t>RATAC</t>
  </si>
  <si>
    <t>Thales (formerly Alcatel)</t>
  </si>
  <si>
    <t>https://www.militaryperiscope.com/weapons/sensorselectronics/ground-radars/ratac/overview/</t>
  </si>
  <si>
    <t>https://www.radartutorial.eu/19.kartei/11.ancient2/karte054.en.html</t>
  </si>
  <si>
    <t>Type 206</t>
  </si>
  <si>
    <t>DM2A4 Seehecht HWT</t>
  </si>
  <si>
    <t>Atlas Elektronik</t>
  </si>
  <si>
    <t>https://www.atlas-elektronik.com/solutions/naval-weapons/seahaker-mod4</t>
  </si>
  <si>
    <t>Type-212A</t>
  </si>
  <si>
    <t>ThyssenKrupp Marine Systems</t>
  </si>
  <si>
    <t>https://www.thyssenkrupp-marinesystems.com/en/products-services/submarines/class-212</t>
  </si>
  <si>
    <t>Sachsen (F124)</t>
  </si>
  <si>
    <t>Blohm+Voss</t>
  </si>
  <si>
    <t>ThyssenKrupp Marine Systems (formerly Thyssen Nordseewerke)</t>
  </si>
  <si>
    <t>ThyssenKrupp Marine Systems (formerly Howaldtswerke Hamburg)</t>
  </si>
  <si>
    <t>https://www.naval-technology.com/projects/f124/</t>
  </si>
  <si>
    <t>Mk141 lnchr</t>
  </si>
  <si>
    <t>https://weaponsystems.net/system/583-RGM-84+Harpoon</t>
  </si>
  <si>
    <t>RGM-84F Harpoon AShM</t>
  </si>
  <si>
    <t>Mk41 VLS</t>
  </si>
  <si>
    <t>BAE Systems</t>
  </si>
  <si>
    <t>https://lockheedmartin.com/content/dam/lockheed-martin/rms/documents/naval-launchers-and-munitions/Mk_41_Product_Card_Update_24_08549.pdf</t>
  </si>
  <si>
    <t>https://www.baesystems.com/en/product/vertical-launching-system-vls-mk41</t>
  </si>
  <si>
    <t>SM-2MR</t>
  </si>
  <si>
    <t>https://www.naval-technology.com/projects/standard-missile-2-sm-2-us/</t>
  </si>
  <si>
    <t>RIM-162B Sea Sparrow SAM</t>
  </si>
  <si>
    <t>https://www.naval-technology.com/projects/evolved-sea-sparrow-missile-essm/</t>
  </si>
  <si>
    <t>Mk 49 GMLS</t>
  </si>
  <si>
    <t>Rayteon (formlery General Dynamics)</t>
  </si>
  <si>
    <t>MBDA Deutschland (formerly Diehl Defence)</t>
  </si>
  <si>
    <t>https://weaponsystems.net/system/1602-RIM-116%20RAM</t>
  </si>
  <si>
    <t>https://www.mbda-deutschland.de/wp-content/uploads/2018/03/RAM-e-18.pdf</t>
  </si>
  <si>
    <t>RIM-116 RAM SAM</t>
  </si>
  <si>
    <t>RAMSYS</t>
  </si>
  <si>
    <t>https://en.missilery.info/missile/ram-rim116</t>
  </si>
  <si>
    <t>FFG</t>
  </si>
  <si>
    <t>Brandenburg (F123)</t>
  </si>
  <si>
    <t>https://www.naval-technology.com/projects/brand/?cf-view</t>
  </si>
  <si>
    <t>*FFG</t>
  </si>
  <si>
    <t>MM38 Exocet AShM</t>
  </si>
  <si>
    <t>Mk49 GMLS</t>
  </si>
  <si>
    <t>Mk 41 VLS</t>
  </si>
  <si>
    <t>RIM-7M/P</t>
  </si>
  <si>
    <t>Mk 46 LWT</t>
  </si>
  <si>
    <t>Bremen (F122)</t>
  </si>
  <si>
    <t>Bremer Vulkan</t>
  </si>
  <si>
    <t>https://www.naval-technology.com/projects/f122/</t>
  </si>
  <si>
    <t>RGM-84A/C Harpoon AShM</t>
  </si>
  <si>
    <t>Mk29 GMLS</t>
  </si>
  <si>
    <t>https://weaponsystems.net/system/1392-Mk%2029%20IBPDMS</t>
  </si>
  <si>
    <t>RIM-7M/P Sea Sparrow SAM</t>
  </si>
  <si>
    <t>Mk46 LWT</t>
  </si>
  <si>
    <t>Braunschweig (K130)</t>
  </si>
  <si>
    <t>Nordseewerke Emden</t>
  </si>
  <si>
    <t>https://www.naval-technology.com/projects/k130corvette/</t>
  </si>
  <si>
    <t>Frankenthal</t>
  </si>
  <si>
    <t>Abeking &amp; Rasmussen</t>
  </si>
  <si>
    <t>https://www.naval-technology.com/projects/frankenthal/</t>
  </si>
  <si>
    <t>Kulmbach</t>
  </si>
  <si>
    <t>STN Systemtechnik Nord</t>
  </si>
  <si>
    <t>https://www.naval-technology.com/projects/kulmbachclassminehun/</t>
  </si>
  <si>
    <t>Ensdorf</t>
  </si>
  <si>
    <t>https://www.losbarcosdeeugenio.com/barcos/en/de/bm_M1094.html</t>
  </si>
  <si>
    <t>MSD</t>
  </si>
  <si>
    <t>Seehund</t>
  </si>
  <si>
    <t>Maschinenbau Kiel</t>
  </si>
  <si>
    <t>http://www.ship-model-today.de/send</t>
  </si>
  <si>
    <t>Type-521</t>
  </si>
  <si>
    <t>Nowalzwerk</t>
  </si>
  <si>
    <t>https://hellenicnavy.gr/en/fleet/auxilliary-ships/pmp-naxos-l-178/</t>
  </si>
  <si>
    <t xml:space="preserve">AO </t>
  </si>
  <si>
    <t>Walchensee (Type-703)</t>
  </si>
  <si>
    <t>Lindenau Werft</t>
  </si>
  <si>
    <t>https://www.kriegsschiffe.net/landingpage/main/hilfsfahrzeuge/ao-walchensee-klasse/</t>
  </si>
  <si>
    <t>AO</t>
  </si>
  <si>
    <t>Spessart (Type-704)</t>
  </si>
  <si>
    <t>Kröger-Werft</t>
  </si>
  <si>
    <t>https://www.balticshipping.com/vessel/imo/7362079</t>
  </si>
  <si>
    <t>AFH</t>
  </si>
  <si>
    <t>Berlin (Type-702)</t>
  </si>
  <si>
    <t>Flensburger Schiffbau-Gesellschaft</t>
  </si>
  <si>
    <t>Peene-Werft</t>
  </si>
  <si>
    <t>https://www.naval-technology.com/projects/berlin-class-fleet-auxiliary-vessels/</t>
  </si>
  <si>
    <t>AE (AMMO)</t>
  </si>
  <si>
    <t>Westerwald (Type-760)</t>
  </si>
  <si>
    <t>Schwedeneck (Type-748)</t>
  </si>
  <si>
    <t>https://www.militaryperiscope.com/weapons/ships/auxiliary/schwedeneck-y-860-class/overview/</t>
  </si>
  <si>
    <t>Stollergrund (Type-745)</t>
  </si>
  <si>
    <t>https://taz.de/!1839431/</t>
  </si>
  <si>
    <t>Planet (Type-751)</t>
  </si>
  <si>
    <t>https://www.bundeswehr-journal.de/2020/forschungsschiff-planet-muss-laenger-in-der-werft-bleiben/</t>
  </si>
  <si>
    <t>AGI</t>
  </si>
  <si>
    <t>Oste (Type-423)</t>
  </si>
  <si>
    <t>NVL Group (Naval Vessels Lürssen)</t>
  </si>
  <si>
    <t>https://www.navalnews.com/naval-news/2023/07/nvl-group-to-build-3-new-sigint-ships-for-german-navy/</t>
  </si>
  <si>
    <t>Trg</t>
  </si>
  <si>
    <t>AOR</t>
  </si>
  <si>
    <t>Elbe (Type-404)</t>
  </si>
  <si>
    <t>Kröger Werft</t>
  </si>
  <si>
    <t>https://www.naval-technology.com/projects/elbe-class/</t>
  </si>
  <si>
    <t>Trial Ship</t>
  </si>
  <si>
    <t>MP</t>
  </si>
  <si>
    <t>Atlantic</t>
  </si>
  <si>
    <t>AP-3C Orion</t>
  </si>
  <si>
    <t>https://www.lockheedmartin.com/en-us/products/p-3.html</t>
  </si>
  <si>
    <t>Do-228</t>
  </si>
  <si>
    <t>General Atomics Aerotec (formerly Dornier)</t>
  </si>
  <si>
    <t>https://www.ga-ats.com/en/do228</t>
  </si>
  <si>
    <t>Sea King Mk41</t>
  </si>
  <si>
    <t>Sea Lynx Mk88A</t>
  </si>
  <si>
    <t>Sea Skua</t>
  </si>
  <si>
    <t xml:space="preserve">BAE Systems </t>
  </si>
  <si>
    <t>https://en.missilery.info/missile/sea-skua</t>
  </si>
  <si>
    <t>F-4F Phantom II</t>
  </si>
  <si>
    <t>https://www.airforce-technology.com/projects/f-4-phantom-fighter-bomber/</t>
  </si>
  <si>
    <t>STRIKE/FGA</t>
  </si>
  <si>
    <t>Tornado IDS</t>
  </si>
  <si>
    <t>Panavia</t>
  </si>
  <si>
    <t>https://www.panavia.de/</t>
  </si>
  <si>
    <t>SEAD</t>
  </si>
  <si>
    <t>Tornado ECR</t>
  </si>
  <si>
    <t>T-37B Tweet</t>
  </si>
  <si>
    <t>T-38A Talon</t>
  </si>
  <si>
    <t>Northrop Grumman</t>
  </si>
  <si>
    <t>https://www.airforce-technology.com/projects/t-38/</t>
  </si>
  <si>
    <t>LACM</t>
  </si>
  <si>
    <t>Taurus KEPD 350</t>
  </si>
  <si>
    <t>MBDA Deutschland</t>
  </si>
  <si>
    <t>Saab Dynamics AB</t>
  </si>
  <si>
    <t>https://taurus-systems.de/wp-content/uploads/2016/10/TAURUS_KEPD_350E-EN-Aug2014.pdf</t>
  </si>
  <si>
    <t>MIM-23 HAWK</t>
  </si>
  <si>
    <t>https://www.armyrecognition.com/military-products/army/air-defense-systems/air-defense-vehicles/hawk-mim-23-united-states-uk</t>
  </si>
  <si>
    <t>ASSM</t>
  </si>
  <si>
    <t>AS-34 Kormoran</t>
  </si>
  <si>
    <t>ARM</t>
  </si>
  <si>
    <t>AGM-88A HARM</t>
  </si>
  <si>
    <t>https://www.af.mil/About-Us/Fact-Sheets/Display/Article/104574/agm-88-harm/</t>
  </si>
  <si>
    <t>AIM-9L/Li Sidewinder</t>
  </si>
  <si>
    <t>AAM IIR</t>
  </si>
  <si>
    <t>IRIS-T</t>
  </si>
  <si>
    <t>Diehl Defence</t>
  </si>
  <si>
    <t>https://www.diehl.com/defence/de/produkte/lenkflugkoerper/</t>
  </si>
  <si>
    <t>NOR</t>
  </si>
  <si>
    <t>AIM-120A/B AMRAAM</t>
  </si>
  <si>
    <t>Trasport Command</t>
  </si>
  <si>
    <t>TKP/TPT</t>
  </si>
  <si>
    <t>A310 MRTT</t>
  </si>
  <si>
    <t>C-160 Transall</t>
  </si>
  <si>
    <t>Transport Allianz</t>
  </si>
  <si>
    <t>https://www.airforce-technology.com/projects/transall/</t>
  </si>
  <si>
    <t>AS532U2 Cougar II (VIP)</t>
  </si>
  <si>
    <t>UH-1D Iroquois</t>
  </si>
  <si>
    <t>DNK</t>
  </si>
  <si>
    <t>Leopard 2 A4/2A5</t>
  </si>
  <si>
    <t>Eagle 1 (MOWAG)</t>
  </si>
  <si>
    <t>GDELS (formerly Mowag)</t>
  </si>
  <si>
    <t>https://www.armyvehicles.dk/mowageaglei.htm</t>
  </si>
  <si>
    <t>Eagle IV</t>
  </si>
  <si>
    <t>MOWAG (owned by GDELS)</t>
  </si>
  <si>
    <t>https://www.army-technology.com/projects/eagle/</t>
  </si>
  <si>
    <t>CV9035 MkII</t>
  </si>
  <si>
    <t>https://www.baesystems.com/en/product/cv90-ifv-worldleading-combat-capability</t>
  </si>
  <si>
    <t>Piranha III (incl variants)</t>
  </si>
  <si>
    <t>M-109</t>
  </si>
  <si>
    <t>M-125A2</t>
  </si>
  <si>
    <t>TOW on M113</t>
  </si>
  <si>
    <t>TOW</t>
  </si>
  <si>
    <t>https://www.designation-systems.net/dusrm/m-71.html</t>
  </si>
  <si>
    <t>RL 84mm</t>
  </si>
  <si>
    <t>AT-4</t>
  </si>
  <si>
    <t>FIM-92A Stinger</t>
  </si>
  <si>
    <t>ARTHUR</t>
  </si>
  <si>
    <t xml:space="preserve">Saab </t>
  </si>
  <si>
    <t>https://www.saab.com/products/arthur</t>
  </si>
  <si>
    <t>PSOH</t>
  </si>
  <si>
    <t>Thetis</t>
  </si>
  <si>
    <t>Svendborg Skibsværft</t>
  </si>
  <si>
    <t>https://www.navalhistory.dk/Danish/Skibene/Skibsklasser/Thetis_klassen(1991).htm</t>
  </si>
  <si>
    <t>*PSOH</t>
  </si>
  <si>
    <t>Stinger SAM</t>
  </si>
  <si>
    <t>Flyvefisken</t>
  </si>
  <si>
    <t>Danyard</t>
  </si>
  <si>
    <t>https://www.naval-technology.com/projects/fly/</t>
  </si>
  <si>
    <t>Mk 141 VLS Harpoon</t>
  </si>
  <si>
    <t>RGM-84C/L Harpoon</t>
  </si>
  <si>
    <t>RIM-7 Sea Sparrow</t>
  </si>
  <si>
    <t>PFT</t>
  </si>
  <si>
    <t>Flyvefisken (Patrol fit)</t>
  </si>
  <si>
    <t>*PFT</t>
  </si>
  <si>
    <t>Agdlek</t>
  </si>
  <si>
    <t>Svendborg Ship Yard</t>
  </si>
  <si>
    <t>https://www.navalhistory.dk/English/TheShips/Classes/Agdlek_Class(1974).htm</t>
  </si>
  <si>
    <t>Knud Rasmussen</t>
  </si>
  <si>
    <t>Karstensens Skibsværft</t>
  </si>
  <si>
    <t>Stocznia Pólnocna</t>
  </si>
  <si>
    <t>https://www.naval-technology.com/projects/knud-rasmussen-class/?cf-view</t>
  </si>
  <si>
    <t>Diana</t>
  </si>
  <si>
    <t>Faaborg Værft</t>
  </si>
  <si>
    <t>https://www.navalhistory.dk/English/TheShips/Classes/Diana_Class(2007).htm</t>
  </si>
  <si>
    <t>MCI</t>
  </si>
  <si>
    <t>MSF Mk I</t>
  </si>
  <si>
    <t xml:space="preserve">Danyard Frederikshavn </t>
  </si>
  <si>
    <t>https://myownonpmirror.com/ships/denmark/dk_ms_msf1.html</t>
  </si>
  <si>
    <t>MHD</t>
  </si>
  <si>
    <t>SAV</t>
  </si>
  <si>
    <t>MRV</t>
  </si>
  <si>
    <t>Holm</t>
  </si>
  <si>
    <t>Danish Yacht</t>
  </si>
  <si>
    <t>https://navalhistory.dk/English/TheShips/Classes/Holm_Class(2006).htm</t>
  </si>
  <si>
    <t>AE</t>
  </si>
  <si>
    <t>Sleipner</t>
  </si>
  <si>
    <t>Absalon</t>
  </si>
  <si>
    <t>Odense Staalskibsværft</t>
  </si>
  <si>
    <t>https://www.naval-technology.com/projects/absalon/</t>
  </si>
  <si>
    <t>RGM-84L Harpoon Block II AShM</t>
  </si>
  <si>
    <t>Mk 56 VLS</t>
  </si>
  <si>
    <t>https://www.rumaniamilitary.ro/wp-content/uploads/2018/11/Mk56_VLS.pdf</t>
  </si>
  <si>
    <t>AGB</t>
  </si>
  <si>
    <t>ABU</t>
  </si>
  <si>
    <t xml:space="preserve">AK </t>
  </si>
  <si>
    <t>Ro/Ro</t>
  </si>
  <si>
    <t>https://www.naval-technology.com/news/danish-dfds-ferries/</t>
  </si>
  <si>
    <t>Tpt</t>
  </si>
  <si>
    <t>RY</t>
  </si>
  <si>
    <t>Super Lynx MK90B</t>
  </si>
  <si>
    <t>Leonardo (formerly Westland Helicopters)</t>
  </si>
  <si>
    <t>https://seaforces.org/marint/Danish-Navy/AVIATION/Westland-Lynx-RDN.htm</t>
  </si>
  <si>
    <t>F-16AM/F-16BM Fighting Falcon</t>
  </si>
  <si>
    <t>C-130J-30 Hercules</t>
  </si>
  <si>
    <t>CL-604 Challenger</t>
  </si>
  <si>
    <t>SAAB T-17</t>
  </si>
  <si>
    <t>S-61A Sea King</t>
  </si>
  <si>
    <t>EH-101 Merlin</t>
  </si>
  <si>
    <t>Leonardo (formerly AgustaWestland)</t>
  </si>
  <si>
    <t>https://helicopters.leonardo.com/en/products/aw101</t>
  </si>
  <si>
    <t>AS550 Fennec (ISR)</t>
  </si>
  <si>
    <t>https://www.airforce-technology.com/projects/as550-fennec-helicopter/</t>
  </si>
  <si>
    <t>ASM</t>
  </si>
  <si>
    <t>AGM-65 Maverick</t>
  </si>
  <si>
    <t>https://www.navy.mil/Resources/Fact-Files/Display-FactFiles/Article/2166748/agm-154-joint-standoff-weapon-jsow/</t>
  </si>
  <si>
    <t>AIM-120A AMRAAM</t>
  </si>
  <si>
    <t>AIM-9L/X Sidewinder</t>
  </si>
  <si>
    <t>INS/GPS-guided</t>
  </si>
  <si>
    <t>EGBU-12/GBU-24 Paveway LGB</t>
  </si>
  <si>
    <t>Home Guard (Navy)</t>
  </si>
  <si>
    <t>PB</t>
  </si>
  <si>
    <t>MHV800</t>
  </si>
  <si>
    <t>Søby Maskinfabrik og Skibsværft</t>
  </si>
  <si>
    <t>https://www.navalhistory.dk/English/TheShips/Classes/MHV800_Class(1992).htm</t>
  </si>
  <si>
    <t>MHV900</t>
  </si>
  <si>
    <t>MHV90</t>
  </si>
  <si>
    <t>MHV70</t>
  </si>
  <si>
    <t>Leopard 2A5E</t>
  </si>
  <si>
    <t>General Dynamics European Land Systems (GDELS)</t>
  </si>
  <si>
    <t>https://knds.com/en/products/leopard/leopard-2A6M</t>
  </si>
  <si>
    <t>https://www.gdels.com/pr.php?news=206</t>
  </si>
  <si>
    <t>M-60A3TTS</t>
  </si>
  <si>
    <t>General Dynamics Land Systems Division</t>
  </si>
  <si>
    <t>https://www.army-technology.com/projects/m60a3-main-battle-tank/</t>
  </si>
  <si>
    <t>B1 Centauro</t>
  </si>
  <si>
    <t xml:space="preserve">Iveco </t>
  </si>
  <si>
    <t>Leonardo (formerly OTO Melara)</t>
  </si>
  <si>
    <t>https://www.iveco-otomelara.com/centauro-i/</t>
  </si>
  <si>
    <t>VEC-3562 BMR-VEC</t>
  </si>
  <si>
    <t>General Dynamics Santa Barbara Sistemas (formerly ENASA)</t>
  </si>
  <si>
    <t>https://www.militaryfactory.com/armor/detail.php?armor_id=597</t>
  </si>
  <si>
    <t>Pizarro</t>
  </si>
  <si>
    <t>Elbit Systems</t>
  </si>
  <si>
    <t>https://www.elbitsystems.com/land/weapons-systems-and-munitions/mortar-systems/cardom</t>
  </si>
  <si>
    <t>ARC (T)</t>
  </si>
  <si>
    <t>BMR-600/BMR-600M1</t>
  </si>
  <si>
    <t>https://www.army-guide.com/eng/product1137.html</t>
  </si>
  <si>
    <t>SP 105mm</t>
  </si>
  <si>
    <t>M108</t>
  </si>
  <si>
    <t>M-109A5</t>
  </si>
  <si>
    <t>L118 Light Gun</t>
  </si>
  <si>
    <t>BAE Systems (formerly Royal Ordnance)</t>
  </si>
  <si>
    <t>https://weaponsystems.net/system/1243-105mm+Light+Gun</t>
  </si>
  <si>
    <t>Model 56 pack howitzer</t>
  </si>
  <si>
    <t>Leonardo (formerly Oto Melara)</t>
  </si>
  <si>
    <t>https://weaponsystems.net/system/726-105mm+Model+56</t>
  </si>
  <si>
    <t>M-114</t>
  </si>
  <si>
    <t>https://www.weaponsystems.net/system/688-155mm+M114</t>
  </si>
  <si>
    <t>SBT 155/52 SIAC</t>
  </si>
  <si>
    <t>General Dynamics Santa Barbara Sistemas</t>
  </si>
  <si>
    <t>https://www.deagel.com/Armies/15552%20APU%20SBT/a000290</t>
  </si>
  <si>
    <t>COASTAL 155mm</t>
  </si>
  <si>
    <t>SBT 155/52 APU SBT V07</t>
  </si>
  <si>
    <t>COASTAL 305mm</t>
  </si>
  <si>
    <t>COASTAL 381mm</t>
  </si>
  <si>
    <t>COASTAL 6in</t>
  </si>
  <si>
    <t>MRL 140mm</t>
  </si>
  <si>
    <t>Teruel</t>
  </si>
  <si>
    <t>SP 81mm</t>
  </si>
  <si>
    <t>SP 120mm</t>
  </si>
  <si>
    <t>Spike-LR</t>
  </si>
  <si>
    <t>https://www.rafael.co.il/system/spike-lr2/</t>
  </si>
  <si>
    <t>AS-665 Tiger</t>
  </si>
  <si>
    <t>https://www.airbus.com/en/products-services/helicopters/military-helicopters/tiger</t>
  </si>
  <si>
    <t>OBS</t>
  </si>
  <si>
    <t>OH-58 Kiowa</t>
  </si>
  <si>
    <t>TPT Heavy</t>
  </si>
  <si>
    <t>HT-17D (CH-47D) Chinook</t>
  </si>
  <si>
    <t xml:space="preserve">Boeing  </t>
  </si>
  <si>
    <t>https://www.boeing.de/product-services/chinook</t>
  </si>
  <si>
    <t>AS332B Super Puma (HU 21)</t>
  </si>
  <si>
    <t>https://skybrary.aero/aircraft/as32</t>
  </si>
  <si>
    <t xml:space="preserve">Bo-105 </t>
  </si>
  <si>
    <t>Bell 212 (HU.18)</t>
  </si>
  <si>
    <t>https://skybrary.aero/aircraft/b212</t>
  </si>
  <si>
    <t>AS-532UC Cougar</t>
  </si>
  <si>
    <t>AS532UL Cougar</t>
  </si>
  <si>
    <t>UH-1H Iroquois</t>
  </si>
  <si>
    <t>Searcher (PASI)</t>
  </si>
  <si>
    <t>Israel Aerospace Industries</t>
  </si>
  <si>
    <t>https://aeronavesmilitaresespanolas.com/searcher-mk-iii-ejercito-de-tierra/</t>
  </si>
  <si>
    <t>Spada</t>
  </si>
  <si>
    <t>MBDA (formerly Alenia Marconi Systems)</t>
  </si>
  <si>
    <t>https://www.army-technology.com/projects/spada/</t>
  </si>
  <si>
    <t>I HAWK Phase III MIM 23B</t>
  </si>
  <si>
    <t>Skyguard/Aspide</t>
  </si>
  <si>
    <t xml:space="preserve">MBDA  </t>
  </si>
  <si>
    <t>https://www.rheinmetall.com/de/produkte/flugabwehr/flugabwehrsysteme/stationaere-flugabwehr</t>
  </si>
  <si>
    <t>NASAMS</t>
  </si>
  <si>
    <t>Kongsberg</t>
  </si>
  <si>
    <t>https://www.kongsberg.com/kda/what-we-do/defence-and-security/integrated-air-and-missile-defence/nasams-air-defence-system/</t>
  </si>
  <si>
    <t>M901 Patriot PAC-2</t>
  </si>
  <si>
    <t>https://www.lockheedmartin.com/content/dam/lockheed-martin/mfc/documents/pac-3/24-09790-iamd-pac-3-mse-partner-ppt--updates_r2.pdf</t>
  </si>
  <si>
    <t>GAI-B01</t>
  </si>
  <si>
    <t>GDF-002</t>
  </si>
  <si>
    <t>Radar</t>
  </si>
  <si>
    <t>AIRBORNE</t>
  </si>
  <si>
    <t>Sentinel RMK1</t>
  </si>
  <si>
    <t>https://www.raytheon.co.uk/news/2021/03/17/sentinel-stories</t>
  </si>
  <si>
    <t>AN/TPQ-36 Firefinder</t>
  </si>
  <si>
    <t>https://www.radartutorial.eu/19.kartei/04.battle/karte009.en.html</t>
  </si>
  <si>
    <t>Galerna</t>
  </si>
  <si>
    <t>Navantia (formerly Empresa Nacional Bazán)</t>
  </si>
  <si>
    <t>https://armada.defensa.gob.es/ArmadaPortal/page/Portal/ArmadaEspannola/buquessubmarinos/prefLang-en/03s70--01galerna-s-71</t>
  </si>
  <si>
    <t>F17 mod 2 HWT</t>
  </si>
  <si>
    <t>https://www.defense.gouv.fr/marine/actualites/dernier-tir-torpille-f17-sna-amethyste</t>
  </si>
  <si>
    <t>CVS</t>
  </si>
  <si>
    <t>Principe de Asturias</t>
  </si>
  <si>
    <t>Alvaro de Bazan</t>
  </si>
  <si>
    <t>Navantia Izar (formerly E.N. Bazan)</t>
  </si>
  <si>
    <t>https://www.naval-technology.com/projects/f100/</t>
  </si>
  <si>
    <t>RGM 84F</t>
  </si>
  <si>
    <t>Aegis Baseline 5 C2</t>
  </si>
  <si>
    <t>https://www.lockheedmartin.com/en-us/products/aegis-combat-system.html</t>
  </si>
  <si>
    <t>Baleares</t>
  </si>
  <si>
    <t>Mk 46 mod 5 LWT</t>
  </si>
  <si>
    <t>Mk 22 GMLS</t>
  </si>
  <si>
    <t>SM-1MR SAM</t>
  </si>
  <si>
    <t>https://www.designation-systems.net/dusrm/m-66.html</t>
  </si>
  <si>
    <t>Mk 112</t>
  </si>
  <si>
    <t>ASROC</t>
  </si>
  <si>
    <t>Mk141 Harpoon</t>
  </si>
  <si>
    <t>RGM-84C Harpoon AShM</t>
  </si>
  <si>
    <t>Santa Maria</t>
  </si>
  <si>
    <t>https://armada.defensa.gob.es/ArmadaPortal/page/Portal/ArmadaEspannola/buquessuperficie/prefLang-en/04Fragatas-F100-F80--02fragata-clase-santa-maria-f-80--01fragata-santa-maria-f-81</t>
  </si>
  <si>
    <t>Mk 32 ASTT</t>
  </si>
  <si>
    <t>Mk 13 GMLS</t>
  </si>
  <si>
    <t>BAE Systems (formerly United Defense)</t>
  </si>
  <si>
    <t>https://weaponsystems.net/system/1595-Mark%2013%20GMLS</t>
  </si>
  <si>
    <t>MCCS</t>
  </si>
  <si>
    <t>MHO</t>
  </si>
  <si>
    <t>Segura</t>
  </si>
  <si>
    <t>https://armada.defensa.gob.es/ArmadaPortal/page/Portal/ArmadaEspannola/buquessuperficie/prefLang-en/07medidas-contra-minas--021-escuadrilla-mcm--02cazaminas-segura-m-31</t>
  </si>
  <si>
    <t>LHD</t>
  </si>
  <si>
    <t>Juan Carlos I</t>
  </si>
  <si>
    <t>https://www.naval-technology.com/projects/juan-carlos/</t>
  </si>
  <si>
    <t>LPD</t>
  </si>
  <si>
    <t>Galicia</t>
  </si>
  <si>
    <t>https://armada.defensa.gob.es/ArmadaPortal/page/Portal/ArmadaEspannola/buquessuperficie/prefLang-en/03Buquesanfibios</t>
  </si>
  <si>
    <t>LST</t>
  </si>
  <si>
    <t>AORH</t>
  </si>
  <si>
    <t>Patino</t>
  </si>
  <si>
    <t>Astilleros de Bazán-Ferrol</t>
  </si>
  <si>
    <t>https://armada.defensa.gob.es/ArmadaPortal/page/Portal/ArmadaEspannola/buquessuperficie/prefLang-es/06buques-logisticos</t>
  </si>
  <si>
    <t>Cantabria</t>
  </si>
  <si>
    <t>https://www.navantia.es/en/business-areas/logistic/css-cantabria/</t>
  </si>
  <si>
    <t>Marques de la Ensenada</t>
  </si>
  <si>
    <t>Maritime Action Force</t>
  </si>
  <si>
    <t>Descubierta</t>
  </si>
  <si>
    <t>https://www.globalsecurity.org/military/world//europe//descubierta-unit.htm</t>
  </si>
  <si>
    <t>Serviola</t>
  </si>
  <si>
    <t>https://armada.defensa.gob.es/ArmadaPortal/page/Portal/ArmadaEspannola/buquessuperficie/prefLang-en/08patrulleros--03patrulleros-clase-serviola</t>
  </si>
  <si>
    <t>Alboran</t>
  </si>
  <si>
    <t>https://armada.defensa.gob.es/ArmadaPortal/page/Portal/ArmadaEspannola/buquessuperficie/prefLang-en/08patrulleros--06patrulleros-clase-chilreu</t>
  </si>
  <si>
    <t>https://www.balticshipping.com/vessel/imo/8704626</t>
  </si>
  <si>
    <t>PSO</t>
  </si>
  <si>
    <t>Chilreu</t>
  </si>
  <si>
    <t xml:space="preserve">PSO </t>
  </si>
  <si>
    <t>Anaga</t>
  </si>
  <si>
    <t>https://armada.defensa.gob.es/ArmadaPortal/page/Portal/ArmadaEspannola/buquessuperficie/prefLang-en/08patrulleros--04patrulleros-clase-anaga</t>
  </si>
  <si>
    <t>Buquesde Accion Maritime</t>
  </si>
  <si>
    <t>Barcelo</t>
  </si>
  <si>
    <t>Conejera</t>
  </si>
  <si>
    <t>Toralla</t>
  </si>
  <si>
    <t>Astilleros Viudes</t>
  </si>
  <si>
    <t>https://armada.defensa.gob.es/ArmadaPortal/page/Portal/ArmadaEspannola/buquessuperficie/prefLang-es/08patrulleros--05patrulleros-clase-toralla</t>
  </si>
  <si>
    <t>PBR</t>
  </si>
  <si>
    <t>AWT</t>
  </si>
  <si>
    <t>AGHS</t>
  </si>
  <si>
    <t>ATF</t>
  </si>
  <si>
    <t xml:space="preserve">AT </t>
  </si>
  <si>
    <t>AK</t>
  </si>
  <si>
    <t>AX</t>
  </si>
  <si>
    <t>AXL</t>
  </si>
  <si>
    <t>AXS</t>
  </si>
  <si>
    <t>AV-8B Harrier II Plus</t>
  </si>
  <si>
    <t>Boeing (formerly McDonnell douglas)</t>
  </si>
  <si>
    <t>BAE Systems (formerly British Aerospace)</t>
  </si>
  <si>
    <t>https://www.airforce-technology.com/projects/harrier/</t>
  </si>
  <si>
    <t>TAV-8B Harrier II</t>
  </si>
  <si>
    <t>https://www.militaryfactory.com/aircraft/detail.php?aircraft_id=47</t>
  </si>
  <si>
    <t>Cessna 550 Citation II</t>
  </si>
  <si>
    <t>Textron Aviation (formerly Cessna)</t>
  </si>
  <si>
    <t>https://skybrary.aero/aircraft/c550</t>
  </si>
  <si>
    <t>TAV-8B Harrier</t>
  </si>
  <si>
    <t>P-3 Orion</t>
  </si>
  <si>
    <t>SH-3D Sea King</t>
  </si>
  <si>
    <t>https://www.militaryfactory.com/aircraft/detail.php?aircraft_id=280</t>
  </si>
  <si>
    <t>SH-3</t>
  </si>
  <si>
    <t>SH-60B Seahawk</t>
  </si>
  <si>
    <t>https://www.military.com/equipment/sh-60-sea-hawk</t>
  </si>
  <si>
    <t>Bell 212 (HU-18)</t>
  </si>
  <si>
    <t>Hughes 500MD</t>
  </si>
  <si>
    <t>MD Helicopters (formery Hughes)</t>
  </si>
  <si>
    <t>https://www.mdhelicopters.com/models/md-500e/</t>
  </si>
  <si>
    <t>AGM-119 Penguin</t>
  </si>
  <si>
    <t>https://www.lockheedmartin.com/en-us/products/hellfire.html</t>
  </si>
  <si>
    <t>AGM-65G Maverick</t>
  </si>
  <si>
    <t>https://www.af.mil/About-Us/Fact-Sheets/Display/Article/104577/agm-65-maverick/</t>
  </si>
  <si>
    <t>AIM-9L Sidewinder</t>
  </si>
  <si>
    <t>Marines</t>
  </si>
  <si>
    <t>M60A3TTS</t>
  </si>
  <si>
    <t xml:space="preserve">Piranha </t>
  </si>
  <si>
    <t>AAV</t>
  </si>
  <si>
    <t>AAV-7A1/AAVP-7A1</t>
  </si>
  <si>
    <t>https://www.baesystems.com/en/product/assault-amphibious-vehicle</t>
  </si>
  <si>
    <t>AAVC-7A1</t>
  </si>
  <si>
    <t>AAVR-7A1</t>
  </si>
  <si>
    <t>M109A2</t>
  </si>
  <si>
    <t>TOW-2</t>
  </si>
  <si>
    <t>https://www.army-technology.com/projects/tow-2-missile/</t>
  </si>
  <si>
    <t>RL 90mm</t>
  </si>
  <si>
    <t>C-90C</t>
  </si>
  <si>
    <t>Instalaza</t>
  </si>
  <si>
    <t>https://instalaza.com/producto/c90-reutilizable/?lang=en</t>
  </si>
  <si>
    <t>F-1CE (F-1C) Mirage/F-1EDA Mirage F-1EE (F-1E)/Mirage F-1EE (F-1E)</t>
  </si>
  <si>
    <t>F-5B Freedom Fighter</t>
  </si>
  <si>
    <t>https://www.northropgrumman.com/what-we-do/air/f5-tiger</t>
  </si>
  <si>
    <t>EF-18A (F/A-18A) Hornet/EF 18B (F/A-18B) Hornet</t>
  </si>
  <si>
    <t>https://www.boeing.com/defense/fa-18-super-hornet#overview</t>
  </si>
  <si>
    <t>P-3A Orion</t>
  </si>
  <si>
    <t>P-3B Orion</t>
  </si>
  <si>
    <t>CN235 (surv/SAR)</t>
  </si>
  <si>
    <t>Airbus (formerly CASA)</t>
  </si>
  <si>
    <t>IPTN</t>
  </si>
  <si>
    <t>https://www.indonesian-aerospace.com/en/portfolio/aircraft/fixed_wing/detail/1/cn235-220</t>
  </si>
  <si>
    <t>IDN</t>
  </si>
  <si>
    <t>TKR</t>
  </si>
  <si>
    <t>KC-130H Hercules</t>
  </si>
  <si>
    <t>https://www.lockheedmartin.com/content/dam/lockheed-martin/aero/documents/C-130J/C130%20Brochure_%20Final%202015.pdf</t>
  </si>
  <si>
    <t>B-707</t>
  </si>
  <si>
    <t>https://skybrary.aero/aircraft/b701</t>
  </si>
  <si>
    <t>A310</t>
  </si>
  <si>
    <t>C-130H/C-130H-30 Hercules</t>
  </si>
  <si>
    <t>TPT</t>
  </si>
  <si>
    <t>C-212 Aviocar (TM.12D)</t>
  </si>
  <si>
    <t>https://skybrary.aero/aircraft/c212</t>
  </si>
  <si>
    <t>C295</t>
  </si>
  <si>
    <t>https://www.airbus.com/en/products-services/defence/military-aircraft/c295</t>
  </si>
  <si>
    <t>CN235 VIGMA</t>
  </si>
  <si>
    <t xml:space="preserve">ISR  </t>
  </si>
  <si>
    <t>Cessna 550 Citation V (recce)</t>
  </si>
  <si>
    <t>F-27 Friendship</t>
  </si>
  <si>
    <t>Fokker</t>
  </si>
  <si>
    <t>https://ipms.nl/artikelen/nedmil-luchtvaart/vliegtuigen-f/vliegtuigen-f-fokker-f27</t>
  </si>
  <si>
    <t>Falcon 20 (VIP/EW)</t>
  </si>
  <si>
    <t>Falcon 900 (VIP)</t>
  </si>
  <si>
    <t>Beech C90 King Air</t>
  </si>
  <si>
    <t>Textron Aviation (formerly Beechcraft)</t>
  </si>
  <si>
    <t>https://skybrary.aero/aircraft/be9l</t>
  </si>
  <si>
    <t>FF</t>
  </si>
  <si>
    <t>CL-215</t>
  </si>
  <si>
    <t>De Havilland</t>
  </si>
  <si>
    <t>https://dehavilland.com/aerial-firefighters/</t>
  </si>
  <si>
    <t>CL-415</t>
  </si>
  <si>
    <t>https://dehavilland.com/cl-415-2/</t>
  </si>
  <si>
    <t>C-101 Aviojet</t>
  </si>
  <si>
    <t>https://www.airforce-technology.com/projects/aviojet/#</t>
  </si>
  <si>
    <t>Beech F33C Bonanza</t>
  </si>
  <si>
    <t>https://www.bonanza.org/aircraft-index/browse-specific-models/bonanza/bonanza-f33c/</t>
  </si>
  <si>
    <t>T-35 Pillan (E-26)</t>
  </si>
  <si>
    <t>Empresa Nacional de Aeronáutica de Chile</t>
  </si>
  <si>
    <t>https://www.airforce-technology.com/projects/enaer-t-35-pillan-trainer-aircraft/</t>
  </si>
  <si>
    <t>CHL</t>
  </si>
  <si>
    <t>SA330 Puma</t>
  </si>
  <si>
    <t>https://www.helis.com/database/model/SA330-Puma/</t>
  </si>
  <si>
    <t>AS332B/B1 Super Puma</t>
  </si>
  <si>
    <t>H120 Colibri</t>
  </si>
  <si>
    <t>CATIC</t>
  </si>
  <si>
    <t>STAero</t>
  </si>
  <si>
    <t>https://www.armyrecognition.com/military-products/air/helicopters/transport-helicopters/ec120-colibri-eurocopter</t>
  </si>
  <si>
    <t>CHN</t>
  </si>
  <si>
    <t>SGP</t>
  </si>
  <si>
    <t>AUS</t>
  </si>
  <si>
    <t>AS532 Cougar (VIP)</t>
  </si>
  <si>
    <t>S-76C</t>
  </si>
  <si>
    <t>https://www.flugzeuginfo.net/acdata_php/acdata_s76c_en.php</t>
  </si>
  <si>
    <t>R-530</t>
  </si>
  <si>
    <t>AIM-9L/M/N/P Sidewinder</t>
  </si>
  <si>
    <t>AIM-7F/M Sparrow</t>
  </si>
  <si>
    <t>https://www.af.mil/About-Us/Fact-Sheets/Display/Article/104575/aim-7-sparrow/</t>
  </si>
  <si>
    <t>AGM-65A/G Maverick</t>
  </si>
  <si>
    <t>AGM-84C/D Harpoon</t>
  </si>
  <si>
    <t>Mk 83</t>
  </si>
  <si>
    <t>https://www.globalsecurity.org/military/systems/munitions/mk83.htm</t>
  </si>
  <si>
    <t>BLU-109</t>
  </si>
  <si>
    <t xml:space="preserve">BPG-2000 </t>
  </si>
  <si>
    <t>Expal</t>
  </si>
  <si>
    <t>https://www.flightglobal.com/spanish-paveway-/33808.article</t>
  </si>
  <si>
    <t>BR-250</t>
  </si>
  <si>
    <t>https://aeronavesmilitaresespanolas.com/armamentoaereo/ejercito-del-aire-5-armamento/</t>
  </si>
  <si>
    <t>BR-500</t>
  </si>
  <si>
    <t>BME-330B/AP</t>
  </si>
  <si>
    <t>CBU-100 (anti-tank)</t>
  </si>
  <si>
    <t>GBU-10/-16 Paveway II</t>
  </si>
  <si>
    <t>Guardia Civil</t>
  </si>
  <si>
    <t>Enasa Pegaso</t>
  </si>
  <si>
    <t>https://weaponsparade.com/weapon/enasa-pegaso-blr-3545/</t>
  </si>
  <si>
    <t>Bo-105ATH</t>
  </si>
  <si>
    <t>BK-117</t>
  </si>
  <si>
    <t>Airbus Helicopters (formerly Messerschmitt-Bölkow-Blohm)</t>
  </si>
  <si>
    <t>Kawasaki Heavy Industries</t>
  </si>
  <si>
    <t>https://global.kawasaki.com/en/mobility/air/helicopters/c_2_h.html</t>
  </si>
  <si>
    <t>JPN</t>
  </si>
  <si>
    <t>EC-135P2</t>
  </si>
  <si>
    <t>https://aeronavesmilitaresespanolas.com/helicoptero-ec-135-famet/</t>
  </si>
  <si>
    <t>EST</t>
  </si>
  <si>
    <t>Mamba</t>
  </si>
  <si>
    <t>MECHEM </t>
  </si>
  <si>
    <t>https://tanks-encyclopedia.com/modern/south_africa/mamba_apc</t>
  </si>
  <si>
    <t>ZAF</t>
  </si>
  <si>
    <t>XA-180 Sisu</t>
  </si>
  <si>
    <t>Patria</t>
  </si>
  <si>
    <t>https://www.militaryfactory.com/armor/detail.php?armor_id=508</t>
  </si>
  <si>
    <t>FIN</t>
  </si>
  <si>
    <t>BTR-80</t>
  </si>
  <si>
    <t>https://odin.tradoc.army.mil/WEG/Asset/BTR-80_Russian_8x8_Amphibious_Armored_Personnel_Carrier_(APC)</t>
  </si>
  <si>
    <t>BTR-70</t>
  </si>
  <si>
    <t>M 61-37</t>
  </si>
  <si>
    <t>D-30 (H 63)</t>
  </si>
  <si>
    <t>PJSC Plant No. 9</t>
  </si>
  <si>
    <t>https://en.topwar.ru/201689-udachnaja-konstrukcija-i-solidnyj-vozrast-potencial-gaubicy-d-30.html</t>
  </si>
  <si>
    <t>B455</t>
  </si>
  <si>
    <t>Elbit Systems (formerly Soltam Systems)</t>
  </si>
  <si>
    <t>https://kaitseministeerium.ee/sites/default/files/riigikaitseopik.pdf</t>
  </si>
  <si>
    <t>NM 95</t>
  </si>
  <si>
    <t>https://www.armyrecognition.com/news/army-news/2024/united-kingdom-opts-for-120mm-mortars-to-replace-81mm-l16s-to-cut-costs</t>
  </si>
  <si>
    <t>https://mil.ee/kaitsevagi/tehnika/relvad/kaudtulerelvad/81-mm-miinipilduja-nm-95-l-16a1/</t>
  </si>
  <si>
    <t>2B11</t>
  </si>
  <si>
    <t>https://weaponsystems.net/system/1140-120mm+2B11+Sani</t>
  </si>
  <si>
    <t>M/41D</t>
  </si>
  <si>
    <t>https://www.army-guide.com/eng/product929.html</t>
  </si>
  <si>
    <t>PV-1110</t>
  </si>
  <si>
    <t>Bofors</t>
  </si>
  <si>
    <t>https://weaponsystems.net/system/1342-90mm%20PV-1110</t>
  </si>
  <si>
    <t xml:space="preserve">FS </t>
  </si>
  <si>
    <t>Admiral Pitka</t>
  </si>
  <si>
    <t>Admiral Cowan</t>
  </si>
  <si>
    <t>Vosper Thornycroft</t>
  </si>
  <si>
    <t>https://un.mfa.ee/the-admiral-cowan-of-estonian-navy-to-join-nrf-minehunting/</t>
  </si>
  <si>
    <t>https://www.naval-technology.com/projects/sandown/</t>
  </si>
  <si>
    <t>ML</t>
  </si>
  <si>
    <t>Tasuja</t>
  </si>
  <si>
    <t>Svendborg Værft</t>
  </si>
  <si>
    <t>https://navalhistory.dk/Danish/SoevaernsNyt/2006/0424_Lindormen.htm</t>
  </si>
  <si>
    <t>AN-2 Colt</t>
  </si>
  <si>
    <t>TPT light</t>
  </si>
  <si>
    <t>R-44 Raven II</t>
  </si>
  <si>
    <t>Robinson Helicopter</t>
  </si>
  <si>
    <t>https://www.robinsonheli.com/helicopters/r44-raven-ii-clipper-ii</t>
  </si>
  <si>
    <t>CV90</t>
  </si>
  <si>
    <t>BTR-50</t>
  </si>
  <si>
    <t>Volgogradski traktorni zavod</t>
  </si>
  <si>
    <t>https://weaponsystems.net/system/1624-BTR-50</t>
  </si>
  <si>
    <t>MT-LBU</t>
  </si>
  <si>
    <t>MT-LBV</t>
  </si>
  <si>
    <t>BMP 1TJ/BTR 50 YV1</t>
  </si>
  <si>
    <t>XA-180 Sisu/XA-185 Sisu</t>
  </si>
  <si>
    <t xml:space="preserve">XA-203 Sisu </t>
  </si>
  <si>
    <t>https://www.sisua.net/photo/bros/xa.pdf</t>
  </si>
  <si>
    <t>2S1 Gvozdika (PsH 74)</t>
  </si>
  <si>
    <t>2S5 Telak 91</t>
  </si>
  <si>
    <t>Uraltransmash </t>
  </si>
  <si>
    <t>https://tank-afv.com/coldwar/ussr/2S5-Giatsint-S.php</t>
  </si>
  <si>
    <t>H 63 (D-30)</t>
  </si>
  <si>
    <t>TOWED 130mm</t>
  </si>
  <si>
    <t>M-46 (K 54)</t>
  </si>
  <si>
    <t>Motovilikhinskiye Zavody PAO</t>
  </si>
  <si>
    <t>https://odin.tradoc.army.mil/WEG/Asset/M-46_(M1954)_Russian_130mm_Towed_Howitzer</t>
  </si>
  <si>
    <t>H 88-38/H 88-40</t>
  </si>
  <si>
    <t>K 83/K 98</t>
  </si>
  <si>
    <t>https://www.patriagroup.com/patria-in-finland/media/patria-magazine/tekniikka/patrian-vahva-osaaminen-tykkien-valmistuksessa-on-tallella</t>
  </si>
  <si>
    <t>MRL 220mm</t>
  </si>
  <si>
    <t>Rahlt</t>
  </si>
  <si>
    <t>RM7U</t>
  </si>
  <si>
    <t>M270 MLRS</t>
  </si>
  <si>
    <t>https://www.lockheedmartin.com/en-us/products/m270.html</t>
  </si>
  <si>
    <t>Krh/92</t>
  </si>
  <si>
    <t>https://factmil.com/stuff/armija/artillerija/120_krh_92/2-1-0-337</t>
  </si>
  <si>
    <t>Spike</t>
  </si>
  <si>
    <t>Mi-8 Hip</t>
  </si>
  <si>
    <t>NH90</t>
  </si>
  <si>
    <t>NH Industries</t>
  </si>
  <si>
    <t>https://www.nhindustries.com/website/en/ref/home.html</t>
  </si>
  <si>
    <t>Hughes 500D/E</t>
  </si>
  <si>
    <t>ISR Medium</t>
  </si>
  <si>
    <t>ADS-95 Ranger</t>
  </si>
  <si>
    <t>RUAG Aviation</t>
  </si>
  <si>
    <t>https://www.airforce-technology.com/projects/rangerunmannedaerial/</t>
  </si>
  <si>
    <t>ASRAD (ITO 05)</t>
  </si>
  <si>
    <t>Crotale NG (ITO 90)</t>
  </si>
  <si>
    <t>Thales Group (formerly Thomson CSF)</t>
  </si>
  <si>
    <t>https://www.thalesgroup.com/en/worldwide/defence/magazine/crotale-how-leader-air-defence-missile-systems-keeps-its-edge</t>
  </si>
  <si>
    <t>9K37 Buk-M1 (ITO 96)</t>
  </si>
  <si>
    <t>NIIP</t>
  </si>
  <si>
    <t>https://en.missilery.info/missile/bukm1-2#description</t>
  </si>
  <si>
    <t>9K310 Igla-1 (ITO 86) (SA-16 Gimlet)</t>
  </si>
  <si>
    <t>https://odin.tradoc.army.mil/WEG/Asset/9K310_Igla-1_(SA-16_Gimlet)_Russian_Man-Portable_Infrared_Homing_Surface-to-Air_Missile</t>
  </si>
  <si>
    <t>9K310 Igla (ITO 86M) (SA-18 Grouse)</t>
  </si>
  <si>
    <t>ITO 05</t>
  </si>
  <si>
    <t>RBS 70 (ITO 05M)</t>
  </si>
  <si>
    <t>GUNS 23mm</t>
  </si>
  <si>
    <t>GUNS 30mm</t>
  </si>
  <si>
    <t>GUNS 57mm</t>
  </si>
  <si>
    <t>Hamina</t>
  </si>
  <si>
    <t>STX Finland (formerly Finyards)</t>
  </si>
  <si>
    <t>https://www.naval-technology.com/projects/haminaclass/</t>
  </si>
  <si>
    <t>15SF (RBS-15M) RBS-15 SSM</t>
  </si>
  <si>
    <t>https://www.saab.com/products/the-rbs15-family</t>
  </si>
  <si>
    <t>Sandral launcher</t>
  </si>
  <si>
    <t>https://en.missilery.info/missile/mistral/sadral</t>
  </si>
  <si>
    <t>Mistral SAM</t>
  </si>
  <si>
    <t>Rauma</t>
  </si>
  <si>
    <t>Hollming yards</t>
  </si>
  <si>
    <t>STX Finland (formerly Finnnyards)</t>
  </si>
  <si>
    <t>https://www.naval-technology.com/projects/rauma-class-fast-attack-crafts/</t>
  </si>
  <si>
    <t>Kiiski</t>
  </si>
  <si>
    <t>Fiskars Group</t>
  </si>
  <si>
    <t>https://myownonpmirror.com/ships/finland/fi_ms_kiiski1.html</t>
  </si>
  <si>
    <t>Kuha</t>
  </si>
  <si>
    <t>Laivateollisuus</t>
  </si>
  <si>
    <t>https://navypedia.org/ships/finland/fi_ms_kuha174.htm</t>
  </si>
  <si>
    <t>Hameenmaa</t>
  </si>
  <si>
    <t>https://www.naval-technology.com/projects/hameenmaaclassminela/</t>
  </si>
  <si>
    <t>*ML</t>
  </si>
  <si>
    <t>Umkhonto-IR (ITO2004) SAM</t>
  </si>
  <si>
    <t>Denel Dynamics</t>
  </si>
  <si>
    <t>http://www.deneldynamics.co.za/products/missiles/air-defence-missiles/umkhonto</t>
  </si>
  <si>
    <t>RBU 1200 A/S</t>
  </si>
  <si>
    <t>Pansio</t>
  </si>
  <si>
    <t>Olkiluoto Shipyard Oy</t>
  </si>
  <si>
    <t>https://ils.fi/en/portfolio/minelayer-pansio-porkkala-ja-pyharanta/</t>
  </si>
  <si>
    <t>Pohjanmaa</t>
  </si>
  <si>
    <t>Kala</t>
  </si>
  <si>
    <t>Kampela</t>
  </si>
  <si>
    <t>Finnmekano</t>
  </si>
  <si>
    <t>https://myownonpmirror.com/ships/finland/fi_ls_kampela1.html</t>
  </si>
  <si>
    <t>Lohi</t>
  </si>
  <si>
    <t>Savonlinna Shipyard</t>
  </si>
  <si>
    <t>https://navypedia.org/ships/finland/fi_ls_lohi.htm</t>
  </si>
  <si>
    <t>https://www.militaryperiscope.com/weapons/ships/amphibious/lohi-351-class/overview/</t>
  </si>
  <si>
    <t>LCP</t>
  </si>
  <si>
    <t>Jurmo</t>
  </si>
  <si>
    <t>Meriuisko</t>
  </si>
  <si>
    <t>Marine Alutech</t>
  </si>
  <si>
    <t>https://www.marinealutech.com/products/watercat-m11/</t>
  </si>
  <si>
    <t>Aranda (Ministry of Trade Control)</t>
  </si>
  <si>
    <t>AKSL</t>
  </si>
  <si>
    <t xml:space="preserve">Hauki </t>
  </si>
  <si>
    <t>Waterman Oy Teijon</t>
  </si>
  <si>
    <t>https://merivoimat.fi/documents/1951215/2015876/Haukip%C3%A4%C3%A4-luokka/8d428a5c-e319-4076-8cd2-4d018825b0db/Haukip%C3%A4%C3%A4-luokka.pdf?t=1474529524000</t>
  </si>
  <si>
    <t>Hila</t>
  </si>
  <si>
    <t>Kotkan Telakka</t>
  </si>
  <si>
    <t>https://www.navypedia.org/ships/finland/fi_ls_hila.htm</t>
  </si>
  <si>
    <t>Valas</t>
  </si>
  <si>
    <t>Hollming</t>
  </si>
  <si>
    <t>https://myownonpmirror.com/ships/finland/fi_ls_valas.html</t>
  </si>
  <si>
    <t>Karhuj</t>
  </si>
  <si>
    <t>Urho</t>
  </si>
  <si>
    <t>Tarmo</t>
  </si>
  <si>
    <t>Fennica</t>
  </si>
  <si>
    <t>Botnica (Board of Navigation control)</t>
  </si>
  <si>
    <t>Prisma</t>
  </si>
  <si>
    <t>Fabian Wrede</t>
  </si>
  <si>
    <t>Työvene</t>
  </si>
  <si>
    <t>https://tyovene.com/defence-and-security/</t>
  </si>
  <si>
    <t>Trial</t>
  </si>
  <si>
    <t>Coastal Defence</t>
  </si>
  <si>
    <t>ARTY 130mm</t>
  </si>
  <si>
    <t>K-53tk</t>
  </si>
  <si>
    <t>https://www.patriagroup.com/newsroom/patria-magazine/tampella-testing-range-at-niinisalo</t>
  </si>
  <si>
    <t>K-54 RT</t>
  </si>
  <si>
    <t>ARTY 100mm</t>
  </si>
  <si>
    <t>(TK) tank turrets</t>
  </si>
  <si>
    <t>Zavod imeni V.O. Malysheva</t>
  </si>
  <si>
    <t>https://turdef.com/article/finland-develops-its-coastal-defence-tactics#:~:text=Finland%20develops%20its%20coastal%20artillery%20defence%20tactics%20on,by%20the%20Tampella%20company%2C%20installed%20in%20the%20mid-1980s.</t>
  </si>
  <si>
    <t>https://odin.tradoc.army.mil/WEG/Asset/T-55_Russian_Main_Battle_Tank_(MBT)</t>
  </si>
  <si>
    <t>RBS-15K</t>
  </si>
  <si>
    <t>F/A-18C Hornet</t>
  </si>
  <si>
    <t>F/A-18D Hornet</t>
  </si>
  <si>
    <t>F-27 Maritime Enforcer (ESM/Elint)</t>
  </si>
  <si>
    <t>C295M</t>
  </si>
  <si>
    <t>Learjet 35A</t>
  </si>
  <si>
    <t>Bombadier (formerly Learjet)</t>
  </si>
  <si>
    <t>https://www.airport-technology.com/projects/learjet/</t>
  </si>
  <si>
    <t>PA-31-350 Navajo Chieftain</t>
  </si>
  <si>
    <t>Hawk Mk50/51A</t>
  </si>
  <si>
    <t>https://www.patriagroup.com/newsroom/patria-magazine/hawk-jets-have-served-the-finnish-air-force-for-four-decades</t>
  </si>
  <si>
    <t>Hawk Mk66</t>
  </si>
  <si>
    <t>L-70 Vinka</t>
  </si>
  <si>
    <t>Valmet </t>
  </si>
  <si>
    <t>https://ilmavoimat.fi/en/-/vinka-trainer-aircraft-to-be-retired-after-more-than-40-years-of-service</t>
  </si>
  <si>
    <t>L-90 Redigo</t>
  </si>
  <si>
    <t>AIM-9 Sidewinder</t>
  </si>
  <si>
    <t>Border Guard</t>
  </si>
  <si>
    <t>OPV</t>
  </si>
  <si>
    <t>ACV</t>
  </si>
  <si>
    <t>AS332 Super Puma</t>
  </si>
  <si>
    <t>Bell 412EP (AB-412) Twin Huey</t>
  </si>
  <si>
    <t>Bell 412EP (AB-412EP) Twin Huey</t>
  </si>
  <si>
    <t>AB-206L (Bell 206L) LongRanger</t>
  </si>
  <si>
    <t>Strategic Nuclear Forces</t>
  </si>
  <si>
    <t>SSBN</t>
  </si>
  <si>
    <t>Le Triomphant S 616</t>
  </si>
  <si>
    <t>Naval Group (formerly DCNS)</t>
  </si>
  <si>
    <t>https://www.navalnews.com/naval-news/2023/04/french-navy-ssbn-le-terrible-tests-m51-slbm-in-operational-conditions/</t>
  </si>
  <si>
    <t>*SSBN</t>
  </si>
  <si>
    <t>M45 SLBM</t>
  </si>
  <si>
    <t>Aerospatiale </t>
  </si>
  <si>
    <t>https://en.missilery.info/missile/m45</t>
  </si>
  <si>
    <t>TN-75</t>
  </si>
  <si>
    <t>ArianeGroup</t>
  </si>
  <si>
    <t>https://ariane.group/en/defence-systems/deterrence/</t>
  </si>
  <si>
    <t>F17 Mod 2 HWT/SM-39 Exocet</t>
  </si>
  <si>
    <t>Super Etendard</t>
  </si>
  <si>
    <t>http://ffaa.net/aircraft/super-etendard/caracteristiques.htm</t>
  </si>
  <si>
    <t>Mirage 2000N</t>
  </si>
  <si>
    <t>https://www.dassault-aviation.com/en/defense/customer-support/operational-aircraft/mirage-2000/</t>
  </si>
  <si>
    <t>TKR/TPT</t>
  </si>
  <si>
    <t>C-135FR</t>
  </si>
  <si>
    <t>KC-135 Stratotanker</t>
  </si>
  <si>
    <t>Leclerc</t>
  </si>
  <si>
    <t>KNDS France</t>
  </si>
  <si>
    <t>https://knds.com/en/products/systems/leclerc-xlr</t>
  </si>
  <si>
    <t>AMX-30</t>
  </si>
  <si>
    <t>ASLT</t>
  </si>
  <si>
    <t>AMX-10RC</t>
  </si>
  <si>
    <t>https://www.army-technology.com/projects/amx/</t>
  </si>
  <si>
    <t>ERC-90F4 Sagaie</t>
  </si>
  <si>
    <t>Panhard General Defense</t>
  </si>
  <si>
    <t>https://www.armyrecognition.com/military-products/army/armored-vehicles/fire-support-vehicles/erc-90-sagaie-france-uk</t>
  </si>
  <si>
    <t>VBL M-ll</t>
  </si>
  <si>
    <t>https://www.army-technology.com/projects/panhard-vbl-vehicle/</t>
  </si>
  <si>
    <t>VAB BOA</t>
  </si>
  <si>
    <t>VAB NBC</t>
  </si>
  <si>
    <t>AU-F-1</t>
  </si>
  <si>
    <t>https://www.defensemagazine.com/article/amx-30-auf1-50-years-of-service-of-the-mighty-french-self-propelled-howitzer</t>
  </si>
  <si>
    <t>CAESAR</t>
  </si>
  <si>
    <t>https://knds.com/en/products/systems/caesar-6x6</t>
  </si>
  <si>
    <t>RT-F-1</t>
  </si>
  <si>
    <t>VAB HOT</t>
  </si>
  <si>
    <t>https://www.army-technology.com/projects/milan-anti-tank-missile/?cf-view</t>
  </si>
  <si>
    <t>VAB Milan</t>
  </si>
  <si>
    <t>VAB Eryx</t>
  </si>
  <si>
    <t>TBM-700</t>
  </si>
  <si>
    <t>Socata</t>
  </si>
  <si>
    <t>https://skybrary.aero/aircraft/tbm7</t>
  </si>
  <si>
    <t>SA-342M Gazelle</t>
  </si>
  <si>
    <t>AS-532 Horizon</t>
  </si>
  <si>
    <t>EC 725AP</t>
  </si>
  <si>
    <t>SA-330 Puma</t>
  </si>
  <si>
    <t>CL-289 (AN/USD-502)</t>
  </si>
  <si>
    <t>SDTI (Sperwer)</t>
  </si>
  <si>
    <t>Sagem</t>
  </si>
  <si>
    <t>https://www.deagel.com/Aerospace%20Forces/Sperwer/a000213</t>
  </si>
  <si>
    <t>MIM-23B</t>
  </si>
  <si>
    <t>I-HAWK MIM-23B</t>
  </si>
  <si>
    <t>RASIT/RATAC</t>
  </si>
  <si>
    <t>Gendarmerie</t>
  </si>
  <si>
    <t>VBC-90</t>
  </si>
  <si>
    <t>Arquss (formerly GIAT)</t>
  </si>
  <si>
    <t>https://www.arquus-defense.com/fr/vbc-90</t>
  </si>
  <si>
    <t>VXB-170 (VBRG-170)</t>
  </si>
  <si>
    <t>https://www.arquus-defense.com/fr/berliet-vxb-170</t>
  </si>
  <si>
    <t>MOR 60mm</t>
  </si>
  <si>
    <t>PCO</t>
  </si>
  <si>
    <t>Fulmar</t>
  </si>
  <si>
    <t>SOCARENAM</t>
  </si>
  <si>
    <t>https://www.militaryperiscope.com/weapons/ships/small-combatants/fulmar-p-740-class/overview/</t>
  </si>
  <si>
    <t>Patra</t>
  </si>
  <si>
    <t>PCR</t>
  </si>
  <si>
    <t>Stellis</t>
  </si>
  <si>
    <t>EC-135</t>
  </si>
  <si>
    <t>EC-145</t>
  </si>
  <si>
    <t>SSN</t>
  </si>
  <si>
    <t>Rubis</t>
  </si>
  <si>
    <t>https://www.naval-technology.com/projects/rubis/</t>
  </si>
  <si>
    <t>*SSN</t>
  </si>
  <si>
    <t>SM-39 Exocet AShM</t>
  </si>
  <si>
    <t>https://www.mbda-systems.com/products/deep-strike/exocet-family/exocet-sm39</t>
  </si>
  <si>
    <t>CVN</t>
  </si>
  <si>
    <t>Charles de Gaulle</t>
  </si>
  <si>
    <t>https://www.naval-group.com/en/surface-ships</t>
  </si>
  <si>
    <t>*CVN</t>
  </si>
  <si>
    <t>Aster 15 SAM</t>
  </si>
  <si>
    <t>Eurosam</t>
  </si>
  <si>
    <t>https://www.mbda-systems.com/products/area-protection/aster-family/aster-15</t>
  </si>
  <si>
    <t>Sadral</t>
  </si>
  <si>
    <t>CVH</t>
  </si>
  <si>
    <t>Jeanne d'Arc</t>
  </si>
  <si>
    <t>*CVH</t>
  </si>
  <si>
    <t>MM-38 Exocet tactical SSM</t>
  </si>
  <si>
    <t xml:space="preserve">DDG </t>
  </si>
  <si>
    <t>Cassard</t>
  </si>
  <si>
    <t>Naval group (formerly DCNS)</t>
  </si>
  <si>
    <t>https://www.naval-technology.com/projects/cassard/</t>
  </si>
  <si>
    <t>*DDG</t>
  </si>
  <si>
    <t>L5 HWT</t>
  </si>
  <si>
    <t>Mk13 GMLS</t>
  </si>
  <si>
    <t>MM-40 Exocet</t>
  </si>
  <si>
    <t>DDG</t>
  </si>
  <si>
    <t>Georges Leygues</t>
  </si>
  <si>
    <t>Arsenal de Brest</t>
  </si>
  <si>
    <t>https://www.navypedia.org/ships/france/fr_dd_georges_leygues.htm</t>
  </si>
  <si>
    <t>MM-38 Exocet</t>
  </si>
  <si>
    <t>Crotale SAM</t>
  </si>
  <si>
    <t>Forbin</t>
  </si>
  <si>
    <t>Horizon Sas (DCNS, Thales &amp; Fincantieri/Leonardo)</t>
  </si>
  <si>
    <t>https://www.militaryfactory.com/ships/detail.php?ship_id=FS-Forbin-D620</t>
  </si>
  <si>
    <t>Aster 15/30 SAM</t>
  </si>
  <si>
    <t>MU90 LWT</t>
  </si>
  <si>
    <t>Leonardo</t>
  </si>
  <si>
    <t>https://www.occar.int/our-work/programmes/lwt-mu90-lightweight-torpedo</t>
  </si>
  <si>
    <t>Tourville</t>
  </si>
  <si>
    <t>Mk 46/MU90 LWT</t>
  </si>
  <si>
    <t>FFH</t>
  </si>
  <si>
    <t>Floreal</t>
  </si>
  <si>
    <t>Chantiers de l'Atlantique</t>
  </si>
  <si>
    <t>https://www.naval-technology.com/projects/florealclassfrigate/</t>
  </si>
  <si>
    <t>*FFH</t>
  </si>
  <si>
    <t>La Fayette</t>
  </si>
  <si>
    <t>Naval Group (formerly DCN International)</t>
  </si>
  <si>
    <t>https://www.naval-technology.com/projects/lafayette/</t>
  </si>
  <si>
    <t>D’Estienne d’Orves</t>
  </si>
  <si>
    <t>https://www.deagel.com/Navies/Aviso%20Type%20A69/a000265</t>
  </si>
  <si>
    <t xml:space="preserve">*FF </t>
  </si>
  <si>
    <t>Arago</t>
  </si>
  <si>
    <t>https://www.seaforces.org/marint/French-Navy/Patrol-Vessel/P-675-FS-Arago.htm</t>
  </si>
  <si>
    <t>Grebe</t>
  </si>
  <si>
    <t>SFCN</t>
  </si>
  <si>
    <t>https://www.navypedia.org/ships/france/fr_cf_grebe.htm</t>
  </si>
  <si>
    <t>Sterne</t>
  </si>
  <si>
    <t>Albatros</t>
  </si>
  <si>
    <t>Ateliers et Chantiers de la Seine-Maritime</t>
  </si>
  <si>
    <t>https://seaforces.org/marint/French-Navy/Patrol-Vessel/P-681-FS-Albatros.htm</t>
  </si>
  <si>
    <t>L’Audacieuse</t>
  </si>
  <si>
    <t>Constructions Mécaniques de Normandie</t>
  </si>
  <si>
    <t>https://www.globalmilitary.net/ships/p400/</t>
  </si>
  <si>
    <t>Flamant</t>
  </si>
  <si>
    <t>https://www.navalnews.com/naval-news/2021/10/naval-group-secures-design-contract-for-french-navys-future-ocean-patrol-vessels/</t>
  </si>
  <si>
    <t>Léopard</t>
  </si>
  <si>
    <t>SCINAV</t>
  </si>
  <si>
    <t>Le Perriere</t>
  </si>
  <si>
    <t>https://myownonpmirror.com/ships/france/fr_cf_leopard.html</t>
  </si>
  <si>
    <t>Loire</t>
  </si>
  <si>
    <t>MCM SPT</t>
  </si>
  <si>
    <t>Vulcain</t>
  </si>
  <si>
    <t>Chantiers et ateliers de la Perrière</t>
  </si>
  <si>
    <t>CMN</t>
  </si>
  <si>
    <t>https://navypedia.org/ships/france/fr_mw_vulcain.htm</t>
  </si>
  <si>
    <t>Antarès</t>
  </si>
  <si>
    <t>https://www.shipspottersteve.com/blog/fs-antares-m770</t>
  </si>
  <si>
    <t>Éridan</t>
  </si>
  <si>
    <t>https://www.kriegsschiffe.net/landingpage/main/minenkampffahrzeuge/mh-eridan-klasse/</t>
  </si>
  <si>
    <t>Foudre</t>
  </si>
  <si>
    <t>Brest Naval Dockyard</t>
  </si>
  <si>
    <t>https://www.naval-technology.com/projects/foudre/</t>
  </si>
  <si>
    <t>Batral</t>
  </si>
  <si>
    <t>Swan Hunter</t>
  </si>
  <si>
    <t>BAE Systems Maritime – Naval Ships</t>
  </si>
  <si>
    <t>https://www.naval-technology.com/projects/bay_class/</t>
  </si>
  <si>
    <t>LCT</t>
  </si>
  <si>
    <t>Durance</t>
  </si>
  <si>
    <t>Brest Arsenal</t>
  </si>
  <si>
    <t>https://www.naval-technology.com/projects/duranceclassmultipro/</t>
  </si>
  <si>
    <t>AF</t>
  </si>
  <si>
    <t xml:space="preserve">AG </t>
  </si>
  <si>
    <t>Dupuy de Lome</t>
  </si>
  <si>
    <t>Royal Niestern Sander</t>
  </si>
  <si>
    <t>https://www.niesternsander.com/cases/naval-research-vessel-dupuy-de-lome</t>
  </si>
  <si>
    <t>AGM</t>
  </si>
  <si>
    <t>YTM</t>
  </si>
  <si>
    <t>Rafale M F1</t>
  </si>
  <si>
    <t>https://www.dassault-aviation.com/fr/defense/rafale/</t>
  </si>
  <si>
    <t>Rafale M F3</t>
  </si>
  <si>
    <t>Rafale M F2</t>
  </si>
  <si>
    <t>Super Etendard Modernisé</t>
  </si>
  <si>
    <t>Atlantique-2</t>
  </si>
  <si>
    <t>Breguet Aviation</t>
  </si>
  <si>
    <t>https://www.dassault-aviation.com/en/passion/aircraft/military-dassault-aircraft/atlantique-2/</t>
  </si>
  <si>
    <t>Falcon 50M</t>
  </si>
  <si>
    <t>https://www.dassault-aviation.com/en/passion/aircraft/civil-dassault-aircraft/falcon-50/</t>
  </si>
  <si>
    <t>PAX</t>
  </si>
  <si>
    <t>Falcon 200 Gardian</t>
  </si>
  <si>
    <t>AEW&amp;C</t>
  </si>
  <si>
    <t>E-2C Hawkeye</t>
  </si>
  <si>
    <t>https://www.northropgrumman.com/what-we-do/air/e-2c-hawkeye-2000</t>
  </si>
  <si>
    <t>EMB-121 Xingu</t>
  </si>
  <si>
    <t>https://historicalcenter.embraer.com/global/en/emb-121-xingu</t>
  </si>
  <si>
    <t>N-262 Fregate</t>
  </si>
  <si>
    <t>CAP 10M</t>
  </si>
  <si>
    <t>CEAPR (formerly Apex Aircraft)</t>
  </si>
  <si>
    <t>https://www.flugzeuginfo.net/acdata_php/acdata_cap10_en.php</t>
  </si>
  <si>
    <t>Falcon 10MER</t>
  </si>
  <si>
    <t>https://www.dassault-aviation.com/en/passion/aircraft/civil-dassault-aircraft/mystere-falcon-10-100/</t>
  </si>
  <si>
    <t>MS-880 Rallye</t>
  </si>
  <si>
    <t>SOCATA</t>
  </si>
  <si>
    <t>https://netmarine.net/aero/aeronefs/rallye/index.htm</t>
  </si>
  <si>
    <t>SA-321 Super Frelon</t>
  </si>
  <si>
    <t>AS565SA Panther</t>
  </si>
  <si>
    <t>https://www.militaryfactory.com/aircraft/detail.php?aircraft_id=784</t>
  </si>
  <si>
    <t>Lynx Mk4</t>
  </si>
  <si>
    <t>Leonardo (formerly GKN Westland Helicopters)</t>
  </si>
  <si>
    <t>https://skybrary.aero/aircraft-model/lynx-1</t>
  </si>
  <si>
    <t>SA319B Alouette III</t>
  </si>
  <si>
    <t>AS365F Dauphin 2</t>
  </si>
  <si>
    <t>https://skybrary.aero/aircraft/as65</t>
  </si>
  <si>
    <t>AM39 Exocet</t>
  </si>
  <si>
    <t>MBDA (formerly Nord Aviation)</t>
  </si>
  <si>
    <t>https://www.mbda-systems.com/products/deep-strike/exocet-family/exocet-am39</t>
  </si>
  <si>
    <t>ASMP</t>
  </si>
  <si>
    <t>https://www.airforce-technology.com/projects/asmpa-weapon-system-france/</t>
  </si>
  <si>
    <t>AS-30L</t>
  </si>
  <si>
    <t>Aerospatiale</t>
  </si>
  <si>
    <t>https://en.missilery.info/missile/as30l</t>
  </si>
  <si>
    <t>Mica IR/RF</t>
  </si>
  <si>
    <t>https://www.mbda-systems.com/products/air-dominance/mica-family/mica</t>
  </si>
  <si>
    <t>R-550 Magic 2</t>
  </si>
  <si>
    <t>https://weaponsystems.net/system/516-Matra%20R.550%20Magic</t>
  </si>
  <si>
    <t>Public Service Force</t>
  </si>
  <si>
    <t>AS-365 Dauphin 2</t>
  </si>
  <si>
    <t>Mirage 2000-5F</t>
  </si>
  <si>
    <t>Rafale F2-B</t>
  </si>
  <si>
    <t>Rafale F2-C</t>
  </si>
  <si>
    <t>Rafale F3-B</t>
  </si>
  <si>
    <t>Rafale F3-C</t>
  </si>
  <si>
    <t>M-2000-5 Mirage</t>
  </si>
  <si>
    <t>M-2000C Mirage</t>
  </si>
  <si>
    <t>M-2000D Mirage</t>
  </si>
  <si>
    <t>F-1CT Mirage</t>
  </si>
  <si>
    <t>F-1CR Mirage</t>
  </si>
  <si>
    <t>ELINT</t>
  </si>
  <si>
    <t>C-160G Gabriel (ESM)</t>
  </si>
  <si>
    <t>F-1B Mirage</t>
  </si>
  <si>
    <t>M-2000B Mirage</t>
  </si>
  <si>
    <t>Super 530D</t>
  </si>
  <si>
    <t>MBDA (formerly Matra)</t>
  </si>
  <si>
    <t>https://www.defenseadvancement.com/projects/matra-super-530/</t>
  </si>
  <si>
    <t>Apache</t>
  </si>
  <si>
    <t>SCALP EG Storm Shadow</t>
  </si>
  <si>
    <t>https://missilethreat.csis.org/missile/apache-ap/</t>
  </si>
  <si>
    <t>GBU-12 Paveway II</t>
  </si>
  <si>
    <t>Air Mobility Brigade</t>
  </si>
  <si>
    <t>A310-300</t>
  </si>
  <si>
    <t>A319 (VIP)</t>
  </si>
  <si>
    <t>https://aircraft.airbus.com/en/aircraft/a320-family/a319neo</t>
  </si>
  <si>
    <t>Air and Space Force</t>
  </si>
  <si>
    <t>A340-200</t>
  </si>
  <si>
    <t>https://skybrary.aero/aircraft/a342</t>
  </si>
  <si>
    <t>C-130H-30 Hercules</t>
  </si>
  <si>
    <t>CN235M</t>
  </si>
  <si>
    <t>DHC-6-300 Twin Otter</t>
  </si>
  <si>
    <t>De Havilland Canada</t>
  </si>
  <si>
    <t>https://dehavilland.com/twin-otter-classic-300-g/</t>
  </si>
  <si>
    <t>Falcon 50 (VIP)</t>
  </si>
  <si>
    <t>Falcon 20 Mystère</t>
  </si>
  <si>
    <t>C-160NG Transall</t>
  </si>
  <si>
    <t>CSAR</t>
  </si>
  <si>
    <t>EC 725 Caracal</t>
  </si>
  <si>
    <t>AS-532 Cougar</t>
  </si>
  <si>
    <t>AS555 Fennec</t>
  </si>
  <si>
    <t>Air Space Control Brigade</t>
  </si>
  <si>
    <t>Satellites</t>
  </si>
  <si>
    <t>Helios 2A</t>
  </si>
  <si>
    <t>Airbus (formerly Astrium)</t>
  </si>
  <si>
    <t>https://space.skyrocket.de/doc_sdat/helios-2a.htm</t>
  </si>
  <si>
    <t>E-3F Sentry</t>
  </si>
  <si>
    <t>https://skybrary.aero/aircraft/e3cf</t>
  </si>
  <si>
    <t>SYSTEMS</t>
  </si>
  <si>
    <t>STRIDA</t>
  </si>
  <si>
    <t>IBM France</t>
  </si>
  <si>
    <t>ALCATEL </t>
  </si>
  <si>
    <t>http://www.da-isr.org/</t>
  </si>
  <si>
    <t xml:space="preserve">SAM  </t>
  </si>
  <si>
    <t xml:space="preserve">Crotale </t>
  </si>
  <si>
    <t>SATCP</t>
  </si>
  <si>
    <t>76T2</t>
  </si>
  <si>
    <t>LAUNCHER</t>
  </si>
  <si>
    <t>Air Training Command</t>
  </si>
  <si>
    <t>EMB-312 Tucano</t>
  </si>
  <si>
    <t>https://www.defenseadvancement.com/projects/tucano-t1/</t>
  </si>
  <si>
    <t>TB-30 Epsilon</t>
  </si>
  <si>
    <t>https://skybrary.aero/aircraft/tb30</t>
  </si>
  <si>
    <t>Grob G120A-F</t>
  </si>
  <si>
    <t>H3Grob Aircraft</t>
  </si>
  <si>
    <t>https://grob-aircraft.com/de/g-120tp.html</t>
  </si>
  <si>
    <t>CAP 10</t>
  </si>
  <si>
    <t>Strategic Forces</t>
  </si>
  <si>
    <t>Vanguard</t>
  </si>
  <si>
    <t>Vickers Shipbuilding &amp; Engineering</t>
  </si>
  <si>
    <t>https://nuclearcompanion.com/data/vanguard-class-of-ballistic-missile-submarines/#construction</t>
  </si>
  <si>
    <t>Spearfish HWT</t>
  </si>
  <si>
    <t>BAE Systems Underwater Systems</t>
  </si>
  <si>
    <t>https://www.baesystems.com/en/product/spearfish-heavyweight-torpedo</t>
  </si>
  <si>
    <t>UGM-133A Trident II D-5</t>
  </si>
  <si>
    <t>https://nuclearcompanion.com/data/trident-ii-d-5-missile/#development</t>
  </si>
  <si>
    <t>MSL SLBM Nuclear</t>
  </si>
  <si>
    <t>Radar Strategic</t>
  </si>
  <si>
    <t>Ballistic Missile Early Warning System (BMEWS)</t>
  </si>
  <si>
    <t>RCA Defense Electronics Products</t>
  </si>
  <si>
    <t>https://www.petersonschriever.spaceforce.mil/About-Us/Fact-Sheets/Display/Article/326220/raf-fylingdales-uk/</t>
  </si>
  <si>
    <t>Space</t>
  </si>
  <si>
    <t>Challenger 2</t>
  </si>
  <si>
    <t>Rheinmetall BAE Systems Land  (formerly Vickers)</t>
  </si>
  <si>
    <t>https://www.rheinmetall.com/en/products/tracked-vehicles/tracked-armoured-vehicles/challenger-2</t>
  </si>
  <si>
    <t>Sabre</t>
  </si>
  <si>
    <t>FV107 Scimitar</t>
  </si>
  <si>
    <t>BAE Systems AB (formerly Alvis PLC)</t>
  </si>
  <si>
    <t>https://www.militaryfactory.com/armor/detail.php?armor_id=188</t>
  </si>
  <si>
    <t>MCV-80 Warrior</t>
  </si>
  <si>
    <t>Bulldog Mk3</t>
  </si>
  <si>
    <t>Scottish Aviation Limited</t>
  </si>
  <si>
    <t>https://www.rafmuseum.org.uk/research/collections/scottish-aviation-bulldog-t-mk-1/</t>
  </si>
  <si>
    <t>AFV</t>
  </si>
  <si>
    <t>Spartan FV103</t>
  </si>
  <si>
    <t>https://www.defenseadvancement.com/projects/fv103-spartan-armored-personnel-carrier/</t>
  </si>
  <si>
    <t>FV4333 Stormer</t>
  </si>
  <si>
    <t>https://www.armyrecognition.com/military-products/army/air-defense-systems/air-defense-vehicles/stormer-hvm-starstreak-mobile-air-defense-missile-system-data</t>
  </si>
  <si>
    <t>AT105 Saxon</t>
  </si>
  <si>
    <t>Mastiff (6×6)</t>
  </si>
  <si>
    <t>General Dynamics (formerly Force Protection)</t>
  </si>
  <si>
    <t>NP Aerospace</t>
  </si>
  <si>
    <t>https://www.army-technology.com/projects/mastiff-2/</t>
  </si>
  <si>
    <t>LAL</t>
  </si>
  <si>
    <t>AIFV/APC</t>
  </si>
  <si>
    <t>CPV</t>
  </si>
  <si>
    <t>Jackal</t>
  </si>
  <si>
    <t>Supacat</t>
  </si>
  <si>
    <t>Babcock</t>
  </si>
  <si>
    <t>https://www.babcockinternational.com/de/what-we-do/product/design-develop-and-manufacture/jackal/</t>
  </si>
  <si>
    <t>AS90 Braveheart</t>
  </si>
  <si>
    <t>BAE Land Systems (formerly the Armaments Division of Vickers Shipbuilding and Engineering Limited)</t>
  </si>
  <si>
    <t>https://www.army-technology.com/projects/as90/</t>
  </si>
  <si>
    <t>L-118 light gun/L-119</t>
  </si>
  <si>
    <t>M270B1 MLRS</t>
  </si>
  <si>
    <t>MOR SP 81mm</t>
  </si>
  <si>
    <t>Swingfire (FV 102 Striker SP)</t>
  </si>
  <si>
    <t>RL 94mm</t>
  </si>
  <si>
    <t>LAW-80</t>
  </si>
  <si>
    <t>BN-2T-4S Defender</t>
  </si>
  <si>
    <t>Beechcraft King Air 350ER</t>
  </si>
  <si>
    <t>https://skybrary.aero/aircraft/b350</t>
  </si>
  <si>
    <t>WAH-MK1 (AH-64D) Apache</t>
  </si>
  <si>
    <t>SA341B Gazelle AH1</t>
  </si>
  <si>
    <t>Lynx AH MK7</t>
  </si>
  <si>
    <t>https://www.naval-technology.com/projects/lynx/</t>
  </si>
  <si>
    <t>Lynx AH MK9</t>
  </si>
  <si>
    <t>Hermes</t>
  </si>
  <si>
    <t>https://www.elbitsystems.com/autonomous/aerial/male-unmanned-aircraft-systems/hermes-900</t>
  </si>
  <si>
    <t>Desert Hawk</t>
  </si>
  <si>
    <t>Buster</t>
  </si>
  <si>
    <t>Watchkeeper</t>
  </si>
  <si>
    <t>Schichau Unterweser</t>
  </si>
  <si>
    <t>https://www.kriegsschiffe.net/landingpage/main/hilfsfahrzeuge/at-wangerooge-klasse/</t>
  </si>
  <si>
    <t>HVM (SP)</t>
  </si>
  <si>
    <t>BAE Systems (formerly Alvis Vickers)</t>
  </si>
  <si>
    <t>https://weaponsystems.net/system/768-Starstreak%20HVM</t>
  </si>
  <si>
    <t>Rapier FSC</t>
  </si>
  <si>
    <t>MBDA (formerly Matra Bae Dynamics UK)</t>
  </si>
  <si>
    <t>https://www.army-technology.com/projects/jernas/</t>
  </si>
  <si>
    <t>Starstreak (LML)</t>
  </si>
  <si>
    <t>Thales UK</t>
  </si>
  <si>
    <t>https://www.thalesgroup.com/en/markets/defence-and-security/air-forces/advance-air-defence/starstreak</t>
  </si>
  <si>
    <t>MSTAR</t>
  </si>
  <si>
    <t>Thales (formerly Thorn EMI Electronics)</t>
  </si>
  <si>
    <t>https://www.militaryperiscope.com/weapons/sensorselectronics/ground-radars/mstar/overview/</t>
  </si>
  <si>
    <t>MISC</t>
  </si>
  <si>
    <t>LCVP</t>
  </si>
  <si>
    <t>RCL</t>
  </si>
  <si>
    <t>Royal Navy</t>
  </si>
  <si>
    <t>Swiftsure</t>
  </si>
  <si>
    <t>UGM-84 Harpoon AShM</t>
  </si>
  <si>
    <t>https://en.missilery.info/missile/harpoon</t>
  </si>
  <si>
    <t>Trafalgar</t>
  </si>
  <si>
    <t>BAE Systems (Vickers Shipbuilding)</t>
  </si>
  <si>
    <t>https://www.naval-technology.com/projects/trafalgarclass/</t>
  </si>
  <si>
    <t>Tomahawk tactical LAM</t>
  </si>
  <si>
    <t>https://www.rtx.com/raytheon/what-we-do/sea/tomahawk-cruise-missile</t>
  </si>
  <si>
    <t>Astute</t>
  </si>
  <si>
    <t>BAE Systems Submarines</t>
  </si>
  <si>
    <t>https://www.naval-technology.com/projects/astute/</t>
  </si>
  <si>
    <t>Tomahawk tactical LACM</t>
  </si>
  <si>
    <t>Spearfish HWT/UGM-84 Harpoon AShM/Tomahawk tactical LAM</t>
  </si>
  <si>
    <t>Invincible</t>
  </si>
  <si>
    <t>*CVS</t>
  </si>
  <si>
    <t>MK 15 Phalanx-1B/Goalkeeper CIWS</t>
  </si>
  <si>
    <t>https://www.rtx.com/raytheon/what-we-do/sea/phalanx-close-in-weapon-system</t>
  </si>
  <si>
    <t>DDGH</t>
  </si>
  <si>
    <t>Type-42 Batch 2</t>
  </si>
  <si>
    <t>*DDGH</t>
  </si>
  <si>
    <t>Sea Dart SAM</t>
  </si>
  <si>
    <t>MK 15 Phalanx CIWS</t>
  </si>
  <si>
    <t>Type-42 Batch 3</t>
  </si>
  <si>
    <t>Daring (Type-45)</t>
  </si>
  <si>
    <t>https://www.armyrecognition.com/military-products/navy/destroyers-cruisers/type-45</t>
  </si>
  <si>
    <t>Cornwall (Type 22 Batch 3)</t>
  </si>
  <si>
    <t>Goalkeeper CIWS</t>
  </si>
  <si>
    <t>Thales Nederland</t>
  </si>
  <si>
    <t>https://www.thalesgroup.com/en/goalkeeper-close-weapon-system</t>
  </si>
  <si>
    <t>Mk 141 Harpoon</t>
  </si>
  <si>
    <t>Sea Wolf SAM</t>
  </si>
  <si>
    <t>BAE Systems (formerly British Aerospace Defence)</t>
  </si>
  <si>
    <t>https://en.missilery.info/missile/sea-wolf</t>
  </si>
  <si>
    <t>Norfolk (Type-23)</t>
  </si>
  <si>
    <t>GEC Marconi Marine</t>
  </si>
  <si>
    <t>https://www.seaforces.org/marint/Royal-Navy/Frigate/F-230-HMS-Norfolk.htm</t>
  </si>
  <si>
    <t>Sting Ray LWT</t>
  </si>
  <si>
    <t>BAE Systems (formerly GEC-Marconi)</t>
  </si>
  <si>
    <t>https://www.baesystems.com/en/product/sting-ray-mod-1-lightweight-torpedo</t>
  </si>
  <si>
    <t>Sea Wolf VLS</t>
  </si>
  <si>
    <t>River (mod)</t>
  </si>
  <si>
    <t>https://www.naval-technology.com/projects/river_class/</t>
  </si>
  <si>
    <t>River</t>
  </si>
  <si>
    <t>Archer (trg)</t>
  </si>
  <si>
    <t>Ailsa Shipbuilding Company</t>
  </si>
  <si>
    <t>https://theshipyard2.co.uk/blog/p2000-archer</t>
  </si>
  <si>
    <t>Scimitar</t>
  </si>
  <si>
    <t>https://myownonpmirror.com/ships/uk/brit_c_f_scimitar.html</t>
  </si>
  <si>
    <t>https://www.bairdmaritime.com/security/naval/royal-navy-retires-scimitar-class-patrol-boats</t>
  </si>
  <si>
    <t>ICE PATROL</t>
  </si>
  <si>
    <t>Endurance</t>
  </si>
  <si>
    <t>MCC</t>
  </si>
  <si>
    <t>Hunt</t>
  </si>
  <si>
    <t>Yarrow Shipbuilders</t>
  </si>
  <si>
    <t>https://www.naval-technology.com/projects/huntclass/</t>
  </si>
  <si>
    <t>Sandown</t>
  </si>
  <si>
    <t>Albion</t>
  </si>
  <si>
    <t>BAE Systems Marine</t>
  </si>
  <si>
    <t>https://www.naval-technology.com/projects/lpd/</t>
  </si>
  <si>
    <t>LPH</t>
  </si>
  <si>
    <t>Ocean</t>
  </si>
  <si>
    <t>BAE Systems Marine (Vickers Shipbuilding)</t>
  </si>
  <si>
    <t>https://marineschepen.nl/schepen/ocean.html</t>
  </si>
  <si>
    <t>LSD</t>
  </si>
  <si>
    <t>Bay</t>
  </si>
  <si>
    <t>https://chantiers-atlantique.com/en/references/beautemps-beaupre/</t>
  </si>
  <si>
    <t>Scott</t>
  </si>
  <si>
    <t>Babcock Marine Appledore</t>
  </si>
  <si>
    <t>https://www.navylookout.com/in-focus-hms-scott-the-royal-navys-ocean-survey-vessel/</t>
  </si>
  <si>
    <t>Echo</t>
  </si>
  <si>
    <t>https://www.navylookout.com/in-focus-the-royal-navys-echo-class-survey-vessels/</t>
  </si>
  <si>
    <t>Roebuck</t>
  </si>
  <si>
    <t>Gleaner</t>
  </si>
  <si>
    <t>Emsworth</t>
  </si>
  <si>
    <t>https://ukdefenceforum.net/viewtopic.php?t=206</t>
  </si>
  <si>
    <t>Royal Fleet Auxiliary</t>
  </si>
  <si>
    <t>Wave Knight</t>
  </si>
  <si>
    <t>Fort Victoria</t>
  </si>
  <si>
    <t>Harland and Wolff</t>
  </si>
  <si>
    <t>https://www.naval-technology.com/projects/victoria/</t>
  </si>
  <si>
    <t xml:space="preserve">AOR </t>
  </si>
  <si>
    <t>Leaf</t>
  </si>
  <si>
    <t>Cammell Laird</t>
  </si>
  <si>
    <t>https://www.navaltoday.com/2015/09/29/last-of-the-rfa-leaf-class-tankers-to-retire/</t>
  </si>
  <si>
    <t>AORLH</t>
  </si>
  <si>
    <t>Rover</t>
  </si>
  <si>
    <t>https://ukdefenceforum.net/viewtopic.php?t=607#:~:text=The%20Rover%20class%20is%20a%20ship%20class%20of,and%20with%20limited%20supplies%20of%20other%20naval%20stores.</t>
  </si>
  <si>
    <t>Fort Grange</t>
  </si>
  <si>
    <t>UAE</t>
  </si>
  <si>
    <t>AR</t>
  </si>
  <si>
    <t>Diligence</t>
  </si>
  <si>
    <t>Argus</t>
  </si>
  <si>
    <t>Societa Italiana Ernesto Breda</t>
  </si>
  <si>
    <t>https://www.shipspotting.com/photos/3310161</t>
  </si>
  <si>
    <t>RoRo</t>
  </si>
  <si>
    <t>Harrier GR8/9A</t>
  </si>
  <si>
    <t>Beech 55 Baron</t>
  </si>
  <si>
    <t>Cessna 441 Conquest</t>
  </si>
  <si>
    <t>Falcon 20</t>
  </si>
  <si>
    <t>G-115</t>
  </si>
  <si>
    <t>https://grob-aircraft.com/en/g-115-general.html</t>
  </si>
  <si>
    <t>Harrier T10</t>
  </si>
  <si>
    <t>Hawk T MK1</t>
  </si>
  <si>
    <t>https://www.baesystems.com/en/product/hawk-ajt</t>
  </si>
  <si>
    <t>Jetstream T MK2/T MK3</t>
  </si>
  <si>
    <t>Lynx MK3/Lynx MK8</t>
  </si>
  <si>
    <t>Merlin HM MK1 Sea King</t>
  </si>
  <si>
    <t>Sea King HAS MK5 Utility</t>
  </si>
  <si>
    <t xml:space="preserve">AEW </t>
  </si>
  <si>
    <t>Sea King AEW MK7</t>
  </si>
  <si>
    <t>Sea King HC MK4</t>
  </si>
  <si>
    <t>MSL AShM</t>
  </si>
  <si>
    <t>AAM</t>
  </si>
  <si>
    <t>AIM-120C AMRAAM</t>
  </si>
  <si>
    <t>Royal Marines</t>
  </si>
  <si>
    <t>BvS-10 Viking</t>
  </si>
  <si>
    <t>https://www.baesystems.com/en/product/bvs10</t>
  </si>
  <si>
    <t>Griffon 2400TDX (M)</t>
  </si>
  <si>
    <t>Griffon Hoverwork</t>
  </si>
  <si>
    <t>https://www.griffonhoverwork.com/products/hovercraft/2000td-hovercraft/</t>
  </si>
  <si>
    <t xml:space="preserve">LC </t>
  </si>
  <si>
    <t>RRC</t>
  </si>
  <si>
    <t>ATK/SPT</t>
  </si>
  <si>
    <t>https://www.seaforces.org/marint/German-Navy/Aviation/Sea-King-Mk41.htm</t>
  </si>
  <si>
    <t>HVM</t>
  </si>
  <si>
    <t>MAMBA (Arthur)</t>
  </si>
  <si>
    <t>Royal Air Force</t>
  </si>
  <si>
    <t xml:space="preserve">Typhoon </t>
  </si>
  <si>
    <t>Tornado F-3</t>
  </si>
  <si>
    <t>Tornado GR4</t>
  </si>
  <si>
    <t>Harrier GR7/ GR7A/GR9/GR9A</t>
  </si>
  <si>
    <t>Tornado GR4A</t>
  </si>
  <si>
    <t>Beechcraft King Air 350 Shadow R1</t>
  </si>
  <si>
    <t>Nimrod MR2</t>
  </si>
  <si>
    <t>Nimrod R1</t>
  </si>
  <si>
    <t>E-3D Sentry</t>
  </si>
  <si>
    <t>C-17A Globemaster</t>
  </si>
  <si>
    <t>https://www.boeing.com/defense/c-17-globemaster-iii</t>
  </si>
  <si>
    <t>C-130K/C-130 K-30 Hercules</t>
  </si>
  <si>
    <t>C-130J-30/C-130J Hercules</t>
  </si>
  <si>
    <t>BAe-125 CC-3 5</t>
  </si>
  <si>
    <t>British Aerospace (formerly De Havilland)</t>
  </si>
  <si>
    <t>https://skybrary.aero/aircraft/h25c</t>
  </si>
  <si>
    <t>BAe-146 MKII</t>
  </si>
  <si>
    <t>https://skybrary.aero/aircraft/b461</t>
  </si>
  <si>
    <t>Beech 200 Super King Air</t>
  </si>
  <si>
    <t>https://skybrary.aero/aircraft/be20</t>
  </si>
  <si>
    <t>BN-2A Islander CC2/3</t>
  </si>
  <si>
    <t>TPT/TKR</t>
  </si>
  <si>
    <t>Tristar C2 (pax)</t>
  </si>
  <si>
    <t>Tristar K1 (tkr/pax)</t>
  </si>
  <si>
    <t>Tristar KC1 (tkr/pax/cgo)</t>
  </si>
  <si>
    <t>VC-10C1K (tkr/cgo)</t>
  </si>
  <si>
    <t>VC-10K3</t>
  </si>
  <si>
    <t>VC 10K4</t>
  </si>
  <si>
    <t>Firefly M260 T67M</t>
  </si>
  <si>
    <t>Dominie T1</t>
  </si>
  <si>
    <t>G-115E Tutor</t>
  </si>
  <si>
    <t>Hawk T MK1/1A/1W</t>
  </si>
  <si>
    <t>Hawk 128</t>
  </si>
  <si>
    <t>Tucano T1</t>
  </si>
  <si>
    <t>Harrier T10/T12</t>
  </si>
  <si>
    <t>CH-47 HC2/2A Chinook</t>
  </si>
  <si>
    <t>CH-47 HC3 Chinook</t>
  </si>
  <si>
    <t>Merlin HC MK3</t>
  </si>
  <si>
    <t>Sea King HAR-3A</t>
  </si>
  <si>
    <t>Bell 412EP Griffin HAR-2</t>
  </si>
  <si>
    <t>AS-355 Squirrel</t>
  </si>
  <si>
    <t>Bell 412EP Griffin HT1</t>
  </si>
  <si>
    <t>MQ-1 Predator B</t>
  </si>
  <si>
    <t>General Atomics</t>
  </si>
  <si>
    <t>https://www.af.mil/About-Us/Fact-Sheets/Display/article/104469/mq-1b-predator/</t>
  </si>
  <si>
    <t>AIM-120B/AIM-120 C5 AMRAAM</t>
  </si>
  <si>
    <t>AIM-132 ASRAAM</t>
  </si>
  <si>
    <t>Sky Flash</t>
  </si>
  <si>
    <t>AIM-9L/L/I Sidewinder</t>
  </si>
  <si>
    <t>ALARM</t>
  </si>
  <si>
    <t>Brimstone</t>
  </si>
  <si>
    <t>MBDA UK</t>
  </si>
  <si>
    <t>https://www.mbda-systems.com/products/tactical-strike/brimstone</t>
  </si>
  <si>
    <t>Storm Shadow</t>
  </si>
  <si>
    <t>MBDA</t>
  </si>
  <si>
    <t>https://www.mbda-systems.com/products/deep-strike/storm-shadow-scalp</t>
  </si>
  <si>
    <t>AGM-65G2 Maverick</t>
  </si>
  <si>
    <t>AGM-84D Harpoon</t>
  </si>
  <si>
    <t>Stingray</t>
  </si>
  <si>
    <t>CRV-7</t>
  </si>
  <si>
    <t>BL/IBL/RBL755</t>
  </si>
  <si>
    <t>Paveway II</t>
  </si>
  <si>
    <t>GBU-10 Paveway III</t>
  </si>
  <si>
    <t>Laser &amp; INS/GPS-guided</t>
  </si>
  <si>
    <t>Enhanced Paveway II/III</t>
  </si>
  <si>
    <t>GBU-24 Paveway IV</t>
  </si>
  <si>
    <t>Tri-Service Defence Helicopter School</t>
  </si>
  <si>
    <t>AS-350 Ecureuil</t>
  </si>
  <si>
    <t>https://skybrary.aero/aircraft/as50</t>
  </si>
  <si>
    <t>Griffin HT1</t>
  </si>
  <si>
    <t>Leopard 2A6HEL</t>
  </si>
  <si>
    <t>Leopard 1</t>
  </si>
  <si>
    <t>M60A1/A3</t>
  </si>
  <si>
    <t>Detroit Tank Arsenal</t>
  </si>
  <si>
    <t>https://www.armyrecognition.com/Amerique_du_nord/Etats_Unis/vehicules_lourds/M60/M60A_etats_Unis_description.htm</t>
  </si>
  <si>
    <t>M48A5</t>
  </si>
  <si>
    <t>https://www.army-guide.com/eng/product481.html</t>
  </si>
  <si>
    <t>VBL</t>
  </si>
  <si>
    <t>Leonidas Mk1/2</t>
  </si>
  <si>
    <t>Elliniki Viomihania Ohimaton (formerly Steyr Hellas)</t>
  </si>
  <si>
    <t>https://tank-afv.com/coldwar/Greece/ELVO-Leonidas.php</t>
  </si>
  <si>
    <t>M113A1/ A2</t>
  </si>
  <si>
    <t>M109A1B/A2/A3GEA1/A5</t>
  </si>
  <si>
    <t>SP 203mm</t>
  </si>
  <si>
    <t>M110A2</t>
  </si>
  <si>
    <t>https://www.army-guide.com/eng/product1778.html</t>
  </si>
  <si>
    <t>M101</t>
  </si>
  <si>
    <t>M114</t>
  </si>
  <si>
    <t>M30</t>
  </si>
  <si>
    <t>M-901</t>
  </si>
  <si>
    <t>https://missilethreat.csis.org/system/patriot/</t>
  </si>
  <si>
    <t>HMMWV with Milan</t>
  </si>
  <si>
    <t>AM General</t>
  </si>
  <si>
    <t>https://www.army-technology.com/projects/hmmvv/</t>
  </si>
  <si>
    <t>9P163 Kornet-E</t>
  </si>
  <si>
    <t>Zavod imeni Dеgtyaryovа</t>
  </si>
  <si>
    <t>https://odin.tradoc.army.mil/WEG/Asset/9P162_Kornet-T_(BMP_M1995)_Russian_Anti-Tank_Missile_Carrier</t>
  </si>
  <si>
    <t>9K111 AT-4 Spigot</t>
  </si>
  <si>
    <t>Carl Gustaf</t>
  </si>
  <si>
    <t>Beech 200 King Air (C-12C)</t>
  </si>
  <si>
    <t>Beech 200 King Air (C-12R/AP Huron)</t>
  </si>
  <si>
    <t>Cessna 185 (U-17A)</t>
  </si>
  <si>
    <t>https://skybrary.aero/aircraft/c185</t>
  </si>
  <si>
    <t>AH-64A Apache</t>
  </si>
  <si>
    <t>https://www.boeing.com/defense/ah-64-apache</t>
  </si>
  <si>
    <t>AH-64D Apache</t>
  </si>
  <si>
    <t>CH-47D Chinook</t>
  </si>
  <si>
    <t>Bell 206 (AB-206) Jet Ranger</t>
  </si>
  <si>
    <t>Bell 205 (UH-1H Iroquois)</t>
  </si>
  <si>
    <t>Sperwer</t>
  </si>
  <si>
    <t>https://www.army-technology.com/projects/sperwer-uav/</t>
  </si>
  <si>
    <t>9K33 Osa-M (SA-8B Gecko)</t>
  </si>
  <si>
    <t>ASRAD HMMWV</t>
  </si>
  <si>
    <t>MIM-23B I-Hawk</t>
  </si>
  <si>
    <t>TOWED 20mm</t>
  </si>
  <si>
    <t>ZU-23-2</t>
  </si>
  <si>
    <t>AN/TPQ-37(V)3</t>
  </si>
  <si>
    <t>https://www.radartutorial.eu/19.kartei/04.battle/pubs/cms01_050672.pdf</t>
  </si>
  <si>
    <t>BOR-A</t>
  </si>
  <si>
    <t xml:space="preserve">Thales </t>
  </si>
  <si>
    <t>https://www.radartutorial.eu/19.kartei/05.perimeter/karte004.en.html</t>
  </si>
  <si>
    <t>MARGOT</t>
  </si>
  <si>
    <t>https://www.militaryperiscope.com/weapons/sensorselectronics/ground-radars/margot-family-surveillance-and-reconnaissance-systems/overview/</t>
  </si>
  <si>
    <t>Glavkos</t>
  </si>
  <si>
    <t>ThyssenKrupp Marine Systems (formerly Howaldtswerke-Deutsche Werft)</t>
  </si>
  <si>
    <t>https://www.nti.org/analysis/articles/greece-submarine-capabilities/#:~:text=The%20German%20company,%20HDW,%20constructed%20the%20Glavkos-class%20of,first%20Type%20209/1100%20vessel,%20the%20HS%20Glavkos.%205</t>
  </si>
  <si>
    <t>UGM-84C Harpoon</t>
  </si>
  <si>
    <t>SUT HWT</t>
  </si>
  <si>
    <t>https://www.navalnews.com/naval-news/2020/11/hellenic-navy-signs-heavyweight-torpedo-deal-with-atlas-elektronik/</t>
  </si>
  <si>
    <t>Poseidon</t>
  </si>
  <si>
    <t>General Dynamics Electric Boat (formerly Electric Boat Company)</t>
  </si>
  <si>
    <t>https://hellenicnavy.gr/en/fleet/submarines/hs-poseidon-s-116/</t>
  </si>
  <si>
    <t>Elli Batch I</t>
  </si>
  <si>
    <t>https://hellenicnavy.gr/en/fleet/frigates/hs-elli-f-450/</t>
  </si>
  <si>
    <t>RIM-7M/ RIM-7P</t>
  </si>
  <si>
    <t>Mk 141</t>
  </si>
  <si>
    <t>RGM-84A Harpoon/RGM-84C Harpoon</t>
  </si>
  <si>
    <t>Elli Batch II</t>
  </si>
  <si>
    <t>Hydra</t>
  </si>
  <si>
    <t>Atlas Elektronik UK</t>
  </si>
  <si>
    <t>https://www.atlas-elektronik.com/newsroom/article/atlas-elektronik-uk-to-deliver-a-further-autonomous-minehunting-system-to-the-royal-navy</t>
  </si>
  <si>
    <t>RGM-84G Harpoon AShM</t>
  </si>
  <si>
    <t>Mk 48 mod 5 VLS</t>
  </si>
  <si>
    <t>RIM-7M Sea Sparrow SAM</t>
  </si>
  <si>
    <t>Doxa</t>
  </si>
  <si>
    <t>Kavaloudis</t>
  </si>
  <si>
    <t>CMN Cherbourg</t>
  </si>
  <si>
    <t>https://www.navalanalyses.com/2014/07/laskos-class-and-kavaloudis-class-fast.html</t>
  </si>
  <si>
    <t>RB 12 Penguin AShM</t>
  </si>
  <si>
    <t>Kongsberg Defence &amp; Aerospace</t>
  </si>
  <si>
    <t>https://www.naval-technology.com/projects/penguin-anti-ship-missile/</t>
  </si>
  <si>
    <t>SST-4 HWT</t>
  </si>
  <si>
    <t>Laskos</t>
  </si>
  <si>
    <t>https://hellenicnavy.gr/en/fleet/patrol-boats/hs-laskos/</t>
  </si>
  <si>
    <t>Votsis</t>
  </si>
  <si>
    <t>https://hellenicnavy.gr/o-stolos-mas/tachea-peripolika/tpk-votsis/</t>
  </si>
  <si>
    <t>https://seaforces.org/marint/German-Navy/Patrol-Vessel/Type-148-Tiger-class.htm</t>
  </si>
  <si>
    <t>RGM 84C Harpoon AShM</t>
  </si>
  <si>
    <t>Roussen (Super Vita)</t>
  </si>
  <si>
    <t>Elefsis Industrial Enterprises</t>
  </si>
  <si>
    <t>https://www.naval-technology.com/projects/hellenic/</t>
  </si>
  <si>
    <t>MM40 Exocet Block 2 AShM</t>
  </si>
  <si>
    <t>Andromeda</t>
  </si>
  <si>
    <t>Umoe Mandal</t>
  </si>
  <si>
    <t>https://hellenicnavy.gr/en/fleet/patrol-boats/andromeda-p-196/</t>
  </si>
  <si>
    <t>PC</t>
  </si>
  <si>
    <t>Stamou</t>
  </si>
  <si>
    <t>Chantiers navals de l'Esteres</t>
  </si>
  <si>
    <t>https://hellenicnavy.gr/o-stolos-mas/tachea-peripolika/ppk-keleystis-stamoy-p-287/</t>
  </si>
  <si>
    <t>*PC</t>
  </si>
  <si>
    <t>SS 12M tactical SSM</t>
  </si>
  <si>
    <t>Armatolos</t>
  </si>
  <si>
    <t>Skaramangas Shipyards</t>
  </si>
  <si>
    <t>Danyard A/S</t>
  </si>
  <si>
    <t>https://hellenicnavy.gr/en/fleet/gunboats/armatolos-r-18/</t>
  </si>
  <si>
    <t>Pirpolitis</t>
  </si>
  <si>
    <t>Hellenic Shipyards Skaramangas</t>
  </si>
  <si>
    <t>https://hellenicnavy.gr/en/fleet/gunboats/polemistis-r-61/</t>
  </si>
  <si>
    <t>Machitis</t>
  </si>
  <si>
    <t>https://hellenicnavy.gr/en/fleet/gunboats/machitis-r-266/</t>
  </si>
  <si>
    <t>Tolmi</t>
  </si>
  <si>
    <t>Bay Shipbuilding (Fincantieri)</t>
  </si>
  <si>
    <t>https://hellenicnavy.gr/en/fleet/gunboats/tolmi-p-229/</t>
  </si>
  <si>
    <t>https://www.surfpac.navy.mil/Ships/USS-Green-Bay-LPD-20/About/</t>
  </si>
  <si>
    <t>Evropi</t>
  </si>
  <si>
    <t>https://hellenicnavy.gr/en/fleet/minehunters-minesweepers/hs-evropi-m-62/</t>
  </si>
  <si>
    <t>Evniki</t>
  </si>
  <si>
    <t>Avondale Industries</t>
  </si>
  <si>
    <t>https://hellenicnavy.gr/en/fleet/minehunters-minesweepers/hs-evniki-m-61/</t>
  </si>
  <si>
    <t>Alkyon</t>
  </si>
  <si>
    <t>Chios</t>
  </si>
  <si>
    <t>Elefsina Shipyards</t>
  </si>
  <si>
    <t>https://hellenicnavy.gr/en/fleet/tank-landing-ships/hs-khios-l-173/</t>
  </si>
  <si>
    <t>Kefallinia (Zubr)</t>
  </si>
  <si>
    <t>Almaz Shipbuilding Company</t>
  </si>
  <si>
    <t>https://hellenicnavy.gr/en/fleet/air-cushioned-landing-geaft/hs-kefallinia-l-180/</t>
  </si>
  <si>
    <t>AE Etna</t>
  </si>
  <si>
    <t>Cantiere navale di Riva Trigoso</t>
  </si>
  <si>
    <t>https://www.marina.difesa.it/EN/thefleet/home/Pagine/etna.aspx</t>
  </si>
  <si>
    <t>AOT</t>
  </si>
  <si>
    <t>(ex-GER Lüneburg)</t>
  </si>
  <si>
    <t>https://www.globalsecurity.org/military/world/europe/type-701.html</t>
  </si>
  <si>
    <t>YTL</t>
  </si>
  <si>
    <t>CL-415GR (CL-415)</t>
  </si>
  <si>
    <t>S-70B Seahawk</t>
  </si>
  <si>
    <t>AB-212 (Bell 212)</t>
  </si>
  <si>
    <t>SA-319 Alouette III</t>
  </si>
  <si>
    <t>M-2000-5 Mk 2 Mirage</t>
  </si>
  <si>
    <t>Mirage 2000-5EG/BG</t>
  </si>
  <si>
    <t>F-16CG/DG Block 30 Fighting Falcon</t>
  </si>
  <si>
    <t>F-16 C/D Block 52+ Fighting Falcon (20 F-16C/10 F-16D)</t>
  </si>
  <si>
    <t>F-4E Phantom II FGA</t>
  </si>
  <si>
    <t>A/TA-7H Corsair II trg</t>
  </si>
  <si>
    <t>Ling-Temco-Vought</t>
  </si>
  <si>
    <t>https://www.vought.org/products/html/a-7h.html</t>
  </si>
  <si>
    <t>RF-4E Phantom II</t>
  </si>
  <si>
    <t>https://skybrary.aero/aircraft/f4</t>
  </si>
  <si>
    <t>AEW</t>
  </si>
  <si>
    <t>EMB-145AEW (EMB-145H) Erieye</t>
  </si>
  <si>
    <t>AIM-120B/C AMRAAM</t>
  </si>
  <si>
    <t>AIM-7 Sparrow</t>
  </si>
  <si>
    <t>AIM-9L/P Sidewinder</t>
  </si>
  <si>
    <t>Mica</t>
  </si>
  <si>
    <t>Super 530</t>
  </si>
  <si>
    <t>AGM-65A/B/G Maverick</t>
  </si>
  <si>
    <t>SCALP EG</t>
  </si>
  <si>
    <t>AGM-88 HARM</t>
  </si>
  <si>
    <t>Electro-optical guided</t>
  </si>
  <si>
    <t>GBU-8B HOBOS</t>
  </si>
  <si>
    <t>Boeing (formerly Rockwell)</t>
  </si>
  <si>
    <t>https://www.designation-systems.net/dusrm/app5/hobos.html</t>
  </si>
  <si>
    <t>GBU-12/16 Paveway II</t>
  </si>
  <si>
    <t>Air Defence</t>
  </si>
  <si>
    <t>PAC-3 Patriot</t>
  </si>
  <si>
    <t>S-300PMU1</t>
  </si>
  <si>
    <t>Crotale NG/GR</t>
  </si>
  <si>
    <t>Skyguard/Sparrow</t>
  </si>
  <si>
    <t>Air Support Command</t>
  </si>
  <si>
    <t>C-130B Hercules</t>
  </si>
  <si>
    <t>C-47 Skytrain</t>
  </si>
  <si>
    <t>DO-28</t>
  </si>
  <si>
    <t>ERJ-135</t>
  </si>
  <si>
    <t>Gulfstream V</t>
  </si>
  <si>
    <t>Gulfstream</t>
  </si>
  <si>
    <t>https://skybrary.aero/aircraft/glf5</t>
  </si>
  <si>
    <t>YS-11-200</t>
  </si>
  <si>
    <t>AS332C Super Puma</t>
  </si>
  <si>
    <t>Bell 212 (AB-212) (VIP, Tpt)</t>
  </si>
  <si>
    <t>Bell 205A (AB-205A) (SAR)</t>
  </si>
  <si>
    <t>Bell 47G</t>
  </si>
  <si>
    <t>Air training command</t>
  </si>
  <si>
    <t>T-2C/E Buckeye</t>
  </si>
  <si>
    <t>Boeing (formerly Rockwell International)</t>
  </si>
  <si>
    <t>https://www.military.com/equipment/t-2c-buckeye</t>
  </si>
  <si>
    <t>T-41D</t>
  </si>
  <si>
    <t>http://www.wings-aviation.ch/11-RTAF/2-Aircraft/Cessna-T-41/Mescalero.htm</t>
  </si>
  <si>
    <t>T-6A Texan II</t>
  </si>
  <si>
    <t>https://www.af.mil/About-Us/Fact-Sheets/Display/Article/104548/t-6a-texan-ii/</t>
  </si>
  <si>
    <t>T-6B Texan II</t>
  </si>
  <si>
    <t>Coast Guard and Customs</t>
  </si>
  <si>
    <t>PFC</t>
  </si>
  <si>
    <t>PBC</t>
  </si>
  <si>
    <t>Cessna 172RG Cutlass</t>
  </si>
  <si>
    <t>https://cessna.txtav.com/en/piston/cessna-skyhawk</t>
  </si>
  <si>
    <t>TB-20 Trinidad</t>
  </si>
  <si>
    <t>https://skybrary.aero/aircraft/tb20</t>
  </si>
  <si>
    <t>HRV</t>
  </si>
  <si>
    <t>M-84</t>
  </si>
  <si>
    <t>Đuro Đaković Specijalna vozila</t>
  </si>
  <si>
    <t>https://duro-dakovic.com/en/duro-dakovic-special-vehicles/defence/armored-combat-vehicles/main-battle-tank-m-84/</t>
  </si>
  <si>
    <t>SVN</t>
  </si>
  <si>
    <t>T-72M</t>
  </si>
  <si>
    <t>T-55</t>
  </si>
  <si>
    <t>M-80</t>
  </si>
  <si>
    <t xml:space="preserve">FAMOS </t>
  </si>
  <si>
    <t>https://www.army-technology.com/projects/bvp-m-80m-80a-infantry-fighting-vehicle/</t>
  </si>
  <si>
    <t>BOV-VP</t>
  </si>
  <si>
    <t>TAM</t>
  </si>
  <si>
    <t>https://www.militaryfactory.com/armor/detail.php?armor_id=1201</t>
  </si>
  <si>
    <t>LOV OP</t>
  </si>
  <si>
    <t>Torpedo</t>
  </si>
  <si>
    <t>https://www.balkanwarhistory.com/2018/03/lov-light-armoured-personnel-carrier.html</t>
  </si>
  <si>
    <t>M-2A1</t>
  </si>
  <si>
    <t>M-56H1</t>
  </si>
  <si>
    <t>D-30</t>
  </si>
  <si>
    <t>M-1938</t>
  </si>
  <si>
    <t>M-46</t>
  </si>
  <si>
    <t>M-46H1</t>
  </si>
  <si>
    <t>M-84H1</t>
  </si>
  <si>
    <t>M-1H1</t>
  </si>
  <si>
    <t>https://www.militaryfactory.com/armor/detail.php?armor_id=439</t>
  </si>
  <si>
    <t>TOWED 203mm</t>
  </si>
  <si>
    <t>M-2</t>
  </si>
  <si>
    <t>SVLR M 96 Typhoon</t>
  </si>
  <si>
    <t>M91 Vulkan</t>
  </si>
  <si>
    <t>Krusik</t>
  </si>
  <si>
    <t>https://www.militaryfactory.com/armor/detail.php?armor_id=897</t>
  </si>
  <si>
    <t>BM-21 Grad</t>
  </si>
  <si>
    <t>LOV RAK M91 R24</t>
  </si>
  <si>
    <t>Agencija Alan</t>
  </si>
  <si>
    <t>https://www.army-guide.com/eng/product1066.html</t>
  </si>
  <si>
    <t>MRL 262mm</t>
  </si>
  <si>
    <t>M-87 Orkan</t>
  </si>
  <si>
    <t>MOR 82mm</t>
  </si>
  <si>
    <t>LMB M96</t>
  </si>
  <si>
    <t>https://www.yugoimport.com/sites/default/files/documents/2022-09/82%20mm%20M69%20A%20%20eng..pdf</t>
  </si>
  <si>
    <t>M-75</t>
  </si>
  <si>
    <t>https://www.yugoimport.com/sites/default/files/documents/2023-11/120%20mm%20Mortar%20M75%20eng..pdf</t>
  </si>
  <si>
    <t>UBM 52</t>
  </si>
  <si>
    <t>PPT Namenska</t>
  </si>
  <si>
    <t>https://weaponsystems.net/system/1378-120mm%20UBM-52</t>
  </si>
  <si>
    <t>POLO BOV 83</t>
  </si>
  <si>
    <t>https://tank-afv.com/coldwar/Yugoslavia/BOV.php</t>
  </si>
  <si>
    <t>https://www.militaryperiscope.com/weapons/ground-combat-vehicles/air-defense/bov-3/overview/</t>
  </si>
  <si>
    <t>9K11 Malyutka</t>
  </si>
  <si>
    <t>9K111 Fagot</t>
  </si>
  <si>
    <t>9K115 Metis</t>
  </si>
  <si>
    <t>https://www.army-technology.com/projects/shturm/?cf-view</t>
  </si>
  <si>
    <t>9K111-1 Konkurs</t>
  </si>
  <si>
    <t>RCL 73mm</t>
  </si>
  <si>
    <t>RPG-22 Net/RPG-7 Knout</t>
  </si>
  <si>
    <t>M-79</t>
  </si>
  <si>
    <t>T-12</t>
  </si>
  <si>
    <t>SP 20mm</t>
  </si>
  <si>
    <t>BOV-3 SP</t>
  </si>
  <si>
    <t>SP 30mm</t>
  </si>
  <si>
    <t>BOV-3</t>
  </si>
  <si>
    <t>MANPADS</t>
  </si>
  <si>
    <t>9K32M Strella 2M (SA-7 Grail)</t>
  </si>
  <si>
    <t>9K38 Igla (SA-18 Grouse)</t>
  </si>
  <si>
    <t>M55</t>
  </si>
  <si>
    <t>GUNS 40mm</t>
  </si>
  <si>
    <t>FSG</t>
  </si>
  <si>
    <t>Kralj</t>
  </si>
  <si>
    <t>Kraljevica Shipyard</t>
  </si>
  <si>
    <t>https://www.globalmilitary.net/ships/kralj/</t>
  </si>
  <si>
    <t>*FSG</t>
  </si>
  <si>
    <t>RBS15B Mk I AShM</t>
  </si>
  <si>
    <t>Helsinki Class</t>
  </si>
  <si>
    <t>RBS-15M AShM</t>
  </si>
  <si>
    <t>Sandral</t>
  </si>
  <si>
    <t xml:space="preserve">PFM </t>
  </si>
  <si>
    <t>Končar</t>
  </si>
  <si>
    <t>https://www.globalmilitary.net/ships/koncar/</t>
  </si>
  <si>
    <t>Mirna</t>
  </si>
  <si>
    <t>https://www.globalmilitary.net/ships/mirna/</t>
  </si>
  <si>
    <t>MHI</t>
  </si>
  <si>
    <t>Korcula</t>
  </si>
  <si>
    <t>Montmontaža Greben</t>
  </si>
  <si>
    <t>https://myownonpmirror.com/ships/croatia/cro_ms_korchula.html</t>
  </si>
  <si>
    <t>Moma</t>
  </si>
  <si>
    <t>Vostochnaya Verf JSC</t>
  </si>
  <si>
    <t>https://www.globalmilitary.net/ships/pauk/</t>
  </si>
  <si>
    <t>ASR</t>
  </si>
  <si>
    <t>AKL</t>
  </si>
  <si>
    <t>RBS15K</t>
  </si>
  <si>
    <t>MiG-21bis</t>
  </si>
  <si>
    <t>MiG-21UMD Fishbed</t>
  </si>
  <si>
    <t>An-32 Cline</t>
  </si>
  <si>
    <t>Aviant</t>
  </si>
  <si>
    <t>https://www.airforce-technology.com/projects/an32-transport/</t>
  </si>
  <si>
    <t>AT-802F Air Tractor</t>
  </si>
  <si>
    <t>Air Tractor</t>
  </si>
  <si>
    <t>https://www.airtractoreurope.com/en/at-802-fireboss-amphibious-en/</t>
  </si>
  <si>
    <t>Canadair CL-415</t>
  </si>
  <si>
    <t>UTVA-75</t>
  </si>
  <si>
    <t>Mi-171Sh</t>
  </si>
  <si>
    <t>Mi-8MTV Hip H</t>
  </si>
  <si>
    <t>Mi-8T</t>
  </si>
  <si>
    <t>Bell 206B Jet Ranger II</t>
  </si>
  <si>
    <t>FPS-117</t>
  </si>
  <si>
    <t>S-600</t>
  </si>
  <si>
    <t>BAE Systems (formerly Marconi)</t>
  </si>
  <si>
    <t>https://marconiradarhistory.pbworks.com/f/Type%20S600%20V4%20copy.pdf</t>
  </si>
  <si>
    <t xml:space="preserve">SP </t>
  </si>
  <si>
    <t>S-300 (SA-10 Grumble)</t>
  </si>
  <si>
    <t>SP</t>
  </si>
  <si>
    <t>9K31 Strela-1 (SA-9 Gaskin)</t>
  </si>
  <si>
    <t>Konstruktorskoye Byuro Tochnogo Mashinostroeniya im. A. E. Nudelmana</t>
  </si>
  <si>
    <t>https://weaponsystems.net/system/1178-9K31%20Strela-1</t>
  </si>
  <si>
    <t>9K34 Strela-3 (SA-14 Gremlin)</t>
  </si>
  <si>
    <t>https://weaponsystems.net/system/763-9K34+Strela-3</t>
  </si>
  <si>
    <t>9K310 Igla-1 (SA-16 Gimlet)</t>
  </si>
  <si>
    <t>R-60 (AA-8 Aphid)</t>
  </si>
  <si>
    <t>https://en.missilery.info/missile/r60</t>
  </si>
  <si>
    <t>HUN</t>
  </si>
  <si>
    <t>BTR-80A</t>
  </si>
  <si>
    <t>Arzamas Machine-Building Plant</t>
  </si>
  <si>
    <t>https://odin.tradoc.army.mil/WEG/Asset/BTR-80A_Russian_8x8_Amphibious_Armored_Personnel_Carrier_(APC)</t>
  </si>
  <si>
    <t>2S1 Gvozdika</t>
  </si>
  <si>
    <t>https://old.weaponsystems.net/weaponsystem/DD01%20-%202B9%20Vasilek.html</t>
  </si>
  <si>
    <t>9K111 Fagot (AT-4 Spigot)</t>
  </si>
  <si>
    <t>9K113 Konkurs (AT-5 Spandrel)</t>
  </si>
  <si>
    <t>Gripen C/D</t>
  </si>
  <si>
    <t>MiG-29B Fulcrum</t>
  </si>
  <si>
    <t>L-39ZO Albatros</t>
  </si>
  <si>
    <t>MiG-29UB Fulcrum</t>
  </si>
  <si>
    <t>Yak-52</t>
  </si>
  <si>
    <t>Yakovlev </t>
  </si>
  <si>
    <t>Aerostar</t>
  </si>
  <si>
    <t>https://technicalparameters.eu/yakovlev-yak-52/</t>
  </si>
  <si>
    <t>Mi-24D Hind</t>
  </si>
  <si>
    <t>MI-17 (Mi-8MT) Hip H</t>
  </si>
  <si>
    <t>RAT-31DL</t>
  </si>
  <si>
    <t xml:space="preserve">Leonardo  </t>
  </si>
  <si>
    <t>https://electronics.leonardo.com/documents/16277707/18391184/RAT31+DL+%28mm08249%29+2022.pdf?t=1674469982809</t>
  </si>
  <si>
    <t>P-18</t>
  </si>
  <si>
    <t>NNIIRT</t>
  </si>
  <si>
    <t>https://www.globalsecurity.org/military/world/russia/spoon-rest-d.htm</t>
  </si>
  <si>
    <t>SZT-68U</t>
  </si>
  <si>
    <t>NPK Iskra</t>
  </si>
  <si>
    <t>https://www.radartutorial.eu/19.kartei/11.ancient/karte059.en.html</t>
  </si>
  <si>
    <t>P-37</t>
  </si>
  <si>
    <t>SARH</t>
  </si>
  <si>
    <t>3M11 Falanga (AT-2 Swatter)</t>
  </si>
  <si>
    <t>https://weaponsystems.net/system/1517-2K8+Falanga</t>
  </si>
  <si>
    <t>9K114 Shturm-V (AT-6 Spiral )</t>
  </si>
  <si>
    <t>IRL</t>
  </si>
  <si>
    <t>Scorpion</t>
  </si>
  <si>
    <t>BAE Systems (formerly Alvis)</t>
  </si>
  <si>
    <t>https://www.armyrecognition.com/military-products/army/armored-vehicles/reconnaissance-vehicles/scorpion-cvrt-united-kingdom-uk</t>
  </si>
  <si>
    <t>Piranha IIIH 30mm</t>
  </si>
  <si>
    <t>AML-20</t>
  </si>
  <si>
    <t>AML-90</t>
  </si>
  <si>
    <t>Piranha III</t>
  </si>
  <si>
    <t>FGM-148 Javelin</t>
  </si>
  <si>
    <t>https://missilethreat.csis.org/missile/fgm-148-javelin/</t>
  </si>
  <si>
    <t>AT4</t>
  </si>
  <si>
    <t>GUNS TOWED 40mm</t>
  </si>
  <si>
    <t>L/70</t>
  </si>
  <si>
    <t>BAE Systems Bofors (formerly Bofors)</t>
  </si>
  <si>
    <t>https://weaponsystems.net/system/932-Bofors%20L/70</t>
  </si>
  <si>
    <t>Naval Service</t>
  </si>
  <si>
    <t>Eithne</t>
  </si>
  <si>
    <t>Verolme Dockyard</t>
  </si>
  <si>
    <t>https://www.globalmilitary.net/ships/eithne/</t>
  </si>
  <si>
    <t>Emer</t>
  </si>
  <si>
    <t>Verolme</t>
  </si>
  <si>
    <t>https://www.independent.ie/regionals/herald/navys-emer-and-aoife-sail-into-sunset/29269843.html</t>
  </si>
  <si>
    <t>Orla</t>
  </si>
  <si>
    <t>Hall Russell</t>
  </si>
  <si>
    <t>https://myownonpmirror.com/ships/eire/eire_es_orla.html</t>
  </si>
  <si>
    <t>Róisín</t>
  </si>
  <si>
    <t>https://www.military.ie/en/who-we-are/naval-service/the-fleet/le-roisin-p51/</t>
  </si>
  <si>
    <t>Air Corps</t>
  </si>
  <si>
    <t>C235 MPA</t>
  </si>
  <si>
    <t>https://www.naval-technology.com/projects/airtech-cn-235-mpa/#:~:text=The%20AirTech%20CN-235%20maritime%20patrol%20aircraft%20has%20been,CN-235MPA%20developed%20in%20Indonesia%20by%20Dirgantara%20%28formerly%20IPTN%29.</t>
  </si>
  <si>
    <t>Police Support</t>
  </si>
  <si>
    <t>BN Defender 4000</t>
  </si>
  <si>
    <t>Learjet 45 (VIP)</t>
  </si>
  <si>
    <t>Gulfstream GIV</t>
  </si>
  <si>
    <t>https://skybrary.aero/aircraft/glf4</t>
  </si>
  <si>
    <t>Cessna FR-172H</t>
  </si>
  <si>
    <t>PC-9M</t>
  </si>
  <si>
    <t>EC135 P2</t>
  </si>
  <si>
    <t>AW139</t>
  </si>
  <si>
    <t>https://helicopters.leonardo.com/en/products/aw139</t>
  </si>
  <si>
    <t>EC135 T2</t>
  </si>
  <si>
    <t>AS 355N</t>
  </si>
  <si>
    <t>C1 Ariete</t>
  </si>
  <si>
    <t>Consorzio Iveco Oto Melara</t>
  </si>
  <si>
    <t>https://www.iveco-otomelara.com/ariete-c2/</t>
  </si>
  <si>
    <t>VCC-80 Dardo</t>
  </si>
  <si>
    <t>https://weaponsystems.net/system/330-CC04%20-%20Dardo</t>
  </si>
  <si>
    <t>VBM 8×8 Freccia</t>
  </si>
  <si>
    <t>https://www.iveco-otomelara.com/vbm-freccia-aifv-atgm/</t>
  </si>
  <si>
    <t>VCC-1 Camillino/VCC-2</t>
  </si>
  <si>
    <t>Fiat 6614</t>
  </si>
  <si>
    <t>Puma</t>
  </si>
  <si>
    <t>https://knds.com/en/products/systems/puma</t>
  </si>
  <si>
    <t>https://www.rheinmetall.com/en/products/tracked-vehicles/tracked-armoured-vehicles/puma-infantry-fighting-vehicle</t>
  </si>
  <si>
    <t>LVTP-7</t>
  </si>
  <si>
    <t>AAVC-7</t>
  </si>
  <si>
    <t>AAVR-7</t>
  </si>
  <si>
    <t>M-109L</t>
  </si>
  <si>
    <t>Brandt</t>
  </si>
  <si>
    <t>https://www.militaryfactory.com/smallarms/detail.php?smallarms_id=483</t>
  </si>
  <si>
    <t>RT-61 (RT-F1)</t>
  </si>
  <si>
    <t>I-TOW</t>
  </si>
  <si>
    <t>RCL 80mm</t>
  </si>
  <si>
    <t>Folgore</t>
  </si>
  <si>
    <t>Breda Meccanica Bresciana</t>
  </si>
  <si>
    <t>https://www.militaryfactory.com/smallarms/detail.php?smallarms_id=954</t>
  </si>
  <si>
    <t>RL 110mm</t>
  </si>
  <si>
    <t>Pzf 3 Panzerfaust 3</t>
  </si>
  <si>
    <t>Do-228 (ACTL-1)</t>
  </si>
  <si>
    <t>P.180 Avanti</t>
  </si>
  <si>
    <t>Piaggio Aerospace</t>
  </si>
  <si>
    <t>https://avantievo.piaggioaerospace.it/</t>
  </si>
  <si>
    <t>A-129EA Mangusta/A-129ESS Mangusta</t>
  </si>
  <si>
    <t>CH-47C Chinook</t>
  </si>
  <si>
    <t>Bell 205 (AB-205)</t>
  </si>
  <si>
    <t>Bell 206 Jet Ranger (AB-206)</t>
  </si>
  <si>
    <t>Bell 412 (AB-412) Twin Huey</t>
  </si>
  <si>
    <t>NH90 TTH</t>
  </si>
  <si>
    <t>GUNS SP 25mm</t>
  </si>
  <si>
    <t>SIDAM</t>
  </si>
  <si>
    <t>Pelosi</t>
  </si>
  <si>
    <t xml:space="preserve">Fincantieri  </t>
  </si>
  <si>
    <t>https://www.bairdmaritime.com/security/fincantieri-cuts-steel-for-submarine-pair</t>
  </si>
  <si>
    <t>Type-A-184 HWT/DM2A4 HWT</t>
  </si>
  <si>
    <t>Leonardo (formerly Whitehead)</t>
  </si>
  <si>
    <t>https://kampfly.dk/FLEET/Torpedoer/A%20184.html</t>
  </si>
  <si>
    <t>Salvatore Todaro (Type-212A)</t>
  </si>
  <si>
    <t>Ansaldo Shipyard</t>
  </si>
  <si>
    <t>https://www.marina.difesa.it/EN/thefleet/submarines/Pagine/todaro_en.aspx</t>
  </si>
  <si>
    <t>G. Garibaldi</t>
  </si>
  <si>
    <t>Fincantieri </t>
  </si>
  <si>
    <t>https://www.naval-technology.com/projects/garibaldi/</t>
  </si>
  <si>
    <t xml:space="preserve">Albatros </t>
  </si>
  <si>
    <t>https://www.mbda-systems.com/products/force-protection/camm-family/albatros-ng-0</t>
  </si>
  <si>
    <t>Aspide SAM</t>
  </si>
  <si>
    <t>Mk 2 Otomat SSM</t>
  </si>
  <si>
    <t>Cavour</t>
  </si>
  <si>
    <t>Andrea Doria</t>
  </si>
  <si>
    <t>Fincantieri</t>
  </si>
  <si>
    <t>https://www.fincantieri.com/en/products-and-services/naval-vessels/andrea-doria-class/</t>
  </si>
  <si>
    <t>Aster 30 SAM</t>
  </si>
  <si>
    <t>https://www.mbda-systems.com/products/area-protection/aster-family/aster-30</t>
  </si>
  <si>
    <t>Luigi Durand de la Penne</t>
  </si>
  <si>
    <t>Fincantieri (formerly Cantiere navale di Riva Trigoso)</t>
  </si>
  <si>
    <t>https://www.marina.difesa.it/EN/thefleet/home/Pagine/luigidurand.aspx</t>
  </si>
  <si>
    <t>Milas AS/Mk 2 Otomat SSM</t>
  </si>
  <si>
    <t>https://en.missilery.info/missile/milas</t>
  </si>
  <si>
    <t>Artigliere</t>
  </si>
  <si>
    <t>OTO Livorno</t>
  </si>
  <si>
    <t>https://www.marina.difesa.it/noi-siamo-la-marina/pilastro-operativo/mezzi/mezzi-storici/Pagine/ABCD/artigliere02.aspx</t>
  </si>
  <si>
    <t>Otomat (Teseo) Mk2A AShM</t>
  </si>
  <si>
    <t>MBDA (formerly Otomat)</t>
  </si>
  <si>
    <t>https://www.mbda-systems.com/products/deep-strike/teseootomat-family/teseo-mk2e</t>
  </si>
  <si>
    <t>Maestrale</t>
  </si>
  <si>
    <t>https://www.marina.difesa.it/noi-siamo-la-marina/pilastro-operativo/mezzi/forze-navali/Pagine/Fregate.aspx</t>
  </si>
  <si>
    <t>A-184 Black Shark HWT</t>
  </si>
  <si>
    <t>Leonardo (formerly WASS)</t>
  </si>
  <si>
    <t>https://electronics.leonardo.com/documents/16277707/18301213/Black+Shark+%28MM08734%29_LQ_new.pdf?t=1625146739278</t>
  </si>
  <si>
    <t>Otomat (Teseo) Mk2 AShM</t>
  </si>
  <si>
    <t>Minerva</t>
  </si>
  <si>
    <t>https://www.naval-technology.com/projects/minerva-corvette/</t>
  </si>
  <si>
    <t>Cassiopea</t>
  </si>
  <si>
    <t>https://www.marina.difesa.it/EN/thefleet/home/Pagine/Cassiopea.aspx</t>
  </si>
  <si>
    <t>Comandante Cigala Fuligosi</t>
  </si>
  <si>
    <t>https://www.marina.difesa.it/noi-siamo-la-marina/pilastro-operativo/mezzi/forze-navali/Pagine/ComandanteCigalaFulgosi.aspx</t>
  </si>
  <si>
    <t>Esploratore</t>
  </si>
  <si>
    <t>Cantieri Navali Istria</t>
  </si>
  <si>
    <t>https://www.marina.difesa.it/EN/thefleet/home/Pagine/esploratore.aspx</t>
  </si>
  <si>
    <t>Gaeta</t>
  </si>
  <si>
    <t>Intermarine</t>
  </si>
  <si>
    <t>https://www.naval-technology.com/projects/gaeta-minehunter/</t>
  </si>
  <si>
    <t>Lerici</t>
  </si>
  <si>
    <t>Intermarine Sarzana</t>
  </si>
  <si>
    <t>https://www.marina.difesa.it/EN/thefleet/home/Pagine/milazzo.aspx</t>
  </si>
  <si>
    <t>San Giorgio</t>
  </si>
  <si>
    <t>https://www.marina.difesa.it/noi-siamo-la-marina/pilastro-operativo/mezzi/forze-navali/Pagine/SanGiorgio.aspx</t>
  </si>
  <si>
    <t>San Giusto</t>
  </si>
  <si>
    <t>https://www.marina.difesa.it/noi-siamo-la-marina/pilastro-operativo/mezzi/forze-navali/Pagine/SanGiusto.aspx</t>
  </si>
  <si>
    <t>Etna</t>
  </si>
  <si>
    <t>Stromboli</t>
  </si>
  <si>
    <t>https://www.marina.difesa.it/noi-siamo-la-marina/pilastro-operativo/mezzi/forze-navali/Pagine/Stromboli.aspx</t>
  </si>
  <si>
    <t>(Coastal)</t>
  </si>
  <si>
    <t>AV-8B Harrier II</t>
  </si>
  <si>
    <t xml:space="preserve">TAV-8B Harrier </t>
  </si>
  <si>
    <t>EH-101 Merlin ASH</t>
  </si>
  <si>
    <t>SH-3D ASH Sea King</t>
  </si>
  <si>
    <t>EH-101 Merlin EW</t>
  </si>
  <si>
    <t>Marte Mk 2/S</t>
  </si>
  <si>
    <t>VCC-2</t>
  </si>
  <si>
    <t>https://tvd.im/land-systems/2480-iveco-freccia.html</t>
  </si>
  <si>
    <t>AAV-7</t>
  </si>
  <si>
    <t>F-16A Fighting Falcon</t>
  </si>
  <si>
    <t>F-16B Fighting Falcon</t>
  </si>
  <si>
    <t>AMX Ghibli</t>
  </si>
  <si>
    <t>Aeritalia </t>
  </si>
  <si>
    <t>Aermacchi</t>
  </si>
  <si>
    <t>https://www.aeronautica.difesa.it/2024/04/04/amx/</t>
  </si>
  <si>
    <t>BR 1150 Atlantic</t>
  </si>
  <si>
    <t>Dassault-Breguet</t>
  </si>
  <si>
    <t>https://www.seaforces.org/marint/French-Navy/AVIATION/Atlantique-FN.htm</t>
  </si>
  <si>
    <t>B-767MRTT</t>
  </si>
  <si>
    <t>https://skybrary.aero/aircraft-family/b767-series</t>
  </si>
  <si>
    <t>C-130J Hercules</t>
  </si>
  <si>
    <t>G-222RM/RM/VS</t>
  </si>
  <si>
    <t>Falcon 900 EX</t>
  </si>
  <si>
    <t>Falcon 900 Easy</t>
  </si>
  <si>
    <t>P-166-DL3</t>
  </si>
  <si>
    <t>P-180 Avanti</t>
  </si>
  <si>
    <t>SIAI-208 20</t>
  </si>
  <si>
    <t>AMX-T Ghibli</t>
  </si>
  <si>
    <t>MB-339A</t>
  </si>
  <si>
    <t>https://skybrary.aero/aircraft/m339</t>
  </si>
  <si>
    <t>MB-339CD</t>
  </si>
  <si>
    <t>SF-260M</t>
  </si>
  <si>
    <t>HH-3F Pelican</t>
  </si>
  <si>
    <t>Sikorsky (a Lockheed Martin company)</t>
  </si>
  <si>
    <t>https://cgaviationhistory.org/aircraft_/sikorsky-hh-3f-pelican/</t>
  </si>
  <si>
    <t>MD-500D (NH-500D)</t>
  </si>
  <si>
    <t>RQ-1B Predator</t>
  </si>
  <si>
    <t>General Atomics Aeronautical Systems</t>
  </si>
  <si>
    <t>https://www.airforce-technology.com/projects/predator-uav/</t>
  </si>
  <si>
    <t>SPADA</t>
  </si>
  <si>
    <t>AIM 120B AMRAAM</t>
  </si>
  <si>
    <t>SCALP EG/Storm Shadow</t>
  </si>
  <si>
    <t>Laser-guided/GPS</t>
  </si>
  <si>
    <t>Enhanced Paveway II</t>
  </si>
  <si>
    <t>Enhanced Paveway III</t>
  </si>
  <si>
    <t>Carabinieri</t>
  </si>
  <si>
    <t>Fiat 6616</t>
  </si>
  <si>
    <t>VCC-1 Camillino</t>
  </si>
  <si>
    <t>Piaggio P180 Avant II</t>
  </si>
  <si>
    <t>AB-206 (Bell 206) JetRanger</t>
  </si>
  <si>
    <t>AB-412 (Bell 412) Twin Huey</t>
  </si>
  <si>
    <t>LAT</t>
  </si>
  <si>
    <t>BRDM-2</t>
  </si>
  <si>
    <t>https://weaponsystems.net/system/222-BRDM-2</t>
  </si>
  <si>
    <t>K-53</t>
  </si>
  <si>
    <t>Škoda</t>
  </si>
  <si>
    <t>https://www.vhu.cz/exhibit/100mm-protitankovy-kanon-vzor-53/</t>
  </si>
  <si>
    <t>MOR 71mm</t>
  </si>
  <si>
    <t>GUNS 76mm</t>
  </si>
  <si>
    <t>GUNS 90mm</t>
  </si>
  <si>
    <t>Strela 2M (SA-7) Grail</t>
  </si>
  <si>
    <t>GUNS TOWED 14.5mm</t>
  </si>
  <si>
    <t>ZPU-4</t>
  </si>
  <si>
    <t>FK-20</t>
  </si>
  <si>
    <t>GUNS TOWED 23mm</t>
  </si>
  <si>
    <t>GSH-23</t>
  </si>
  <si>
    <t>GUNS TOWED 30mm</t>
  </si>
  <si>
    <t>AK-230</t>
  </si>
  <si>
    <t>JSC Tulamashzavod</t>
  </si>
  <si>
    <t>https://weaponsystems.net/system/648-30mm+AK-230</t>
  </si>
  <si>
    <t>Valpas (Coast Guard)</t>
  </si>
  <si>
    <t>PFB</t>
  </si>
  <si>
    <t>Storm</t>
  </si>
  <si>
    <t>Bergens Mekaniske Verksteder</t>
  </si>
  <si>
    <t>https://www.seaforces.org/marint/Norwegian-Navy/Patrol-Vessel/Storm-class.htm</t>
  </si>
  <si>
    <t>KBV 236 (Coast Guard)</t>
  </si>
  <si>
    <t>https://www.militaryperiscope.com/weapons/ships/coast-guardborder-patrol/kristaps-ka-01-class/overview/</t>
  </si>
  <si>
    <t>Lokki (Coast Guard)</t>
  </si>
  <si>
    <t>Valmet-Laivateollisuus</t>
  </si>
  <si>
    <t>https://navypedia.org/ships/finland/fi_cg_lokki.htm</t>
  </si>
  <si>
    <t>Astra (Coast Guard)</t>
  </si>
  <si>
    <t>https://www.mil.lv/lv/tehnika/ka-14-astra</t>
  </si>
  <si>
    <t>Lindau</t>
  </si>
  <si>
    <t>Imanta</t>
  </si>
  <si>
    <t>Van der Giessen de Noord</t>
  </si>
  <si>
    <t>https://www.naval-technology.com/projects/alkmaar-class-mine-countermeasures-vessels-netherlands/</t>
  </si>
  <si>
    <t>https://www.navaltoday.com/2022/08/22/latvian-navyto-modernise-three-ships-with-eca-groups-mine-countermeasure-solution/</t>
  </si>
  <si>
    <t>Vidar</t>
  </si>
  <si>
    <t>Mjellem and Karlsen</t>
  </si>
  <si>
    <t>https://myownonpmirror.com/ships/norway/no_ms_vidar.html</t>
  </si>
  <si>
    <t>Varonis</t>
  </si>
  <si>
    <t>Boele’s Scheepswerven</t>
  </si>
  <si>
    <t>https://www.militaryperiscope.com/weapons/ships/auxiliary/varonis-90-class/overview/</t>
  </si>
  <si>
    <t>https://warshipsresearch.blogspot.com/2017/09/dutch-survey-vessel-hr-ms-buyskes-904.html</t>
  </si>
  <si>
    <t>PZL Mi-2 Hoplite</t>
  </si>
  <si>
    <t>https://www.militaryfactory.com/aircraft/detail.php?aircraft_id=1426</t>
  </si>
  <si>
    <t>LTU</t>
  </si>
  <si>
    <t>M113A1</t>
  </si>
  <si>
    <t>Bv 206</t>
  </si>
  <si>
    <t>M1025A2 HMMWV with FGM-148 Javelin</t>
  </si>
  <si>
    <t>Stinger</t>
  </si>
  <si>
    <t>FFL</t>
  </si>
  <si>
    <t>Grisha III</t>
  </si>
  <si>
    <t>*FFL</t>
  </si>
  <si>
    <t>RBU 6000 Smerch 2</t>
  </si>
  <si>
    <t>Standard Flex 300 (DNK Flyvefisken)</t>
  </si>
  <si>
    <t>Sūduvis</t>
  </si>
  <si>
    <t>Burmester Shipyard</t>
  </si>
  <si>
    <t>https://www.museumships.us/lithuania/suduvis</t>
  </si>
  <si>
    <t>Mi-8 Hip (tpt/SAR)</t>
  </si>
  <si>
    <t>Coast Guard</t>
  </si>
  <si>
    <t>UCAC</t>
  </si>
  <si>
    <t>Christina (Griffon 2000)</t>
  </si>
  <si>
    <t>LUX</t>
  </si>
  <si>
    <t>MLT</t>
  </si>
  <si>
    <t>Maritime Squadron</t>
  </si>
  <si>
    <t>Diciotti</t>
  </si>
  <si>
    <t>https://www.fincantieri.com/globalassets/prodotti-servizi/navi-militari/2022/web-scheda-militari_m-11-22_saettia-mk2-diciotti-class_inshore-patrol-vessel.pdf</t>
  </si>
  <si>
    <t>Bremse</t>
  </si>
  <si>
    <t>Swift</t>
  </si>
  <si>
    <t>Marine Protector</t>
  </si>
  <si>
    <t>Bollinger Shipyards</t>
  </si>
  <si>
    <t>https://www.military.com/equipment/marine-protector-class-boat</t>
  </si>
  <si>
    <t>Air Wing</t>
  </si>
  <si>
    <t>Bulldog T MK1</t>
  </si>
  <si>
    <t>Hughes 500M</t>
  </si>
  <si>
    <t>Bell 47G2</t>
  </si>
  <si>
    <t>CV9035N</t>
  </si>
  <si>
    <t>XA-188 Sisu</t>
  </si>
  <si>
    <t>LFV</t>
  </si>
  <si>
    <t>Bushmaster IMV</t>
  </si>
  <si>
    <t>Thales Australia</t>
  </si>
  <si>
    <t>https://www.thalesgroup.com/en/global/presence/asia-pacific/australia/defence/bushmaster</t>
  </si>
  <si>
    <t>M-109A3</t>
  </si>
  <si>
    <t>L16/M1</t>
  </si>
  <si>
    <t>TOWED 120mm</t>
  </si>
  <si>
    <t>Fennek MRAT</t>
  </si>
  <si>
    <t>Spike-MR (Gill)</t>
  </si>
  <si>
    <t>RL</t>
  </si>
  <si>
    <t>Pzf</t>
  </si>
  <si>
    <t>tpt</t>
  </si>
  <si>
    <t>MALE</t>
  </si>
  <si>
    <t>Fennek with FIM 92 Stinger</t>
  </si>
  <si>
    <t>MB with FIM 92 Stinger</t>
  </si>
  <si>
    <t>Mercedes-Benz</t>
  </si>
  <si>
    <t>FIM 92A Stinger</t>
  </si>
  <si>
    <t>35mm SP</t>
  </si>
  <si>
    <t>Rardar</t>
  </si>
  <si>
    <t>WALS</t>
  </si>
  <si>
    <t>Squire</t>
  </si>
  <si>
    <t>https://www.thalesgroup.com/en/squire-ground-surveillance-radar</t>
  </si>
  <si>
    <t>Walrus</t>
  </si>
  <si>
    <t>Rotterdamse Droogdok Mij</t>
  </si>
  <si>
    <t>https://www.naval-technology.com/projects/walrus-class-submarines/</t>
  </si>
  <si>
    <t>Mk48 Sea Arrow HWT/UGM-84C Harpoon tactical USGW</t>
  </si>
  <si>
    <t>De Zeven Provinciën</t>
  </si>
  <si>
    <t>https://www.naval-technology.com/projects/dezeven/</t>
  </si>
  <si>
    <t>RGM 84F Harpoon AShM</t>
  </si>
  <si>
    <t>SM-2MR/ESSM SAM</t>
  </si>
  <si>
    <t>Sea Sparrow SAM</t>
  </si>
  <si>
    <t>Mk48 VLS</t>
  </si>
  <si>
    <t>Alkmaar (Tripartite)</t>
  </si>
  <si>
    <t>Rotterdam</t>
  </si>
  <si>
    <t>https://www.naval-technology.com/projects/rotterdam/</t>
  </si>
  <si>
    <t>Johan de Wit</t>
  </si>
  <si>
    <t>Damen Group</t>
  </si>
  <si>
    <t>https://www.damen.com/vessels/defence-and-security/custom-built-landing-platform-dock/landing-platform-dock-zr-ms-johan-de-witt</t>
  </si>
  <si>
    <t>Amsterdam</t>
  </si>
  <si>
    <t>AOL</t>
  </si>
  <si>
    <t>Zuiderkruis</t>
  </si>
  <si>
    <t>Pelikaan</t>
  </si>
  <si>
    <t>https://marineschepen.nl/schepen/pelikaan.html</t>
  </si>
  <si>
    <t>TRV</t>
  </si>
  <si>
    <t>Mercuur</t>
  </si>
  <si>
    <t>https://marineschepen.nl/schepen/mercuur.html</t>
  </si>
  <si>
    <t>YFS</t>
  </si>
  <si>
    <t>SH-14D Lynx</t>
  </si>
  <si>
    <t>Engineering &amp; Maintenance Vehicles</t>
  </si>
  <si>
    <t>ARV</t>
  </si>
  <si>
    <t>Bv-206D</t>
  </si>
  <si>
    <t>MRAT Gill</t>
  </si>
  <si>
    <t>SRAT Pantserfaust III Dynarange 2000</t>
  </si>
  <si>
    <t>F-16 MLU AM Fighting Falcon/ F-16 MLU BM Fighting Falcon</t>
  </si>
  <si>
    <t>KDC-10</t>
  </si>
  <si>
    <t>https://www.bundeswehr.de/de/organisation/luftwaffe/aktuelles/ace21-kdc-10-transportflugzeug-5071774</t>
  </si>
  <si>
    <t>DC-10</t>
  </si>
  <si>
    <t>Gulfstream IV</t>
  </si>
  <si>
    <t>Bell 412 (AB-412SP Griffin)</t>
  </si>
  <si>
    <t>AS532U2 Cougar II</t>
  </si>
  <si>
    <t>SA316 Alouette III</t>
  </si>
  <si>
    <t>MIM-104 Patriot</t>
  </si>
  <si>
    <t>AIM-120B AMRAAM</t>
  </si>
  <si>
    <t>AIM-9L/M/N Sidewinder</t>
  </si>
  <si>
    <t>AGM-114K Hellfire</t>
  </si>
  <si>
    <t>GBU-10/GBU-12 Paveway II</t>
  </si>
  <si>
    <t>Royal Military Constabulary</t>
  </si>
  <si>
    <t>PT-91 Twardy</t>
  </si>
  <si>
    <t>Bumar Łabędy</t>
  </si>
  <si>
    <t>https://www.army-technology.com/projects/twardymainbattletank/</t>
  </si>
  <si>
    <t>T-72 MBT/T-72M1D/T-72M1</t>
  </si>
  <si>
    <t>Rosomak (Patria)</t>
  </si>
  <si>
    <t>Rosomak</t>
  </si>
  <si>
    <t>https://www.patriagroup.com/case-kto-rosomak-poland</t>
  </si>
  <si>
    <t>MRAP</t>
  </si>
  <si>
    <t>Cougar</t>
  </si>
  <si>
    <t>General Dynamics Land Systems</t>
  </si>
  <si>
    <t>https://www.gdls.com/cougar-4x4/</t>
  </si>
  <si>
    <t>RM-70</t>
  </si>
  <si>
    <t>WR-40 Langusta</t>
  </si>
  <si>
    <t>https://www.army-technology.com/projects/langusta-wr-40-rocket-launcher/</t>
  </si>
  <si>
    <t>MOR 98mm</t>
  </si>
  <si>
    <t>M-98</t>
  </si>
  <si>
    <t>https://www.hsw.pl/en/offer/towed-mortars-98-and-120-mm/</t>
  </si>
  <si>
    <t>M120</t>
  </si>
  <si>
    <t>WB Group</t>
  </si>
  <si>
    <t>https://www.wbgroup.pl/en/produkt/electromechanical-equipment-for-120mm-howitzer-rak/</t>
  </si>
  <si>
    <t>9K11 Malyutka (AT-3 Sagger)</t>
  </si>
  <si>
    <t>9M113 Konkurs (AT-5 Spandrel)</t>
  </si>
  <si>
    <t>9K115 Metis (AT-7 Saxhorn)</t>
  </si>
  <si>
    <t>Mi-24D Hind D</t>
  </si>
  <si>
    <t>PZL MI-2URP Hoplite</t>
  </si>
  <si>
    <t>PZL W-3W/WA Sokol</t>
  </si>
  <si>
    <t>Mi-8T/U Hip</t>
  </si>
  <si>
    <t>Mi-17T Hip/Mi-17U Hip H</t>
  </si>
  <si>
    <t>Micro 15</t>
  </si>
  <si>
    <t>GROM Poprad</t>
  </si>
  <si>
    <t>9K33 Osa-AK (SA-8 Gecko)</t>
  </si>
  <si>
    <t>9K32 Strela-2 (SA-7 Grail)</t>
  </si>
  <si>
    <t>GROM</t>
  </si>
  <si>
    <t>GUNS SP 23mm</t>
  </si>
  <si>
    <t>SPAAG</t>
  </si>
  <si>
    <t>SNAR-10 Big Fred</t>
  </si>
  <si>
    <t>Sokol</t>
  </si>
  <si>
    <t>Rheinstahl-Nordseewerke</t>
  </si>
  <si>
    <t>https://www.navypedia.org/ships/poland/pl_ss_sokol02.htm</t>
  </si>
  <si>
    <t>SS</t>
  </si>
  <si>
    <t>Orzeł</t>
  </si>
  <si>
    <t>Krasnoye Sormovo Shipyard No. 112</t>
  </si>
  <si>
    <t>https://www.deepstorm.ru/DeepStorm.files/45-92/dts/877/291.htm</t>
  </si>
  <si>
    <t>*SS</t>
  </si>
  <si>
    <t>T-53/T-65 HWT</t>
  </si>
  <si>
    <t>Pułaski</t>
  </si>
  <si>
    <t>Bath Iron Works</t>
  </si>
  <si>
    <t>https://www.armyrecognition.com/news/navy-news/2018/polish-navy-perry-class-frigate-in-maiden-sm-1-sam-test-firing</t>
  </si>
  <si>
    <t>A244 LWT</t>
  </si>
  <si>
    <t>https://electronics.leonardo.com/documents/16277707/18414970/A244+%28MM08741%29.pdf?t=1675335448731#:~:text=The%20A244%2FS%20Mod%203%20Lightweight%20Torpedo%20represents%20the,posed%20by%20both%20modern%20conventional%20and%20nuclear%20submarines.</t>
  </si>
  <si>
    <t>RGM-84D/F Harpoon AShM</t>
  </si>
  <si>
    <t>Kaszub</t>
  </si>
  <si>
    <t>Stocznia Polnocna</t>
  </si>
  <si>
    <t>https://warshipsresearch.blogspot.com/2016/03/polish-large-patrol-corvette-project.html</t>
  </si>
  <si>
    <t>9K32 Strela-2M (SA-N-5 Grail)</t>
  </si>
  <si>
    <t>SET-53 HWT</t>
  </si>
  <si>
    <t>SKB Dvigatel </t>
  </si>
  <si>
    <t>https://weaponsystems.net/system/989-SET-53</t>
  </si>
  <si>
    <t>RBU 6000 Smerch 2 A/S</t>
  </si>
  <si>
    <t>Tarantul</t>
  </si>
  <si>
    <t>P-15 Termit (SS-N-2 Styx)</t>
  </si>
  <si>
    <t>Orkan</t>
  </si>
  <si>
    <t>Peenewerft </t>
  </si>
  <si>
    <t>Stocznia Gdańsk</t>
  </si>
  <si>
    <t>https://www.naval-technology.com/projects/orkan-class/</t>
  </si>
  <si>
    <t>RBS15 Mk3 AShM</t>
  </si>
  <si>
    <t>9K32 Strela-2M</t>
  </si>
  <si>
    <t>Gopło</t>
  </si>
  <si>
    <t>PGZ Stocznia Wojenna</t>
  </si>
  <si>
    <t>https://www.globalsecurity.org/military/world/europe/orp-golpo.htm#google_vignette</t>
  </si>
  <si>
    <t>Krogulec</t>
  </si>
  <si>
    <t>Komuny Paryskiej Shipyard</t>
  </si>
  <si>
    <t>https://www.globalmilitary.net/ships/projekt-206fm/</t>
  </si>
  <si>
    <t>Mamry</t>
  </si>
  <si>
    <t>https://pgzsw.com.pl/en/news/orp-mamry-starts-sea-trials-after-upgrade/</t>
  </si>
  <si>
    <t>Lublin</t>
  </si>
  <si>
    <t>Stocznia Gdańska</t>
  </si>
  <si>
    <t>https://www.globalsecurity.org/military/world//europe/orp-lublin-program.htm</t>
  </si>
  <si>
    <t>Deba</t>
  </si>
  <si>
    <t>https://www.wojsko-polskie.pl/8fow/kutry/</t>
  </si>
  <si>
    <t>Project 890 (B890/1)</t>
  </si>
  <si>
    <t>Remontowa Shipbuilding</t>
  </si>
  <si>
    <t>https://remontowa-rsb.pl/en/produkty/b890-2/</t>
  </si>
  <si>
    <t>An-28TD Bryza</t>
  </si>
  <si>
    <t>PZL Mielec</t>
  </si>
  <si>
    <t>https://pzlmielec.pl/en/offer/m28b-bryza</t>
  </si>
  <si>
    <t>https://antonov.com/en/history/an-28</t>
  </si>
  <si>
    <t>An-28B1R</t>
  </si>
  <si>
    <t>An-28E Bryza</t>
  </si>
  <si>
    <t>Mi-14PL</t>
  </si>
  <si>
    <t>SH-2G Super Seasprite</t>
  </si>
  <si>
    <t>Kaman</t>
  </si>
  <si>
    <t>https://kaman.com/our-businesses/kaman-air-vehicles/sh-2g-super-seasprite/</t>
  </si>
  <si>
    <t>Mi-14PS Haze C</t>
  </si>
  <si>
    <t>PZL W-3RM Anakonda</t>
  </si>
  <si>
    <t>PZL W-3T Sokol</t>
  </si>
  <si>
    <t>F-16C</t>
  </si>
  <si>
    <t>F-16D Fighting Falcon</t>
  </si>
  <si>
    <t>Su-22M-4 (Su-17M-4) Fitter K</t>
  </si>
  <si>
    <t>JSC Sukhoi Company</t>
  </si>
  <si>
    <t>https://www.militaryfactory.com/aircraft/detail.php?aircraft_id=192</t>
  </si>
  <si>
    <t>C-130E Hercules</t>
  </si>
  <si>
    <t>AN-28 Cash</t>
  </si>
  <si>
    <t>C-295M</t>
  </si>
  <si>
    <t>M-28 Bryza TD</t>
  </si>
  <si>
    <t>https://pzlmielec.pl/en/offer/m28b-bryza/technical-data</t>
  </si>
  <si>
    <t>TU-154 Careless</t>
  </si>
  <si>
    <t>TS-11 Iskra</t>
  </si>
  <si>
    <t>PZL-Mielec</t>
  </si>
  <si>
    <t>https://www.airforce-technology.com/projects/pzl-ts-11-iskra-trainer-aircraft/</t>
  </si>
  <si>
    <t>PZL-130 Orlik</t>
  </si>
  <si>
    <t>PZL Warszawa-Okecie</t>
  </si>
  <si>
    <t>https://www.airforce-technology.com/projects/pzl-130-orlik-trainer-aircraft/</t>
  </si>
  <si>
    <t>PZL W-3 Sokol</t>
  </si>
  <si>
    <t>MI-17 (Mi-8MT) Hip H/Mi-8 Hip</t>
  </si>
  <si>
    <t>Bell 412 Twin Huey</t>
  </si>
  <si>
    <t>PZL SW-4</t>
  </si>
  <si>
    <t>S-125 Neva/Pechora (SA-3 Goa)</t>
  </si>
  <si>
    <t>2K11 Krug (SA-4 Ganef)</t>
  </si>
  <si>
    <t>MZiK</t>
  </si>
  <si>
    <t>https://odin.tradoc.army.mil/WEG/Asset/2K11_Krug_(SA-4_Ganef)_Russian_Medium-Range_Surface-to-Air_Missile_(SAM)_System</t>
  </si>
  <si>
    <t>Kh-23 Grom (AS-7 Kerry)</t>
  </si>
  <si>
    <t>AGM-65J/G Maverick</t>
  </si>
  <si>
    <t>Maritime Border Guard</t>
  </si>
  <si>
    <t>PRT</t>
  </si>
  <si>
    <t>Leopard 2A6</t>
  </si>
  <si>
    <t>M-60</t>
  </si>
  <si>
    <t>M60A3</t>
  </si>
  <si>
    <t>M60A4</t>
  </si>
  <si>
    <t>V-150 Chaimite</t>
  </si>
  <si>
    <t>Bravia</t>
  </si>
  <si>
    <t>https://www.militaryfactory.com/armor/detail.php?armor_id=136</t>
  </si>
  <si>
    <t>ULTRAV M-11</t>
  </si>
  <si>
    <t>https://www.globalsecurity.org/military/world/europe/ultrav-m11.htm</t>
  </si>
  <si>
    <t>M577 A2</t>
  </si>
  <si>
    <t>https://weaponsystems.net/system/170-M577</t>
  </si>
  <si>
    <t>V-200 Chaimite</t>
  </si>
  <si>
    <t>M109A5</t>
  </si>
  <si>
    <t xml:space="preserve">M109A2 </t>
  </si>
  <si>
    <t>L119 Light Gun</t>
  </si>
  <si>
    <t>M114A1</t>
  </si>
  <si>
    <t>COASTAL 150mm</t>
  </si>
  <si>
    <t>COASTAL 152mm</t>
  </si>
  <si>
    <t>COASTAL 234mm</t>
  </si>
  <si>
    <t>SP 107mm</t>
  </si>
  <si>
    <t>M-40</t>
  </si>
  <si>
    <t>MIM-72 Chaparral</t>
  </si>
  <si>
    <t>Ford Aeronutronics</t>
  </si>
  <si>
    <t>https://www.designation-systems.net/dusrm/m-72.html</t>
  </si>
  <si>
    <t>GUNS 20mm TOWED</t>
  </si>
  <si>
    <t>GUNS 40mm TOWED</t>
  </si>
  <si>
    <t>L/60</t>
  </si>
  <si>
    <t>Albacora</t>
  </si>
  <si>
    <t>E14/E15 HWT</t>
  </si>
  <si>
    <t>Vasco Da Gama</t>
  </si>
  <si>
    <t>https://www.marinha.pt/pt/os_meios/fragatas/Paginas/nrp-vasco-da-gama.aspx</t>
  </si>
  <si>
    <t>Mk36 triple 324mm ASTT</t>
  </si>
  <si>
    <t>Mk141 launcher</t>
  </si>
  <si>
    <t>RGM-84C Harpoon Block 1B AShM</t>
  </si>
  <si>
    <t>Karel Dorman class</t>
  </si>
  <si>
    <t>Mk32 triple 324mm ASTT</t>
  </si>
  <si>
    <t>RGM-84C Harpoon ShM</t>
  </si>
  <si>
    <t>FSH</t>
  </si>
  <si>
    <t>Baptista de Andrade</t>
  </si>
  <si>
    <t>https://www.shipspotting.com/photos/1634282?navList=gallery&amp;user=99993&amp;viewType=normal&amp;sortBy=oldest&amp;page=1</t>
  </si>
  <si>
    <t>Joao Coutinho</t>
  </si>
  <si>
    <t>https://www.marinha.pt/pt/os_meios/corvetas/Paginas/nrp-antonio-enes.aspx</t>
  </si>
  <si>
    <t>Viana do Castelo</t>
  </si>
  <si>
    <t>Estaleiros Navais de Viana do Castelo</t>
  </si>
  <si>
    <t>https://www.marinha.pt/en/os_meios/patrulhasoceanicos/Pages/nrp-viana-do-castelo.aspx</t>
  </si>
  <si>
    <t>Cacine</t>
  </si>
  <si>
    <t>Arsenal do Alfeite</t>
  </si>
  <si>
    <t>https://www.marinha.pt/pt/os_meios/patrulhas/Paginas/NRP-ZAIRE.aspx</t>
  </si>
  <si>
    <t>Argos</t>
  </si>
  <si>
    <t>https://www.marinha.pt/pt/os_meios/lanchas/Paginas/nrp-argos.aspx</t>
  </si>
  <si>
    <t>Centauro</t>
  </si>
  <si>
    <t>https://www.marinha.pt/pt/os_meios/lanchas/Paginas/nrp-orion.aspx</t>
  </si>
  <si>
    <t>https://www.marinha.pt/pt/os_meios/lanchas/Paginas/nrp-pegaso.aspx</t>
  </si>
  <si>
    <t>Albatroz</t>
  </si>
  <si>
    <t>https://myownonpmirror.com/ships/east_timor/eti_cf_oecusse.html</t>
  </si>
  <si>
    <t>Rio Minho</t>
  </si>
  <si>
    <t>https://www.marinha.pt/en/os_meios/lanchas/Pages/nrp-rio-minho.aspx</t>
  </si>
  <si>
    <t>Bérrio</t>
  </si>
  <si>
    <t>Hunter Shipyard</t>
  </si>
  <si>
    <t>https://www.marinha.pt/pt/a-marinha/historia/caismemoria/Paginas/nrp-berrio.aspx</t>
  </si>
  <si>
    <t>APC</t>
  </si>
  <si>
    <t>Lynx Mk95A (Super Lynx)</t>
  </si>
  <si>
    <t>F-16A/F-16B Fighting Falcon</t>
  </si>
  <si>
    <t>P-3C Orion</t>
  </si>
  <si>
    <t>CASA 212B Aviocar</t>
  </si>
  <si>
    <t>C-130H Hercules (tpt/SAR)</t>
  </si>
  <si>
    <t>CASA 212A Aviocar</t>
  </si>
  <si>
    <t>FTB337 Skymaster</t>
  </si>
  <si>
    <t>Falcon 50</t>
  </si>
  <si>
    <t>EH101</t>
  </si>
  <si>
    <t>Armor X7</t>
  </si>
  <si>
    <t>AUVSI</t>
  </si>
  <si>
    <t>https://repositorium.sdum.uminho.pt/bitstream/1822/6088/1/IF-003964.pdf</t>
  </si>
  <si>
    <t>http://israel.auvsi.org/research/portugal</t>
  </si>
  <si>
    <t>AIM-9J/L/P Sidewinder</t>
  </si>
  <si>
    <t>AIM-7M Sparrow</t>
  </si>
  <si>
    <t>AGM-65A Maverick</t>
  </si>
  <si>
    <t>AGM-84A Harpoon</t>
  </si>
  <si>
    <t>National Republican Guard</t>
  </si>
  <si>
    <t>Commando Mk III (Bravia)</t>
  </si>
  <si>
    <t>Bravia </t>
  </si>
  <si>
    <t>https://viaturasmilitaresportuguesas.blogspot.com/2018/08/comando-mk-iii-4x4-1977-1977.html</t>
  </si>
  <si>
    <t>SA315 Lama</t>
  </si>
  <si>
    <t>https://skybrary.aero/aircraft/lama</t>
  </si>
  <si>
    <t>TR-85 M1</t>
  </si>
  <si>
    <t>ROMARM</t>
  </si>
  <si>
    <t>https://www.army-technology.com/projects/tr-85-mbt/</t>
  </si>
  <si>
    <t>TR-580</t>
  </si>
  <si>
    <t>https://tank-afv.com/coldwar/Romania/tr-77-580.php</t>
  </si>
  <si>
    <t>MLI-84</t>
  </si>
  <si>
    <t>MFA Mizil</t>
  </si>
  <si>
    <t>https://www.ligamilitarilor.ro/tehnica-militara/mli-84/</t>
  </si>
  <si>
    <t>MLVM</t>
  </si>
  <si>
    <t>https://www.militaryfactory.com/armor/detail.php?armor_id=836</t>
  </si>
  <si>
    <t>B33 TAB Zimbru</t>
  </si>
  <si>
    <t>Automecanica Moreni</t>
  </si>
  <si>
    <t>https://tanks-encyclopedia.com/modern/romania/</t>
  </si>
  <si>
    <t>TAB-71</t>
  </si>
  <si>
    <t>Ratmil Regie Automoma</t>
  </si>
  <si>
    <t>https://www.army-guide.com/eng/product1102.html</t>
  </si>
  <si>
    <t>TAB-77</t>
  </si>
  <si>
    <t>https://tank-afv.com/coldwar/Romania/tab-77.php</t>
  </si>
  <si>
    <t>TABC-79</t>
  </si>
  <si>
    <t>https://www.army-technology.com/projects/abc-79m-apc/</t>
  </si>
  <si>
    <t>2S1 Gvodzika</t>
  </si>
  <si>
    <t>Model 89</t>
  </si>
  <si>
    <t>https://www.militaryfactory.com/armor/detail.php?armor_id=782</t>
  </si>
  <si>
    <t>(M-30) M-1938 (A-19)</t>
  </si>
  <si>
    <t>Uralmash</t>
  </si>
  <si>
    <t>http://militaryrussia.ru/blog/zlib/index-834.html</t>
  </si>
  <si>
    <t>M-1981</t>
  </si>
  <si>
    <t>https://militarnyi.com/en/news/ukraine-receives-romanian-m1981-howitzers/</t>
  </si>
  <si>
    <t>https://www.armyrecognition.com/news/army-news/2024/revival-of-arsenal-re-i-a-plant-in-romania-to-boost-local-ammunition-production</t>
  </si>
  <si>
    <t>M-1985</t>
  </si>
  <si>
    <t>Arsenalul Armatei</t>
  </si>
  <si>
    <t>https://weaponsystems.net/system/543-152mm%20D-20</t>
  </si>
  <si>
    <t>https://militarnyi.com/en/news/ukrainian-military-started-using-romanian-apr-40-mrl/</t>
  </si>
  <si>
    <t>9P122 Malyutka (BRDM-2 Sagger)</t>
  </si>
  <si>
    <t>9P133 Malyutka (BRDM-2 Sagger)</t>
  </si>
  <si>
    <t>9P148 Konkurs (BRDM-2 Spandrel)</t>
  </si>
  <si>
    <t>M-1977</t>
  </si>
  <si>
    <t>https://militaryweaponsystems.nl/system/m1977-100-mm/</t>
  </si>
  <si>
    <t>https://www.arsenal.ro/tun100.html</t>
  </si>
  <si>
    <t>SU-100</t>
  </si>
  <si>
    <t>https://tank-afv.com/ww2/ussr/SU-100.php</t>
  </si>
  <si>
    <t>GUNS SP 35mm</t>
  </si>
  <si>
    <t>GDF-203</t>
  </si>
  <si>
    <t>GUNS 37mm</t>
  </si>
  <si>
    <t>Regele Ferdinand</t>
  </si>
  <si>
    <t>Swan Hunter shipyard</t>
  </si>
  <si>
    <t>https://www.navy.ro/despre/organizare/istoricF221.php</t>
  </si>
  <si>
    <t>Marasesti</t>
  </si>
  <si>
    <t>P-22 (RS-SS-N 2C Styx) AShM</t>
  </si>
  <si>
    <t>53–65 ASW</t>
  </si>
  <si>
    <t>NII-400 Morteplotekhnika</t>
  </si>
  <si>
    <t>TsNII-173</t>
  </si>
  <si>
    <t>https://weaponsystems.net/system/1443-TEST-71</t>
  </si>
  <si>
    <t>9M32 Strela-2 (SA-N-5 Grail)</t>
  </si>
  <si>
    <t>Tetal I</t>
  </si>
  <si>
    <t>Damen Shipyards Mangalia (formerly Şantierul Naval Mangalia)</t>
  </si>
  <si>
    <t>https://www.seaforces.org/marint/Romanian-Navy/Tetal-I-class.htm</t>
  </si>
  <si>
    <t xml:space="preserve">*FS </t>
  </si>
  <si>
    <t>53-65 ASW</t>
  </si>
  <si>
    <t>RBU 2500 Smerch 1 A/S</t>
  </si>
  <si>
    <t>Tetal II</t>
  </si>
  <si>
    <t>https://marinarii.ro/corveta-264-contraamiral-eustatiu-sebastian/</t>
  </si>
  <si>
    <t xml:space="preserve">PC </t>
  </si>
  <si>
    <t>Zborul</t>
  </si>
  <si>
    <t>Shipyard of Brothers Nobel (formerly Volodarsky Shipbuilding Yard)</t>
  </si>
  <si>
    <t>https://www.seaforces.org/marint/Romanian-Navy/Zborul-class.htm</t>
  </si>
  <si>
    <t>P-22 (RS-SS-N 2C Styx)</t>
  </si>
  <si>
    <t>Brutar</t>
  </si>
  <si>
    <t>https://www.navy.ro/despre/organizare/sectia2_div67.php</t>
  </si>
  <si>
    <t>*PCR</t>
  </si>
  <si>
    <t>BM-21 122mm MRL</t>
  </si>
  <si>
    <t>Kogalniceanu</t>
  </si>
  <si>
    <t>Severnav</t>
  </si>
  <si>
    <t>https://www.navy.ro/despre/istoric/istoric_index_en.php</t>
  </si>
  <si>
    <t>VD141</t>
  </si>
  <si>
    <t>Şantierul Naval din Severin</t>
  </si>
  <si>
    <t>https://navypedia.org/ships/romania/ro_ms_vd141.htm</t>
  </si>
  <si>
    <t>MSO</t>
  </si>
  <si>
    <t>Musca</t>
  </si>
  <si>
    <t>https://marinarii.ro/dragorul-maritim-29-locotenent-dimitrie-nicolescu/</t>
  </si>
  <si>
    <t>Corsar</t>
  </si>
  <si>
    <t>Șantierul Naval Mangalia</t>
  </si>
  <si>
    <t>https://marinarii.ro/puitorul-de-mine-274-viceamiral-constantin-balescu/</t>
  </si>
  <si>
    <t>AGF</t>
  </si>
  <si>
    <t>Naval infantry</t>
  </si>
  <si>
    <t>ABC-79M</t>
  </si>
  <si>
    <t>ROMARM (formerly RATMIL)</t>
  </si>
  <si>
    <t>TABC-79M</t>
  </si>
  <si>
    <t>MiG-21 Lancer C</t>
  </si>
  <si>
    <t>MiG-21 Lancer A/B</t>
  </si>
  <si>
    <t>C-130H</t>
  </si>
  <si>
    <t>An-30 Clank</t>
  </si>
  <si>
    <t>IAR-99</t>
  </si>
  <si>
    <t>Avioane Craiova</t>
  </si>
  <si>
    <t>https://www.acv.ro/iar-99-soim/?lang=ro</t>
  </si>
  <si>
    <t>IAR-99C Soim</t>
  </si>
  <si>
    <t>IAR-330 SOCAT Puma</t>
  </si>
  <si>
    <t>IAR Braşov</t>
  </si>
  <si>
    <t>Airbus (formerly Aérospatiale)</t>
  </si>
  <si>
    <t>https://www.airforce-technology.com/projects/iar-330l-puma-helicopter-romania/</t>
  </si>
  <si>
    <t>IAR-330 (SA-330) Puma</t>
  </si>
  <si>
    <t>IAR-316B (SA-316B) Alouette III</t>
  </si>
  <si>
    <t>SAM Medium-range</t>
  </si>
  <si>
    <t>S-75M3 Volkhov (SA-2 Guideline)</t>
  </si>
  <si>
    <t>MIM-23 Hawk PIP III</t>
  </si>
  <si>
    <t>Python 3</t>
  </si>
  <si>
    <t>https://www.globalsecurity.org/military/world/israel/python3.htm</t>
  </si>
  <si>
    <t>Spike-ER</t>
  </si>
  <si>
    <t>Tatrapan (6×6)</t>
  </si>
  <si>
    <t>VYVOJ Martin</t>
  </si>
  <si>
    <t>https://www.army-technology.com/projects/tatrapan-armoured-multipurpose-vehicle/</t>
  </si>
  <si>
    <t>M-2000 Zuzana</t>
  </si>
  <si>
    <t>MRL 122/227mm</t>
  </si>
  <si>
    <t>RM-70/85 MODULAR</t>
  </si>
  <si>
    <t>PRAM SPM-85</t>
  </si>
  <si>
    <t>9K11 Malyutka (AT-3 Sagger)/9K113 Konkurs (AT-5 Spandrel)</t>
  </si>
  <si>
    <t>9S428 with Malyutka on BMP-1</t>
  </si>
  <si>
    <t>9P135 Fagot on BMP-2</t>
  </si>
  <si>
    <t>9P148 Konkurs on BRDM-2</t>
  </si>
  <si>
    <t>9K35 Strela-10 (SA-13 Gopher)</t>
  </si>
  <si>
    <t>MiG-29 Fulcrum ftr/MiG-29UB Fulcrum MiG-29U trg; 29 MiG-21MF Fishbed J MiG-21 ftr/MiG-21UB Mongol Mongol A trg; 12 Su-25K Frogfoot A FGA/Su 25UBK Frogfoot B trg</t>
  </si>
  <si>
    <t>L-39 Albatros</t>
  </si>
  <si>
    <t>Mi-24D Hind D/Mi-24V Hind E</t>
  </si>
  <si>
    <t>PZL MI-2 Hoplite</t>
  </si>
  <si>
    <t>S-300PS (SA-10B Grumble)</t>
  </si>
  <si>
    <t>S5K/S5KO</t>
  </si>
  <si>
    <t>https://cat-uxo.com/explosive-hazards/rockets/57mm-s-5ko-rocket</t>
  </si>
  <si>
    <t>S8KP/S8KOM</t>
  </si>
  <si>
    <t>KB Tochmash</t>
  </si>
  <si>
    <t>https://www.weaponsystems.net/system/183-80mm+S-8+aerial+rocket</t>
  </si>
  <si>
    <t>T-55S1</t>
  </si>
  <si>
    <t>Pandur 6×6 (Valuk)</t>
  </si>
  <si>
    <t>Patria 8×8 (Svarun)</t>
  </si>
  <si>
    <t>https://www.patriagroup.com/newsroom/news/2011/patria-waiting-for-the-initiative-of-the-slovenian-government</t>
  </si>
  <si>
    <t>TN-90</t>
  </si>
  <si>
    <t>https://www.globalsecurity.org/military/world/israel/tn90.htm</t>
  </si>
  <si>
    <t>M-52</t>
  </si>
  <si>
    <t>M-74</t>
  </si>
  <si>
    <t>BIH</t>
  </si>
  <si>
    <t>MN-9</t>
  </si>
  <si>
    <t>Elbit</t>
  </si>
  <si>
    <t>https://www.globalsecurity.org/military/systems/ground/m120.htm</t>
  </si>
  <si>
    <t>BOV-3 with 9K11 Malyutka</t>
  </si>
  <si>
    <t>BOV-3 with 9K111 Fagot</t>
  </si>
  <si>
    <t>Army Maritime Element</t>
  </si>
  <si>
    <t>Super Dvora MkII</t>
  </si>
  <si>
    <t>https://dimse.info/super-dvora-mk/</t>
  </si>
  <si>
    <t>Air Element</t>
  </si>
  <si>
    <t>Roland II</t>
  </si>
  <si>
    <t>Paramilitary</t>
  </si>
  <si>
    <t>Leopard 2A4 (Strv-121)</t>
  </si>
  <si>
    <t>BAE Systems Hägglunds (formerly Hägglunds)</t>
  </si>
  <si>
    <t>https://www.globalsecurity.org/military/world/europe/strv-121.htm</t>
  </si>
  <si>
    <t>Leopard 2A5 (Strv 122)</t>
  </si>
  <si>
    <t>https://knds.com/en/products/leopard/leopard-2A5</t>
  </si>
  <si>
    <t>CV9040  (Strf 9040; incl CP)</t>
  </si>
  <si>
    <t>Pbv 401A</t>
  </si>
  <si>
    <t>Pbv-302</t>
  </si>
  <si>
    <t>https://www.armyrecognition.com/military-products/army/armoured-personnel-carriers/tracked-vehicles/pbv-pansarbandvagn-302</t>
  </si>
  <si>
    <t>XA-180 Sisu/XA-203 Sisu</t>
  </si>
  <si>
    <t>Archer</t>
  </si>
  <si>
    <t>BAE Systems Bofors</t>
  </si>
  <si>
    <t>https://www.baesystems.com/en/product/archer</t>
  </si>
  <si>
    <t>FH-77B</t>
  </si>
  <si>
    <t>RBS-55</t>
  </si>
  <si>
    <t>https://euro-sd.com/2023/04/news/31099/france-and-sweden-sign-co-operative-agreement-on-anti-tank-weapons/</t>
  </si>
  <si>
    <t>RBS-56 Bill</t>
  </si>
  <si>
    <t>https://en.missilery.info/missile/rbs56-b2</t>
  </si>
  <si>
    <t>RBS-90</t>
  </si>
  <si>
    <t>https://en.missilery.info/missile/rbs90</t>
  </si>
  <si>
    <t>GUNS SP 40mm</t>
  </si>
  <si>
    <t>Strv 90LV</t>
  </si>
  <si>
    <t>M113A1GE Green Archer</t>
  </si>
  <si>
    <t>EMI Group</t>
  </si>
  <si>
    <t>https://www.radartutorial.eu/19.kartei/11.ancient/karte022.en.html</t>
  </si>
  <si>
    <t>Gotland  (AIP powered)</t>
  </si>
  <si>
    <t>https://www.naval-technology.com/news/saab-launches-last-gotland-class-ssk-after-mid-life-upgrade/#:~:text=Sweden%E2%80%99s%20three%20Gotland-class%20(A19)%20diesel-electric%20(SSK)%20submarines%20commissioned,533mm%20torpedo%20tubes%20and%20two%20400mm%20torpedo%20tubes.</t>
  </si>
  <si>
    <t>Typ 432 LWT/Typ 451 LWT</t>
  </si>
  <si>
    <t xml:space="preserve">Saab  </t>
  </si>
  <si>
    <t>https://www.saab.com/products/lightweight-torpedo</t>
  </si>
  <si>
    <t>Typ 613 HWT/Typ 62 HWT</t>
  </si>
  <si>
    <t>https://www.saab.com/sv/newsroom/press-releases/2021/saab-far-foljdorder-pa-tungt-torpedsystem</t>
  </si>
  <si>
    <t>Södermanland (AIP fitted)</t>
  </si>
  <si>
    <t>Saab (formerly Kockums)</t>
  </si>
  <si>
    <t>https://www.naval-technology.com/projects/sodermanland-class-submarines/#:~:text=S%C3%B6dermanland%20Class%20is%20powered%20by%20a%20diesel-electric%20and,by%20acting%20as%20an%20alternative%20to%20battery%20power.</t>
  </si>
  <si>
    <t>Visby</t>
  </si>
  <si>
    <t>https://www.saab.com/products/visby-class-corvette</t>
  </si>
  <si>
    <t>RBS15 Mk2 AShM</t>
  </si>
  <si>
    <t>Torped 45 LWT</t>
  </si>
  <si>
    <t>https://www.naval-technology.com/projects/saab-lightweight-torpedo-slwt/</t>
  </si>
  <si>
    <t>Saab 601 A/S mor</t>
  </si>
  <si>
    <t>https://submarinegallery.blogspot.com/2011/02/anti-submarine-grenade-launcher-demo.html</t>
  </si>
  <si>
    <t>Stockholm</t>
  </si>
  <si>
    <t>Karlskronavarnet</t>
  </si>
  <si>
    <t>https://www.seaforces.org/marint/Swedish-Navy/Corvette/Stockholm-class.htm</t>
  </si>
  <si>
    <t>Torped 431 LWT</t>
  </si>
  <si>
    <t xml:space="preserve">Saab 601 </t>
  </si>
  <si>
    <t>Tapper (Type 80)</t>
  </si>
  <si>
    <t>Djupviks varv</t>
  </si>
  <si>
    <t>https://myownonpmirror.com/ships/sweden/sw_cg_tapper.html</t>
  </si>
  <si>
    <t>MCD</t>
  </si>
  <si>
    <t>Styrsö</t>
  </si>
  <si>
    <t>Uto</t>
  </si>
  <si>
    <t>Landsort</t>
  </si>
  <si>
    <t>Koster</t>
  </si>
  <si>
    <t>https://www.saab.com/products/mine-counter-measure-vessels</t>
  </si>
  <si>
    <t>Sam</t>
  </si>
  <si>
    <t>Saab Kockums</t>
  </si>
  <si>
    <t>Sökaren</t>
  </si>
  <si>
    <t>https://navypedia.org/ships/sweden/sw_ms_sokaren01.htm</t>
  </si>
  <si>
    <t>ML(I)</t>
  </si>
  <si>
    <t>MLC</t>
  </si>
  <si>
    <t>Trossbat</t>
  </si>
  <si>
    <t>https://www.soldf.com/fartyg-och-batar/latt-trossbat/</t>
  </si>
  <si>
    <t>LCPL</t>
  </si>
  <si>
    <t>Combatboat 90E/H/HS</t>
  </si>
  <si>
    <t>Dockstavarvet</t>
  </si>
  <si>
    <t>https://www.dockstavarvet.se/products/combat-and-patrol-boats/combat-boat-90-h/</t>
  </si>
  <si>
    <t>Furusund</t>
  </si>
  <si>
    <t>Astilleros Armon Vigo</t>
  </si>
  <si>
    <t>https://www.navaltoday.com/2024/02/28/swedish-navy-to-receive-two-new-workboats/</t>
  </si>
  <si>
    <t>Carlskrona</t>
  </si>
  <si>
    <t>Karlskronavarvet</t>
  </si>
  <si>
    <t>https://www.forsvarsmakten.se/sv/aktuellt/2020/05/fyrtio-ar-i-rikets-tjanst/</t>
  </si>
  <si>
    <t>Trossö</t>
  </si>
  <si>
    <t>Visborg</t>
  </si>
  <si>
    <t>Gåssten</t>
  </si>
  <si>
    <t>RBS-15KA</t>
  </si>
  <si>
    <t>RBS-17 Hellfire</t>
  </si>
  <si>
    <t>https://www.army-technology.com/projects/rbs70/</t>
  </si>
  <si>
    <t>GUNS 75mm</t>
  </si>
  <si>
    <t>GUNS 105mm</t>
  </si>
  <si>
    <t>GUNS 120mm</t>
  </si>
  <si>
    <t>CD-80 Karin</t>
  </si>
  <si>
    <t>JAS 39A/14 39B Gripen</t>
  </si>
  <si>
    <t>JAS 39C/13 39D Gripen</t>
  </si>
  <si>
    <t>Gulfstream IV SRA-4 (S-102B)</t>
  </si>
  <si>
    <t>S-100B Argus</t>
  </si>
  <si>
    <t>https://www.airforce-technology.com/projects/s100b_argus/</t>
  </si>
  <si>
    <t>TPT  Medium</t>
  </si>
  <si>
    <t>C-130E Hercules/Tp-84 (C-130H) Hercules (7 tpt, 1 tkr)</t>
  </si>
  <si>
    <t>Tp-100A (VIP)</t>
  </si>
  <si>
    <t>Tp-102A (Gulfstream IV)</t>
  </si>
  <si>
    <t>Tp-100A (Saab 340)</t>
  </si>
  <si>
    <t>Sk-60W</t>
  </si>
  <si>
    <t>https://svfplhist.home.blog/sk-60-sammanstallning/</t>
  </si>
  <si>
    <t>AGM-65 Maverick (RB-75)</t>
  </si>
  <si>
    <t>RB-15F</t>
  </si>
  <si>
    <t>AIM-120B AMRAAM (RB-99)</t>
  </si>
  <si>
    <t>AIM-9L Sidewinder (RB-74)</t>
  </si>
  <si>
    <t>RB-71 (Sky Flash)</t>
  </si>
  <si>
    <t>BOMBS</t>
  </si>
  <si>
    <t>BK-39</t>
  </si>
  <si>
    <t>Armed Forces Hel Wing</t>
  </si>
  <si>
    <t>NH90 TTH (Hkp-14)</t>
  </si>
  <si>
    <t>HKP-10 (AS-332) Super Puma (SAR)</t>
  </si>
  <si>
    <t>AW109M (Hkp-15B)</t>
  </si>
  <si>
    <t>HKP-9A (BO-105CB) trg</t>
  </si>
  <si>
    <t>KBV-001</t>
  </si>
  <si>
    <t>https://www.balticshipping.com/vessel/imo/9380441</t>
  </si>
  <si>
    <t>KBV-181</t>
  </si>
  <si>
    <t>Rauma-Repola</t>
  </si>
  <si>
    <t>https://www.umu.se/en/umea-marine-sciences-centre/infrastructure-and-services/kbv-181/</t>
  </si>
  <si>
    <t>KBV-201</t>
  </si>
  <si>
    <t>Kockums</t>
  </si>
  <si>
    <t>https://navypedia.org/ships/sweden/sw_gc_kbv201.htm</t>
  </si>
  <si>
    <t>KBV-101</t>
  </si>
  <si>
    <t>https://www.militaryperiscope.com/weapons/ships/coast-guardborder-patrol/lilian-101-class/overview/</t>
  </si>
  <si>
    <t>LIT</t>
  </si>
  <si>
    <t>Air Arm</t>
  </si>
  <si>
    <t>HP/SAR</t>
  </si>
  <si>
    <t>DASH 8Q-300</t>
  </si>
  <si>
    <t>Bombardier Aerospace De Havilland</t>
  </si>
  <si>
    <t>https://www.airport-technology.com/projects/bombardier_q300/</t>
  </si>
  <si>
    <t>Aalborg Værft</t>
  </si>
  <si>
    <t>https://www.navalhistory.dk/English/TheShips/B/Beskytteren(1976).htm</t>
  </si>
  <si>
    <t>EMT</t>
  </si>
  <si>
    <t>https://www.army-technology.com/projects/emt-aladin-uav/</t>
  </si>
  <si>
    <t>MBDA (formerly Bae Dynamics)</t>
  </si>
  <si>
    <t>https://weaponsystems.net/system/106-ALARM</t>
  </si>
  <si>
    <t>Ateliers Dubigeon-Normandie</t>
  </si>
  <si>
    <t>https://www.seaforces.org/marint/Portuguese-Navy/Submarine/Albacora-class.htm</t>
  </si>
  <si>
    <t>Peterson Builders</t>
  </si>
  <si>
    <t>https://www.militaryperiscope.com/weapons/ships/mine-warfare/alkyon-m-211-class/overview/</t>
  </si>
  <si>
    <t>https://www.navsource.org/archives/11/05294.htm</t>
  </si>
  <si>
    <t>ARQUUS (formerly Panhard)</t>
  </si>
  <si>
    <t>https://tank-afv.com/coldwar/France/Panhard_AML.php</t>
  </si>
  <si>
    <t>https://www.arquus-defense.com/fr/panhard-aml-90</t>
  </si>
  <si>
    <t>Merwede</t>
  </si>
  <si>
    <t>Royal Schelde</t>
  </si>
  <si>
    <t>https://bob.plord.net/Ships/Period4/Netherlands/Amsterdam.html</t>
  </si>
  <si>
    <t>https://www.militaryfactory.com/aircraft/detail.php?aircraft_id=1997</t>
  </si>
  <si>
    <t>https://missilethreat.csis.org/missile/asmp/</t>
  </si>
  <si>
    <t>Wärtsilä Marine</t>
  </si>
  <si>
    <t>https://meriaura.fi/en/portfolio/aranda/</t>
  </si>
  <si>
    <t>EADS Lenkflugkörpersysteme</t>
  </si>
  <si>
    <t>https://www.forecastinternational.com/archive/disp_old_pdf.cfm?ARC_ID=1081</t>
  </si>
  <si>
    <t>https://www.army-technology.com/projects/as532-horizon/?cf-view</t>
  </si>
  <si>
    <t>https://seaforces.org/wpnsys/SURFACE/RUR-5-ASROC.htm</t>
  </si>
  <si>
    <t>GKN Sankey</t>
  </si>
  <si>
    <t>https://tank-afv.com/coldwar/UK/GKN-Sankey-Saxon.php</t>
  </si>
  <si>
    <t>https://www.saab.com/products/at4</t>
  </si>
  <si>
    <t>https://www.deagel.com/Aerospace%20Forces/Atlantic/a000627</t>
  </si>
  <si>
    <t>https://weaponsystems.net/system/588-Baleares%20class</t>
  </si>
  <si>
    <t>https://www.artemilitarynaval.es/2020/09/BarceloP11.html</t>
  </si>
  <si>
    <t>https://skybrary.aero/aircraft/be55</t>
  </si>
  <si>
    <t>https://www.heli-archive.ch/en/helicopters/in-depth-articles/bell-47g2/</t>
  </si>
  <si>
    <t>https://web.archive.org/web/20100323052403/http://typhoon.starstreak.net/common/AG/dws39.html</t>
  </si>
  <si>
    <t>Hunting Engineering</t>
  </si>
  <si>
    <t>https://cat-uxo.com/explosive-hazards/submunitions/bl-755-mk1-submunition</t>
  </si>
  <si>
    <t>https://militaryview.com/the-blu-109-bomb-what-is-it-and-how-does-it-work/</t>
  </si>
  <si>
    <t>https://cat-uxo.com/explosive-hazards/aircraft-bombs/bme-330-aircraft-cluster-bomb</t>
  </si>
  <si>
    <t>Aker Finnyards</t>
  </si>
  <si>
    <t>https://www.ship-technology.com/projects/botnica/</t>
  </si>
  <si>
    <t>Yachtwerft</t>
  </si>
  <si>
    <t>https://myownonpmirror.com/ships/malta/malt_cf_p32.html</t>
  </si>
  <si>
    <t>https://armada.defensa.gob.es/ArmadaPortal/page/Portal/ArmadaEspannola/buquessuperficie/prefLang-en/10buques-accion-maritima--06buque-accion-maritima-Furor-p46</t>
  </si>
  <si>
    <t>Mission Technologies</t>
  </si>
  <si>
    <t>https://www.designation-systems.net/dusrm/app4/buster.html#:~:text=The%20Buster%20is%20a%20portable%20mini-UAV%20built%20by,with%20a%20small%20catapult%20and%20recovered%20by%20parachute.</t>
  </si>
  <si>
    <t>Douglas</t>
  </si>
  <si>
    <t>https://www.airplanes-online.com/c47-skytrain.htm</t>
  </si>
  <si>
    <t>https://www.fincantieri.com/en/products-and-services/naval-vessels/cavour-class/</t>
  </si>
  <si>
    <t>Bofors </t>
  </si>
  <si>
    <t>https://www.globalsecurity.org/military/world/europe/fh-77-spg.htm</t>
  </si>
  <si>
    <t>https://cat-uxo.com/explosive-hazards/aircraft-bombs/cbu-100mk-20-aircraft-cluster-bomb</t>
  </si>
  <si>
    <t>https://skybrary.aero/aircraft/c441</t>
  </si>
  <si>
    <t>Navales P. Freire</t>
  </si>
  <si>
    <t>https://www.globalsecurity.org/military/world/europe/sps-chilreu.htm</t>
  </si>
  <si>
    <t>Bombardier </t>
  </si>
  <si>
    <t xml:space="preserve">Dornier </t>
  </si>
  <si>
    <t>Safran </t>
  </si>
  <si>
    <t>https://www.army-technology.com/projects/cl289/</t>
  </si>
  <si>
    <t>Bazán</t>
  </si>
  <si>
    <t>https://navypedia.org/ships/senegal/sen_cf_conejera.htm</t>
  </si>
  <si>
    <t>https://www.seaforces.org/marint/Royal-Navy/Frigate/F-99-HMS-Cornwall.htm</t>
  </si>
  <si>
    <t>Bristol Aerospace</t>
  </si>
  <si>
    <t>https://magellan.aero/wp-content/uploads/CRV7%20Rotary%20Wing%20-%20Web%20Version.pdf</t>
  </si>
  <si>
    <t>https://www.lockheedmartin.com/content/dam/lockheed-martin/rms/documents/desert-hawk/Desert_Hawk_Brochure.pdf</t>
  </si>
  <si>
    <t>https://www.losbarcosdeeugenio.com/barcos/en/es/ae_F32.html#gsc.tab=0</t>
  </si>
  <si>
    <t>Öresundsvarvet</t>
  </si>
  <si>
    <t>https://www.navylookout.com/rfa-diligence-sold-another-stealth-cut-to-the-navy/</t>
  </si>
  <si>
    <t>https://www.airpower.gv.at/dornier-do-28/</t>
  </si>
  <si>
    <t>Hawker Siddeley</t>
  </si>
  <si>
    <t>https://www.rafmuseum.org.uk/research/collections/hawker-siddeley-dominie-t-mk-1/</t>
  </si>
  <si>
    <t>https://www.seaforces.org/marint/Hellenic-Navy/Destroyer/Doxa-Gleaves-class.htm</t>
  </si>
  <si>
    <t>https://www.kampfly.dk/FLEET/Torpedoer/E15.html</t>
  </si>
  <si>
    <t>https://www.militaryfactory.com/aircraft/detail.php?aircraft_id=1020</t>
  </si>
  <si>
    <t>https://www.airbus.com/en/products-services/helicopters/civil-helicopters/h145</t>
  </si>
  <si>
    <t>Ulstein Hallo</t>
  </si>
  <si>
    <t>https://bob.plord.net/Ships/Period4/GreatBritain/PatrolCraft/EnduranceII.html</t>
  </si>
  <si>
    <t>Brodotekhnika</t>
  </si>
  <si>
    <t>https://myownonpmirror.com/ships/cyprus/cyp_cg_poseidon.html</t>
  </si>
  <si>
    <t>Evektor-Aerotechnik</t>
  </si>
  <si>
    <t>https://www.evektor.com/aircraft-technical-specification/eurostar-sl</t>
  </si>
  <si>
    <t>https://www.dassault-aviation.com/en/passion/aircraft/military-dassault-aircraft/mirage-f1/</t>
  </si>
  <si>
    <t>https://www.balticshipping.com/vessel/imo/9043615</t>
  </si>
  <si>
    <t>https://www.army-guide.com/eng/product3204.html</t>
  </si>
  <si>
    <t>Fiat OTO Melara</t>
  </si>
  <si>
    <t>https://tank-afv.com/coldwar/Italy/fiat-6614.php</t>
  </si>
  <si>
    <t>https://tank-afv.com/coldwar/Italy/fiat-6616.php</t>
  </si>
  <si>
    <t>Slingsby Aviation</t>
  </si>
  <si>
    <t>https://www.airtattoo.com/riat-2022/aircraft/slingsby-t67m-260-firefly-civilian/</t>
  </si>
  <si>
    <t>Scott Lithgow</t>
  </si>
  <si>
    <t>https://www.gov.uk/government/publications/notice-of-the-potential-sale-of-the-former-rfa-austin-and-rfa-rosalie-for-recycling-only/rfa-fort-rosalie-sales-summary</t>
  </si>
  <si>
    <t>https://www.lockheedmartin.com/en-us/products/ground-based-air-surveillance-radars/fps-117.html</t>
  </si>
  <si>
    <t>https://www.airliners.net/aircraft-data/cessna-336-337-skymaster/150</t>
  </si>
  <si>
    <t>Alenia</t>
  </si>
  <si>
    <t>https://tvd.im/aviation/123-alenia-aeritalia-g-222.html</t>
  </si>
  <si>
    <t>Rheinmetall (formerly Oerlikon Contraves)</t>
  </si>
  <si>
    <t>https://www.airpower.at/fldiv/fla/20mm.htm</t>
  </si>
  <si>
    <t>https://www.navypedia.org/ships/sweden/sw_ms_gassten.htm</t>
  </si>
  <si>
    <t>https://odin.tradoc.army.mil/WEG/Asset/Mark_82_American_General-Purpose_Bomb</t>
  </si>
  <si>
    <t>https://odin.tradoc.army.mil/WEG/Asset/Mark_84_American_General-Purpose_Bomb</t>
  </si>
  <si>
    <t>A.M. Gorky Shipyard</t>
  </si>
  <si>
    <t>https://www.kchf.ru/eng/ship/aswcorvettes/alexandrovetc.htm</t>
  </si>
  <si>
    <t>Mesko</t>
  </si>
  <si>
    <t>https://missiledefenseadvocacy.org/defense-systems/grom-missile-system/</t>
  </si>
  <si>
    <t>https://weaponsystems.net/system/416-23mm+Gryazev-Shipunov+GSh-23</t>
  </si>
  <si>
    <t>https://www.militaryfactory.com/armor/detail.php?armor_id=474</t>
  </si>
  <si>
    <t>Wärtsilä Helsinki Shipyard</t>
  </si>
  <si>
    <t>https://www.seaforces.org/marint/Finnish-Navy/Helsinki-class.htm</t>
  </si>
  <si>
    <t>https://www.aef.se/Flygvapnet/Notiser/Helikoptrar/Hkp-9.htm</t>
  </si>
  <si>
    <t>BAE Systems Maritime (formerly Vickers)</t>
  </si>
  <si>
    <t>https://www.naval-technology.com/projects/invincible/</t>
  </si>
  <si>
    <t>Iveco Defence Vehicles</t>
  </si>
  <si>
    <t>https://www.idvgroup.com/products/multirole-vehicles/lmv2-light-multirole-vehicle/</t>
  </si>
  <si>
    <t>https://www.seaforces.org/marint/French-Navy/Aircraft-Carrier/R-97-FS-Jeanne-dArc.htm</t>
  </si>
  <si>
    <t>British Aerospace</t>
  </si>
  <si>
    <t>https://aircraftrecognitionguide.com/bae-jetstream</t>
  </si>
  <si>
    <t>Marine AluTech</t>
  </si>
  <si>
    <t>https://www.naval-technology.com/projects/jurmo-class-landing-craft-finland/</t>
  </si>
  <si>
    <t>Vympel</t>
  </si>
  <si>
    <t>https://old.weaponsystems.net/weaponsystem/HH07%20-%20AA-2%20Atoll.html</t>
  </si>
  <si>
    <t>https://www.militaryfactory.com/armor/detail.php?armor_id=91</t>
  </si>
  <si>
    <t>https://www.is.fi/kotimaa/art-2000006320344.html</t>
  </si>
  <si>
    <t>Rauma Repola</t>
  </si>
  <si>
    <t>https://navypedia.org/ships/finland/fi_ls_kala1.htm</t>
  </si>
  <si>
    <t>Hellenic Shipyard</t>
  </si>
  <si>
    <t>https://myownonpmirror.com/ships/cyprus/cyp_cf_kyrenia.html</t>
  </si>
  <si>
    <t>https://weaponsystems.net/system/1574-Bofors%20L/60</t>
  </si>
  <si>
    <t>https://www.aircraft.com/aircraft/201221661/1991-valmet-l90tp-redigo</t>
  </si>
  <si>
    <t>Saab Kockums (formerly Karlskronaveret)</t>
  </si>
  <si>
    <t>https://www.naval-technology.com/projects/landsort/</t>
  </si>
  <si>
    <t>https://www.lockheedmartin.com/en-us/products/lantirn.html</t>
  </si>
  <si>
    <t>https://www.weaponsystems.net/system/182-LAW-80</t>
  </si>
  <si>
    <t>Arsenal de Lorient</t>
  </si>
  <si>
    <t>https://archives.defense.gouv.fr/marine/patrimoine/histoire/la-marine-d-hier/les-batiments-de-surface/loire-a-615.html</t>
  </si>
  <si>
    <t>FMC Corporation</t>
  </si>
  <si>
    <t>https://tank-afv.com/coldwar/US/LVTP-7.php</t>
  </si>
  <si>
    <t>https://www.militaryperiscope.com/weapons/artilleryguns/towed-artillery-gunshowitzers/105-mm-m6137-towed-howitzer/overview/</t>
  </si>
  <si>
    <t>https://www.militaryfactory.com/armor/detail.php?armor_id=186</t>
  </si>
  <si>
    <t>https://www.globalsecurity.org/military/world/russia/ml-20.htm</t>
  </si>
  <si>
    <t>https://www.elbitsystems.com/land/ammunition/tank-ammunition/tank-ammunition-125mm-series</t>
  </si>
  <si>
    <t xml:space="preserve">General Dynamics Land Systems </t>
  </si>
  <si>
    <t>https://www.army-technology.com/projects/abrams-m1a2-sepv3-main-battle-tank/</t>
  </si>
  <si>
    <t>Rock Island Arsenal</t>
  </si>
  <si>
    <t>https://www.militaryfactory.com/smallarms/detail.php?smallarms_id=850</t>
  </si>
  <si>
    <t>https://www.czdefence.com/article/rocket-launchers-in-the-czech-army-as-a-reaction-for-asymmetric-conflicts</t>
  </si>
  <si>
    <t>Talley</t>
  </si>
  <si>
    <t>https://weaponsystems.net/system/1385-M72+LAW</t>
  </si>
  <si>
    <t>https://www.yugoimport.com/sites/default/files/documents/2023-08/120%20mm%20M74%20eng..pdf</t>
  </si>
  <si>
    <t>Sloboda</t>
  </si>
  <si>
    <t>https://www.militaryfactory.com/smallarms/detail.php?smallarms_id=878</t>
  </si>
  <si>
    <t>UNIS-PRETIS</t>
  </si>
  <si>
    <t>Bratstvo</t>
  </si>
  <si>
    <t>https://en.missilery.info/missile/orkan</t>
  </si>
  <si>
    <t>Santierul Naval 2 Mai</t>
  </si>
  <si>
    <t>https://www.seaforces.org/marint/Romanian-Navy/F111-Marasesti.htm</t>
  </si>
  <si>
    <t>MBDA Italia</t>
  </si>
  <si>
    <t>https://www.mbda-systems.com/products/deep-strike/marte-family/marte-mk2s</t>
  </si>
  <si>
    <t>https://weaponsparade.com/weapon/a-11-marques-de-la-ensenada-ex-mar-del-norte/</t>
  </si>
  <si>
    <t>GKN Defence</t>
  </si>
  <si>
    <t>https://tank-afv.com/coldwar/UK/FV510-Warrior.php</t>
  </si>
  <si>
    <t>Westland</t>
  </si>
  <si>
    <t>https://www.seaforces.org/marint/Royal-Navy/AIRCRAFT/Sea-King-RN.htm</t>
  </si>
  <si>
    <t>Orlogsværftet</t>
  </si>
  <si>
    <t>https://www.navalhistory.dk/Danish/Skibene/Skibsklasser/MHV70_klassen(1958).htm</t>
  </si>
  <si>
    <t>https://www.navalhistory.dk/English/TheShips/Classes/MHV90_Class(1973).htm</t>
  </si>
  <si>
    <t>AirRobot</t>
  </si>
  <si>
    <t>https://www.hartpunkt.de/quantum-systems-uebernimmt-mikado-hersteller-airrobot/</t>
  </si>
  <si>
    <t>https://weaponsystems.net/system/581-RUR-5%20ASROC</t>
  </si>
  <si>
    <t>https://www.mbda-systems.com/products/deep-strike/teseootomat-family/otomat-mk2-block-iv</t>
  </si>
  <si>
    <t>https://www.militaryperiscope.com/weapons/sensorselectronics/electronic-support-measureselectronic-warfare/mk-36-srboc/overview/</t>
  </si>
  <si>
    <t>https://man.fas.org/dod-101/sys/ship/weaps/mk36-srboc.pdf</t>
  </si>
  <si>
    <t>https://www.dutchdefencepress.com/gill-op-schot/</t>
  </si>
  <si>
    <t>https://www.airliners.net/aircraft-data/aerospatiale-n-262-fregate-mohawk-298/12</t>
  </si>
  <si>
    <t>https://www.defenseadvancement.com/projects/nimrod/</t>
  </si>
  <si>
    <t>https://p166.com/the-p-166/history/</t>
  </si>
  <si>
    <t>LEMZ</t>
  </si>
  <si>
    <t>https://www.radartutorial.eu/19.kartei/11.ancient/karte051.en.html</t>
  </si>
  <si>
    <t>Piper Aircraft</t>
  </si>
  <si>
    <t>https://skybrary.aero/aircraft/pa31</t>
  </si>
  <si>
    <t>Auroux</t>
  </si>
  <si>
    <t>https://www.navypedia.org/ships/france/fr_cf_trident.htm</t>
  </si>
  <si>
    <t>Vostochnaya Verf</t>
  </si>
  <si>
    <t>https://www.globalmilitary.net/ships/pauk/#gsc.tab=0</t>
  </si>
  <si>
    <t>https://www.army-guide.com/eng/product710.html</t>
  </si>
  <si>
    <t>National Steel and Shipbuilding Corp</t>
  </si>
  <si>
    <t>https://www.infodefensa.com/texto-diario/mostrar/3140704/buque-desembarco-pizarro-causa-baja-lista-oficial-buques-armada</t>
  </si>
  <si>
    <t>https://www.navsource.org/archives/10/16/161196.htm</t>
  </si>
  <si>
    <t>Rauma Marine Constructions</t>
  </si>
  <si>
    <t>https://www.seaforces.org/marint/Finnish-Navy/Pohjanmaa-class.htm</t>
  </si>
  <si>
    <t>Stocznia Północna</t>
  </si>
  <si>
    <t>https://www.kchf.ru/eng/ship/amphibious/sdk64.htm</t>
  </si>
  <si>
    <t>https://www.seaforces.org/marint/Egyptian-Navy/AMPHIBIOUS/Polnocny-class-LSM.htm</t>
  </si>
  <si>
    <t>https://www.naval-technology.com/projects/asturias/</t>
  </si>
  <si>
    <t>Dynamit Nobel Defence</t>
  </si>
  <si>
    <t>https://www.army-technology.com/projects/panzerfaust-3-anti-tank-weapon-germany/</t>
  </si>
  <si>
    <t>https://www.pzlswidnik.pl/en/produkty/wojskowe-rzadowe/sw4</t>
  </si>
  <si>
    <t>https://en.missilery.info/missile/r23</t>
  </si>
  <si>
    <t>Matra</t>
  </si>
  <si>
    <t>https://www.globalmilitary.net/missiles/super-r530/#gsc.tab=0</t>
  </si>
  <si>
    <t>https://en.missilery.info/missile/skyflash</t>
  </si>
  <si>
    <t>Hanomag &amp; Henschel</t>
  </si>
  <si>
    <t>https://www.globalsecurity.org/military/world/europe/jaguar1.htm</t>
  </si>
  <si>
    <t>Brooke Marine</t>
  </si>
  <si>
    <t>https://www.globalsecurity.org/military/world/europe/hms-roebuck.htm</t>
  </si>
  <si>
    <t>Bazalt</t>
  </si>
  <si>
    <t>https://weaponsystems.net/system/1330-RPG-7</t>
  </si>
  <si>
    <t>RTK Marine</t>
  </si>
  <si>
    <t>https://www.eliteukforces.info/uksf-gear/rigid-raider/</t>
  </si>
  <si>
    <t>https://seaforces.org/marint/Danish-Navy/AVIATION/Sea-King-RDN.htm</t>
  </si>
  <si>
    <t>https://www.seaforces.org/marint/French-Navy/AVIATION/SA321-Super-Frelon.htm</t>
  </si>
  <si>
    <t>https://www.forsvaret.dk/da/materiel2/saab-t-17-supporter/</t>
  </si>
  <si>
    <t>https://www.defenseadvancement.com/projects/cvrt-sabre-light-tank/</t>
  </si>
  <si>
    <t>Dagizel plant</t>
  </si>
  <si>
    <t>https://weaponsystems.net/system/441-SAET-60</t>
  </si>
  <si>
    <t>CN de l'Estérel</t>
  </si>
  <si>
    <t>https://www.navypedia.org/ships/cyprus/cyp_cf_aphrodite.htm</t>
  </si>
  <si>
    <t>https://en.missilery.info/missile/mistral</t>
  </si>
  <si>
    <t>MBDA UK (formerly Hawker Siddeley Dynamics)</t>
  </si>
  <si>
    <t>https://www.globalmilitary.net/missiles/sea-dart/#gsc.tab=0</t>
  </si>
  <si>
    <t>https://seaforces.org/marint/German-Navy/Aviation/Sea-Lynx-Mk88A.htm</t>
  </si>
  <si>
    <t>SIAI Marchetti</t>
  </si>
  <si>
    <t>https://www.siai-marchetti.nl/s205.html</t>
  </si>
  <si>
    <t>Leonardo (formerly OTO-Melara)</t>
  </si>
  <si>
    <t>https://www.militaryfactory.com/armor/detail.php?armor_id=985</t>
  </si>
  <si>
    <t>https://tank-afv.com/coldwar/Austria/SK-105_Kurassier.php</t>
  </si>
  <si>
    <t>https://www.museumships.us/bulgaria/slava</t>
  </si>
  <si>
    <t>Abenra Skibsvaerft</t>
  </si>
  <si>
    <t>https://www.militaryperiscope.com/weapons/ships/auxiliary/sleipner-559-class/overview/</t>
  </si>
  <si>
    <t>https://www.militaryperiscope.com/weapons/artilleryguns/towed-artillery-gunshowitzers/130-mm-sm-4-1-mobile-coastal-defense-gun/overview/</t>
  </si>
  <si>
    <t>VTULaPVO</t>
  </si>
  <si>
    <t>https://www.deagel.com/Aerospace%20Forces/Sojka/a002210</t>
  </si>
  <si>
    <t>Sredne-Nevsky</t>
  </si>
  <si>
    <t>Vladivostock Shipyards</t>
  </si>
  <si>
    <t>https://odin.tradoc.army.mil/WEG/Asset/Sonya_Class_(Project_1265_Yakhont_Class)_Russian_Coastal_Minesweeper</t>
  </si>
  <si>
    <t>OKB-52</t>
  </si>
  <si>
    <t>https://weaponsystems.net/system/1405-4K44%20Redut</t>
  </si>
  <si>
    <t>KBM Kolomna</t>
  </si>
  <si>
    <t>https://weaponsystems.net/system/139-DD06%20-%204K51%20Rubezh%20(SS-C-3%20Styx)</t>
  </si>
  <si>
    <t>Mitsubishi Heavy Industries</t>
  </si>
  <si>
    <t>https://www.militaryperiscope.com/weapons/missilesrocketsbombs/anti-ship/type-12-ssm/overview/</t>
  </si>
  <si>
    <t>DCN</t>
  </si>
  <si>
    <t>https://www.navypedia.org/ships/france/fr_cf_stellis.htm</t>
  </si>
  <si>
    <t>https://www.seaforces.org/marint/French-Navy/Patrol-Vessel/P-680-FS-Sterne.htm</t>
  </si>
  <si>
    <t>Karlskronavarvet </t>
  </si>
  <si>
    <t>https://www.balticshipping.com/vessel/imo/7925285</t>
  </si>
  <si>
    <t>Kockums AB</t>
  </si>
  <si>
    <t>https://www.naval-technology.com/projects/styrso-classmine/</t>
  </si>
  <si>
    <t>https://www.airforce-technology.com/projects/su25/</t>
  </si>
  <si>
    <t>https://www.pmulcahy.com/mrls/croatian_mrls.htm</t>
  </si>
  <si>
    <t>Seawart</t>
  </si>
  <si>
    <t>https://sdmaritime.org/visit/the-ships/pcf-816-swift-boat/#:~:text=PCF%20816%20Swift%20Boat%2C%20a%20Vietnam-era%20Patrol%20Craft,those%20who%20served%20in%20the%20U.S.%20and%20Malta.</t>
  </si>
  <si>
    <t>https://navypedia.org/ships/malta/malt_cf_c23.htm</t>
  </si>
  <si>
    <t>Vickers Shipbuilding and Engineering</t>
  </si>
  <si>
    <t>https://www.globalmilitary.net/ships/swiftsure/#gsc.tab=0</t>
  </si>
  <si>
    <t>Alvis Vehicles Limited</t>
  </si>
  <si>
    <t>https://tank-afv.com/coldwar/UK/FV-102-striker.php</t>
  </si>
  <si>
    <t>https://www.deagel.com/Armies/T-12/a004135</t>
  </si>
  <si>
    <t>https://www.nationalmuseum.af.mil/Visit/Museum-Exhibits/Fact-Sheets/Display/Article/198031/cessna-t-37b-tweet/</t>
  </si>
  <si>
    <t>MPO-Gidropribor</t>
  </si>
  <si>
    <t>https://old.weaponsystems.net/weaponsystem/HH14%20-%20Type%2053.html</t>
  </si>
  <si>
    <t>TVM Trgovina</t>
  </si>
  <si>
    <t>https://www.army-guide.com/eng/product1398.html</t>
  </si>
  <si>
    <t>Vympel Shipyard</t>
  </si>
  <si>
    <t>https://www.militaryfactory.com/ships/detail.php?ship_id=tarantul-class-guided-missile-corvette-soviet-union</t>
  </si>
  <si>
    <t>https://weaponsystems.net/system/1175-Teruel</t>
  </si>
  <si>
    <t>https://www.seaforces.org/marint/French-Navy/Destroyer-Frigate/Tourville-class.htm</t>
  </si>
  <si>
    <t>https://avrosys.nu/aircraft/Transport/282tp100/282Tp100.htm</t>
  </si>
  <si>
    <t>https://skybrary.aero/aircraft/l101</t>
  </si>
  <si>
    <t>STX Finland Turku</t>
  </si>
  <si>
    <t>https://www.balticshipping.com/vessel/imo/8119027</t>
  </si>
  <si>
    <t>Tupolev</t>
  </si>
  <si>
    <t>https://www.globalmilitary.net/aircrafts/tu-134-crusty/#gsc.tab=0</t>
  </si>
  <si>
    <t>https://www.militaryfactory.com/aircraft/detail.php?aircraft_id=791</t>
  </si>
  <si>
    <t>Short Brothers</t>
  </si>
  <si>
    <t>Howaldtswerke-Deutsche Werft</t>
  </si>
  <si>
    <t>https://seaforces.org/marint/German-Navy/Submarine/Type-206-class.htm</t>
  </si>
  <si>
    <t>Swan Hunter Shipbuilding</t>
  </si>
  <si>
    <t>https://www.seaforces.org/marint/Royal-Navy/Destroyer/Sheffield-Type-42-class.htm</t>
  </si>
  <si>
    <t>https://www.airtattoo.com/the-airshow/aircraft-and-pilots/aircraft-updates/aircraft-2025/bell-uh-1d-iroquois/</t>
  </si>
  <si>
    <t>Wärtsilä Helsinki Shipyard</t>
  </si>
  <si>
    <t>https://www.arctia.fi/en/fleet/icebreaker-urho.html</t>
  </si>
  <si>
    <t>UTVA</t>
  </si>
  <si>
    <t>https://www.globalsecurity.org/military/world/serbia/utva-75.htm</t>
  </si>
  <si>
    <t>https://www.globalmilitary.net/ships/vanya/#gsc.tab=0</t>
  </si>
  <si>
    <t>https://skybrary.aero/aircraft/vc10</t>
  </si>
  <si>
    <t>https://tank-afv.com/coldwar/Italy/vcc-1-camillino.php</t>
  </si>
  <si>
    <t>https://militarhistoria.ifokus.se/discussion/967303/hms-visborg-a265</t>
  </si>
  <si>
    <t>https://www.army-technology.com/projects/apache-ah-mk1-attack-helicopter/</t>
  </si>
  <si>
    <t>https://www.naval-technology.com/projects/wave/</t>
  </si>
  <si>
    <t>Orenstein &amp; Koppel</t>
  </si>
  <si>
    <t>https://www.ship-hunters.be/SHDB/ph_svd.php?type=naval%20ship&amp;id=7066</t>
  </si>
  <si>
    <t>Sredne-Nevsky Shipyard</t>
  </si>
  <si>
    <t>https://www.kchf.ru/eng/ship/minewarfare/rt214.htm</t>
  </si>
  <si>
    <t>Nihon Aircraft Manufacturing Company</t>
  </si>
  <si>
    <t>https://www.airliners.net/aircraft-data/namc-ys-11/287</t>
  </si>
  <si>
    <t>Primorsky Shipyard</t>
  </si>
  <si>
    <t>https://russianships.info/eng/borderguard/project_1400.htm</t>
  </si>
  <si>
    <t>https://odin.tradoc.army.mil/WEG/Asset/ZPU-4_Russian_14.5mm_Towed_Anti-Aircraft_Gun</t>
  </si>
  <si>
    <t>Nederlandsche Scheepsbouw Maatschappij</t>
  </si>
  <si>
    <t>https://netherlandsnavy.nl/Zuiderkruis.htm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</si>
</sst>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1"/>
      <color theme="1"/>
      <name val="Aptos Narrow"/>
      <family val="2"/>
      <scheme val="minor"/>
    </font>
    <font>
      <sz val="11"/>
      <color rgb="FF0F9ED5"/>
      <name val="Aptos Narrow"/>
      <family val="2"/>
    </font>
    <font>
      <sz val="11"/>
      <color rgb="FF94DCF8"/>
      <name val="Aptos Narrow"/>
      <family val="2"/>
    </font>
    <font>
      <sz val="11"/>
      <color rgb="FF92D050"/>
      <name val="Aptos Narrow"/>
      <family val="2"/>
    </font>
    <font>
      <sz val="11"/>
      <color rgb="FFA6A6A6"/>
      <name val="Aptos Narrow"/>
      <family val="2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3" xfId="0" applyFont="1" applyBorder="1"/>
    <xf numFmtId="0" fontId="3" fillId="0" borderId="3" xfId="0" applyFont="1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left"/>
    </xf>
    <xf numFmtId="0" fontId="5" fillId="0" borderId="0" xfId="1"/>
    <xf numFmtId="0" fontId="0" fillId="0" borderId="0" xfId="0" applyAlignment="1">
      <alignment wrapText="1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164" fontId="2" fillId="0" borderId="0" xfId="0" applyNumberFormat="1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" xfId="0" applyFont="1" applyBorder="1"/>
    <xf numFmtId="0" fontId="6" fillId="0" borderId="4" xfId="0" applyFont="1" applyBorder="1" applyAlignment="1">
      <alignment horizontal="left"/>
    </xf>
    <xf numFmtId="0" fontId="5" fillId="0" borderId="0" xfId="1" applyAlignment="1">
      <alignment horizontal="left"/>
    </xf>
    <xf numFmtId="0" fontId="5" fillId="0" borderId="0" xfId="1" applyBorder="1"/>
    <xf numFmtId="0" fontId="5" fillId="0" borderId="0" xfId="1" applyFill="1" applyAlignment="1">
      <alignment horizontal="left"/>
    </xf>
    <xf numFmtId="0" fontId="0" fillId="0" borderId="5" xfId="0" applyBorder="1"/>
    <xf numFmtId="0" fontId="5" fillId="0" borderId="2" xfId="1" applyBorder="1"/>
    <xf numFmtId="0" fontId="5" fillId="0" borderId="0" xfId="1" applyBorder="1" applyAlignment="1">
      <alignment horizontal="left"/>
    </xf>
    <xf numFmtId="0" fontId="5" fillId="0" borderId="0" xfId="1" applyFill="1" applyBorder="1" applyAlignment="1">
      <alignment horizontal="left"/>
    </xf>
    <xf numFmtId="0" fontId="5" fillId="0" borderId="2" xfId="1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3" xfId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5" fillId="0" borderId="3" xfId="1" applyBorder="1" applyAlignment="1">
      <alignment horizontal="left"/>
    </xf>
    <xf numFmtId="0" fontId="0" fillId="0" borderId="0" xfId="0" applyFont="1" applyBorder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1399"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6A6A6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  <numFmt numFmtId="164" formatCode="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B699B-0A68-4AA6-BC99-D2A111233706}" name="Table1" displayName="Table1" ref="A1:Y2176" totalsRowShown="0" headerRowDxfId="1398">
  <autoFilter ref="A1:Y2176" xr:uid="{04CB699B-0A68-4AA6-BC99-D2A111233706}"/>
  <sortState xmlns:xlrd2="http://schemas.microsoft.com/office/spreadsheetml/2017/richdata2" ref="A2:Y2176">
    <sortCondition ref="G1:G2176"/>
  </sortState>
  <tableColumns count="25">
    <tableColumn id="1" xr3:uid="{615001AA-550C-4EDF-A40B-F9BA1A5C8D4B}" name="Country" dataDxfId="1397"/>
    <tableColumn id="2" xr3:uid="{E5E165D8-9C81-4FF0-9CF5-41869DEC70C9}" name="Year" dataDxfId="1396"/>
    <tableColumn id="3" xr3:uid="{512802FB-F82B-4BD3-8FE7-666CF2A33B88}" name="No" dataDxfId="1395">
      <calculatedColumnFormula>TEXT(D2,"000")</calculatedColumnFormula>
    </tableColumn>
    <tableColumn id="4" xr3:uid="{EA2811DE-4027-4211-9E71-3E55DBC07A13}" name="No2" dataDxfId="1394"/>
    <tableColumn id="5" xr3:uid="{31E82C73-8A4B-4D28-9480-94F00598808D}" name="Column2" dataDxfId="1393">
      <calculatedColumnFormula>_xlfn.TEXTJOIN("_",TRUE,A2,B2,D2,"Air")</calculatedColumnFormula>
    </tableColumn>
    <tableColumn id="6" xr3:uid="{4538FFEF-75D3-4CB0-816A-7101DB59E927}" name="Domain" dataDxfId="1392">
      <calculatedColumnFormula array="1">_xlfn.REGEXEXTRACT(E2,"[A-Z]+[a-z]+[a-z]",1,0)</calculatedColumnFormula>
    </tableColumn>
    <tableColumn id="7" xr3:uid="{96AD3D6E-F23F-4E20-98B6-B0742B38BDFF}" name="ID" dataDxfId="1391">
      <calculatedColumnFormula>_xlfn.TEXTJOIN("_",TRUE,A2,B2,C2,F2)</calculatedColumnFormula>
    </tableColumn>
    <tableColumn id="8" xr3:uid="{2920C942-405E-4DF8-AA07-8F8AC5DBCABD}" name="Branch" dataDxfId="1390"/>
    <tableColumn id="9" xr3:uid="{C5843C5E-F6AD-4C8F-80B6-5C3CBDD7E890}" name="Class" dataDxfId="1389"/>
    <tableColumn id="10" xr3:uid="{CFDDA605-D0CF-4EC9-A93A-D2D2B6C0DCB6}" name="Type"/>
    <tableColumn id="11" xr3:uid="{2FEAA04F-9E92-45B3-A430-67267C2035DB}" name="Name"/>
    <tableColumn id="12" xr3:uid="{CF4CFE44-9D03-409E-8687-CB3926A4CF32}" name="Quantity" dataDxfId="1388"/>
    <tableColumn id="13" xr3:uid="{AF8F873C-2EE1-4226-8FD2-39BE5D4B57A3}" name="Origin" dataDxfId="1387">
      <calculatedColumnFormula>IF(AND(S2=A2, T2&amp;U2&amp;V2&amp;W2&amp;X2=""), "DomProd", IF(COUNTIF(S2:X2, A2)&gt;0, "CoDev", IF(S2="???","N/A","Import")))</calculatedColumnFormula>
    </tableColumn>
    <tableColumn id="14" xr3:uid="{E2057014-A28D-4F07-B493-8FFA8B3415DE}" name="Manufacturer1" dataDxfId="1386"/>
    <tableColumn id="15" xr3:uid="{E69B7B8F-84CE-426A-8ED4-FBF5A37F29B3}" name="Manufacturer2" dataDxfId="1385"/>
    <tableColumn id="16" xr3:uid="{4A697026-1ADF-4BD2-A131-484981DA8682}" name="Manufacturer3" dataDxfId="1384"/>
    <tableColumn id="18" xr3:uid="{7389C3EF-9268-4FA2-AF45-6CFA28F10F18}" name="Source1" dataDxfId="1383"/>
    <tableColumn id="17" xr3:uid="{1ED21B1A-DC62-4972-A020-B8B7F8E6ADD9}" name="Source2" dataDxfId="1382"/>
    <tableColumn id="19" xr3:uid="{47E0997E-2675-4F3D-B1CE-AAE2BA918C22}" name="Origin 1"/>
    <tableColumn id="20" xr3:uid="{BB504922-3710-4284-99DB-2027D370ADAE}" name="Origin 2"/>
    <tableColumn id="21" xr3:uid="{E7784950-65E0-4E20-80B7-4028030851A2}" name="Origin 3"/>
    <tableColumn id="22" xr3:uid="{A00F4645-5B17-403B-86A1-7B0642B8F9F0}" name="Origin 4"/>
    <tableColumn id="23" xr3:uid="{8B84AC45-D118-4332-8458-05BE07BD0DE3}" name="Origin 5"/>
    <tableColumn id="24" xr3:uid="{C2517E68-2CA3-45D3-A554-DD86C6AA0801}" name="Origin 6"/>
    <tableColumn id="26" xr3:uid="{796A08CF-DF4E-4D15-B20A-F67702BC4A24}" name="Nations involved" dataDxfId="1381">
      <calculatedColumnFormula>IF(T2="???",0,COUNTA(S2:X2))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rmy-technology.com/projects/panzerfaust-3-anti-tank-weapon-germany/" TargetMode="External"/><Relationship Id="rId21" Type="http://schemas.openxmlformats.org/officeDocument/2006/relationships/hyperlink" Target="https://nuou.org.ua/en/122-2s1-gvozdika.html" TargetMode="External"/><Relationship Id="rId170" Type="http://schemas.openxmlformats.org/officeDocument/2006/relationships/hyperlink" Target="https://hellenicnavy.gr/en/fleet/minehunters-minesweepers/hs-evropi-m-62/" TargetMode="External"/><Relationship Id="rId268" Type="http://schemas.openxmlformats.org/officeDocument/2006/relationships/hyperlink" Target="https://ukdefenceforum.net/viewtopic.php?t=206" TargetMode="External"/><Relationship Id="rId475" Type="http://schemas.openxmlformats.org/officeDocument/2006/relationships/hyperlink" Target="https://tvd.im/small-arms/4551-m30-4-2-inch-four-deuce.html" TargetMode="External"/><Relationship Id="rId682" Type="http://schemas.openxmlformats.org/officeDocument/2006/relationships/hyperlink" Target="https://www.seaforces.org/wpnsys/SURFACE/Mk-48-missile-launcher.htm" TargetMode="External"/><Relationship Id="rId128" Type="http://schemas.openxmlformats.org/officeDocument/2006/relationships/hyperlink" Target="https://skybrary.aero/aircraft/e3cf" TargetMode="External"/><Relationship Id="rId335" Type="http://schemas.openxmlformats.org/officeDocument/2006/relationships/hyperlink" Target="https://www.lockheedmartin.com/content/dam/lockheed-martin/aero/documents/C-130J/C130%20Brochure_%20Final%202015.pdf" TargetMode="External"/><Relationship Id="rId542" Type="http://schemas.openxmlformats.org/officeDocument/2006/relationships/hyperlink" Target="https://www.navalhistory.dk/English/TheShips/Classes/MHV800_Class(1992).htm" TargetMode="External"/><Relationship Id="rId987" Type="http://schemas.openxmlformats.org/officeDocument/2006/relationships/hyperlink" Target="https://odin.tradoc.army.mil/WEG/Asset/S-300PMU-2_Favourite_(SA-20B)_Russian_Long-Range_Air_Defense_Missile_System" TargetMode="External"/><Relationship Id="rId1172" Type="http://schemas.openxmlformats.org/officeDocument/2006/relationships/hyperlink" Target="https://www.army-technology.com/projects/t80/" TargetMode="External"/><Relationship Id="rId402" Type="http://schemas.openxmlformats.org/officeDocument/2006/relationships/hyperlink" Target="https://knds.com/en/products/leopard/leopard-2A4" TargetMode="External"/><Relationship Id="rId847" Type="http://schemas.openxmlformats.org/officeDocument/2006/relationships/hyperlink" Target="https://www.militaryfactory.com/aircraft/detail.php?aircraft_id=1426" TargetMode="External"/><Relationship Id="rId1032" Type="http://schemas.openxmlformats.org/officeDocument/2006/relationships/hyperlink" Target="https://www.naval-technology.com/projects/fly/" TargetMode="External"/><Relationship Id="rId1477" Type="http://schemas.openxmlformats.org/officeDocument/2006/relationships/hyperlink" Target="https://www.globalmilitary.net/ships/pauk/" TargetMode="External"/><Relationship Id="rId707" Type="http://schemas.openxmlformats.org/officeDocument/2006/relationships/hyperlink" Target="https://ordtech.com/products/mk32/" TargetMode="External"/><Relationship Id="rId914" Type="http://schemas.openxmlformats.org/officeDocument/2006/relationships/hyperlink" Target="https://www.militaryperiscope.com/weapons/missilesrocketsbombs/anti-submarine/rbu-2500-asw-mortar/overview/" TargetMode="External"/><Relationship Id="rId1337" Type="http://schemas.openxmlformats.org/officeDocument/2006/relationships/hyperlink" Target="https://knds.com/en/products/systems/dingo-2-range" TargetMode="External"/><Relationship Id="rId1544" Type="http://schemas.openxmlformats.org/officeDocument/2006/relationships/hyperlink" Target="https://www.seaforces.org/marint/French-Navy/Destroyer-Frigate/Tourville-class.htm" TargetMode="External"/><Relationship Id="rId43" Type="http://schemas.openxmlformats.org/officeDocument/2006/relationships/hyperlink" Target="https://www.radartutorial.eu/19.kartei/04.battle/karte009.en.html" TargetMode="External"/><Relationship Id="rId1404" Type="http://schemas.openxmlformats.org/officeDocument/2006/relationships/hyperlink" Target="https://odin.tradoc.army.mil/WEG/Asset/Mark_84_American_General-Purpose_Bomb" TargetMode="External"/><Relationship Id="rId192" Type="http://schemas.openxmlformats.org/officeDocument/2006/relationships/hyperlink" Target="https://www.dassault-aviation.com/en/passion/aircraft/civil-dassault-aircraft/mystere-falcon-10-100/" TargetMode="External"/><Relationship Id="rId497" Type="http://schemas.openxmlformats.org/officeDocument/2006/relationships/hyperlink" Target="https://www.army-guide.com/eng/product481.html" TargetMode="External"/><Relationship Id="rId357" Type="http://schemas.openxmlformats.org/officeDocument/2006/relationships/hyperlink" Target="https://weaponsystems.net/system/932-Bofors%20L/70" TargetMode="External"/><Relationship Id="rId1194" Type="http://schemas.openxmlformats.org/officeDocument/2006/relationships/hyperlink" Target="https://www.navalhistory.dk/Danish/Skibene/Skibsklasser/Thetis_klassen(1991).htm" TargetMode="External"/><Relationship Id="rId217" Type="http://schemas.openxmlformats.org/officeDocument/2006/relationships/hyperlink" Target="https://www.rtx.com/raytheon/what-we-do/integrated-air-and-missile-defense/stinger-missile" TargetMode="External"/><Relationship Id="rId564" Type="http://schemas.openxmlformats.org/officeDocument/2006/relationships/hyperlink" Target="https://warhistory.org/@msw/article/mil-mi-8" TargetMode="External"/><Relationship Id="rId771" Type="http://schemas.openxmlformats.org/officeDocument/2006/relationships/hyperlink" Target="https://www.navalnews.com/naval-news/2023/07/nvl-group-to-build-3-new-sigint-ships-for-german-navy/" TargetMode="External"/><Relationship Id="rId869" Type="http://schemas.openxmlformats.org/officeDocument/2006/relationships/hyperlink" Target="https://en.missilery.info/missile/r60" TargetMode="External"/><Relationship Id="rId1499" Type="http://schemas.openxmlformats.org/officeDocument/2006/relationships/hyperlink" Target="https://weaponsystems.net/system/1330-RPG-7" TargetMode="External"/><Relationship Id="rId424" Type="http://schemas.openxmlformats.org/officeDocument/2006/relationships/hyperlink" Target="https://www.army-guide.com/eng/product1066.html" TargetMode="External"/><Relationship Id="rId631" Type="http://schemas.openxmlformats.org/officeDocument/2006/relationships/hyperlink" Target="https://www.rtx.com/raytheon/what-we-do/sea/phalanx-close-in-weapon-system" TargetMode="External"/><Relationship Id="rId729" Type="http://schemas.openxmlformats.org/officeDocument/2006/relationships/hyperlink" Target="https://www.mbda-systems.com/products/deep-strike/exocet-family/exocet-mm40-block-3c" TargetMode="External"/><Relationship Id="rId1054" Type="http://schemas.openxmlformats.org/officeDocument/2006/relationships/hyperlink" Target="https://en.missilery.info/missile/sea-skua" TargetMode="External"/><Relationship Id="rId1261" Type="http://schemas.openxmlformats.org/officeDocument/2006/relationships/hyperlink" Target="https://myownonpmirror.com/ships/finland/fi_ls_valas.html" TargetMode="External"/><Relationship Id="rId1359" Type="http://schemas.openxmlformats.org/officeDocument/2006/relationships/hyperlink" Target="https://www.ship-technology.com/projects/botnica/" TargetMode="External"/><Relationship Id="rId936" Type="http://schemas.openxmlformats.org/officeDocument/2006/relationships/hyperlink" Target="https://missilethreat.csis.org/missile/harpoon/" TargetMode="External"/><Relationship Id="rId1121" Type="http://schemas.openxmlformats.org/officeDocument/2006/relationships/hyperlink" Target="https://www.rafael.co.il/system/spike-lr2/" TargetMode="External"/><Relationship Id="rId1219" Type="http://schemas.openxmlformats.org/officeDocument/2006/relationships/hyperlink" Target="https://www.militaryfactory.com/armor/detail.php?armor_id=56" TargetMode="External"/><Relationship Id="rId1566" Type="http://schemas.openxmlformats.org/officeDocument/2006/relationships/hyperlink" Target="https://skybrary.aero/aircraft/vc10" TargetMode="External"/><Relationship Id="rId65" Type="http://schemas.openxmlformats.org/officeDocument/2006/relationships/hyperlink" Target="https://skybrary.aero/aircraft/b461" TargetMode="External"/><Relationship Id="rId1426" Type="http://schemas.openxmlformats.org/officeDocument/2006/relationships/hyperlink" Target="https://myownonpmirror.com/ships/cyprus/cyp_cf_kyrenia.html" TargetMode="External"/><Relationship Id="rId281" Type="http://schemas.openxmlformats.org/officeDocument/2006/relationships/hyperlink" Target="https://www.armyrecognition.com/military-products/air/helicopters/transport-helicopters/ec120-colibri-eurocopter" TargetMode="External"/><Relationship Id="rId141" Type="http://schemas.openxmlformats.org/officeDocument/2006/relationships/hyperlink" Target="https://www.lockheedmartin.com/en-us/products/paveway-ii-plus-laser-guided-bomb.html" TargetMode="External"/><Relationship Id="rId379" Type="http://schemas.openxmlformats.org/officeDocument/2006/relationships/hyperlink" Target="http://www.wielingen1991.org/en/frigate/torpedo.htm" TargetMode="External"/><Relationship Id="rId586" Type="http://schemas.openxmlformats.org/officeDocument/2006/relationships/hyperlink" Target="https://www.weaponsystems.net/system/402-CC01%20-%20EE-3%20Jararaca" TargetMode="External"/><Relationship Id="rId793" Type="http://schemas.openxmlformats.org/officeDocument/2006/relationships/hyperlink" Target="https://www.gdels.com/pandur.php" TargetMode="External"/><Relationship Id="rId7" Type="http://schemas.openxmlformats.org/officeDocument/2006/relationships/hyperlink" Target="https://turdef.com/article/finland-develops-its-coastal-defence-tactics" TargetMode="External"/><Relationship Id="rId239" Type="http://schemas.openxmlformats.org/officeDocument/2006/relationships/hyperlink" Target="https://www.naval-technology.com/projects/garibaldi/" TargetMode="External"/><Relationship Id="rId446" Type="http://schemas.openxmlformats.org/officeDocument/2006/relationships/hyperlink" Target="https://www.armyrecognition.com/military-products/army/artillery-vehicles-and-weapons/self-propelled-howitzers/m109-fr" TargetMode="External"/><Relationship Id="rId653" Type="http://schemas.openxmlformats.org/officeDocument/2006/relationships/hyperlink" Target="https://www.navy.mil/Resources/Fact-Files/Display-FactFiles/Article/2167898/mk-46-lightweight-torpedo/" TargetMode="External"/><Relationship Id="rId1076" Type="http://schemas.openxmlformats.org/officeDocument/2006/relationships/hyperlink" Target="https://svfplhist.home.blog/sk-60-sammanstallning/" TargetMode="External"/><Relationship Id="rId1283" Type="http://schemas.openxmlformats.org/officeDocument/2006/relationships/hyperlink" Target="https://seaforces.org/marint/German-Navy/Patrol-Vessel/Type-148-Tiger-class.htm" TargetMode="External"/><Relationship Id="rId1490" Type="http://schemas.openxmlformats.org/officeDocument/2006/relationships/hyperlink" Target="https://www.globalmilitary.net/missiles/super-r530/" TargetMode="External"/><Relationship Id="rId306" Type="http://schemas.openxmlformats.org/officeDocument/2006/relationships/hyperlink" Target="https://www.airforce-technology.com/projects/iar-330l-puma-helicopter-romania/" TargetMode="External"/><Relationship Id="rId860" Type="http://schemas.openxmlformats.org/officeDocument/2006/relationships/hyperlink" Target="https://en.missilery.info/missile/p27" TargetMode="External"/><Relationship Id="rId958" Type="http://schemas.openxmlformats.org/officeDocument/2006/relationships/hyperlink" Target="https://en.missilery.info/missile/sea-sparrow" TargetMode="External"/><Relationship Id="rId1143" Type="http://schemas.openxmlformats.org/officeDocument/2006/relationships/hyperlink" Target="https://odin.tradoc.army.mil/WEG/Asset/9K32_Strela-2_(SA-7_Grail)_Russian_Man_Portable_Surface-to-Air_Missile_(MANPAD)" TargetMode="External"/><Relationship Id="rId87" Type="http://schemas.openxmlformats.org/officeDocument/2006/relationships/hyperlink" Target="https://instalaza.com/producto/c90-reutilizable/?lang=en" TargetMode="External"/><Relationship Id="rId513" Type="http://schemas.openxmlformats.org/officeDocument/2006/relationships/hyperlink" Target="https://www.yugoimport.com/sites/default/files/documents/2023-11/120%20mm%20Mortar%20M75%20eng..pdf" TargetMode="External"/><Relationship Id="rId720" Type="http://schemas.openxmlformats.org/officeDocument/2006/relationships/hyperlink" Target="https://www.mbda-deutschland.de/wp-content/uploads/2018/03/RAM-e-18.pdf" TargetMode="External"/><Relationship Id="rId818" Type="http://schemas.openxmlformats.org/officeDocument/2006/relationships/hyperlink" Target="https://www.bairdmaritime.com/security/fincantieri-cuts-steel-for-submarine-pair" TargetMode="External"/><Relationship Id="rId1350" Type="http://schemas.openxmlformats.org/officeDocument/2006/relationships/hyperlink" Target="https://www.artemilitarynaval.es/2020/09/BarceloP11.html" TargetMode="External"/><Relationship Id="rId1448" Type="http://schemas.openxmlformats.org/officeDocument/2006/relationships/hyperlink" Target="https://www.czdefence.com/article/rocket-launchers-in-the-czech-army-as-a-reaction-for-asymmetric-conflicts" TargetMode="External"/><Relationship Id="rId1003" Type="http://schemas.openxmlformats.org/officeDocument/2006/relationships/hyperlink" Target="https://www.airforce-technology.com/projects/a316sa319alouetteiii/" TargetMode="External"/><Relationship Id="rId1210" Type="http://schemas.openxmlformats.org/officeDocument/2006/relationships/hyperlink" Target="https://www.naval-technology.com/projects/saab-lightweight-torpedo-slwt/" TargetMode="External"/><Relationship Id="rId1308" Type="http://schemas.openxmlformats.org/officeDocument/2006/relationships/hyperlink" Target="https://tank-afv.com/coldwar/Netherlands/YPR-765.php" TargetMode="External"/><Relationship Id="rId1515" Type="http://schemas.openxmlformats.org/officeDocument/2006/relationships/hyperlink" Target="https://tank-afv.com/coldwar/Austria/SK-105_Kurassier.php" TargetMode="External"/><Relationship Id="rId14" Type="http://schemas.openxmlformats.org/officeDocument/2006/relationships/hyperlink" Target="https://www.militaryfactory.com/armor/detail.php?armor_id=151" TargetMode="External"/><Relationship Id="rId163" Type="http://schemas.openxmlformats.org/officeDocument/2006/relationships/hyperlink" Target="https://www.marina.difesa.it/EN/thefleet/home/Pagine/etna.aspx" TargetMode="External"/><Relationship Id="rId370" Type="http://schemas.openxmlformats.org/officeDocument/2006/relationships/hyperlink" Target="https://www.aero.cz/en/l-39-albatros/" TargetMode="External"/><Relationship Id="rId230" Type="http://schemas.openxmlformats.org/officeDocument/2006/relationships/hyperlink" Target="https://www.naval-technology.com/projects/foudre/" TargetMode="External"/><Relationship Id="rId468" Type="http://schemas.openxmlformats.org/officeDocument/2006/relationships/hyperlink" Target="https://www.arsenal.ro/tun100.html" TargetMode="External"/><Relationship Id="rId675" Type="http://schemas.openxmlformats.org/officeDocument/2006/relationships/hyperlink" Target="https://www.navy.mil/Resources/Fact-Files/Display-FactFiles/Article/2167898/mk-46-lightweight-torpedo/" TargetMode="External"/><Relationship Id="rId882" Type="http://schemas.openxmlformats.org/officeDocument/2006/relationships/hyperlink" Target="https://www.dassault-aviation.com/fr/defense/rafale/" TargetMode="External"/><Relationship Id="rId1098" Type="http://schemas.openxmlformats.org/officeDocument/2006/relationships/hyperlink" Target="https://odin.tradoc.army.mil/WEG/Asset/SNAR-10_(Big_Fred)_Russian_Battlefield_Surveillance_Radar" TargetMode="External"/><Relationship Id="rId328" Type="http://schemas.openxmlformats.org/officeDocument/2006/relationships/hyperlink" Target="https://marineschepen.nl/schepen/jss.html" TargetMode="External"/><Relationship Id="rId535" Type="http://schemas.openxmlformats.org/officeDocument/2006/relationships/hyperlink" Target="https://www.army-technology.com/projects/mastiff-2/" TargetMode="External"/><Relationship Id="rId742" Type="http://schemas.openxmlformats.org/officeDocument/2006/relationships/hyperlink" Target="https://weaponsystems.net/system/726-105mm+Model+56" TargetMode="External"/><Relationship Id="rId1165" Type="http://schemas.openxmlformats.org/officeDocument/2006/relationships/hyperlink" Target="https://www.af.mil/About-Us/Fact-Sheets/Display/Article/104548/t-6a-texan-ii/" TargetMode="External"/><Relationship Id="rId1372" Type="http://schemas.openxmlformats.org/officeDocument/2006/relationships/hyperlink" Target="https://magellan.aero/wp-content/uploads/CRV7%20Rotary%20Wing%20-%20Web%20Version.pdf" TargetMode="External"/><Relationship Id="rId602" Type="http://schemas.openxmlformats.org/officeDocument/2006/relationships/hyperlink" Target="https://www.armyrecognition.com/military-products/army/air-defense-systems/air-defense-vehicles/hawk-mim-23-united-states-uk" TargetMode="External"/><Relationship Id="rId1025" Type="http://schemas.openxmlformats.org/officeDocument/2006/relationships/hyperlink" Target="https://www.marina.difesa.it/noi-siamo-la-marina/pilastro-operativo/mezzi/forze-navali/Pagine/SanGiusto.aspx" TargetMode="External"/><Relationship Id="rId1232" Type="http://schemas.openxmlformats.org/officeDocument/2006/relationships/hyperlink" Target="https://www.saab.com/sv/newsroom/press-releases/2021/saab-far-foljdorder-pa-tungt-torpedsystem" TargetMode="External"/><Relationship Id="rId907" Type="http://schemas.openxmlformats.org/officeDocument/2006/relationships/hyperlink" Target="https://www.saab.com/products/rbs-70-ng" TargetMode="External"/><Relationship Id="rId1537" Type="http://schemas.openxmlformats.org/officeDocument/2006/relationships/hyperlink" Target="https://www.deagel.com/Armies/T-12/a004135" TargetMode="External"/><Relationship Id="rId36" Type="http://schemas.openxmlformats.org/officeDocument/2006/relationships/hyperlink" Target="https://seaforces.org/marint/French-Navy/Patrol-Vessel/P-681-FS-Albatros.htm" TargetMode="External"/><Relationship Id="rId185" Type="http://schemas.openxmlformats.org/officeDocument/2006/relationships/hyperlink" Target="https://www.defense.gouv.fr/marine/actualites/dernier-tir-torpille-f17-sna-amethyste" TargetMode="External"/><Relationship Id="rId392" Type="http://schemas.openxmlformats.org/officeDocument/2006/relationships/hyperlink" Target="https://myownonpmirror.com/ships/france/fr_cf_leopard.html" TargetMode="External"/><Relationship Id="rId697" Type="http://schemas.openxmlformats.org/officeDocument/2006/relationships/hyperlink" Target="https://weaponsystems.net/system/583-RGM-84+Harpoon" TargetMode="External"/><Relationship Id="rId252" Type="http://schemas.openxmlformats.org/officeDocument/2006/relationships/hyperlink" Target="https://www.rtx.com/raytheon/what-we-do/air/paveway-bomb" TargetMode="External"/><Relationship Id="rId1187" Type="http://schemas.openxmlformats.org/officeDocument/2006/relationships/hyperlink" Target="https://skybrary.aero/aircraft/tb20" TargetMode="External"/><Relationship Id="rId112" Type="http://schemas.openxmlformats.org/officeDocument/2006/relationships/hyperlink" Target="https://www.navalhistory.dk/English/TheShips/Classes/Diana_Class(2007).htm" TargetMode="External"/><Relationship Id="rId557" Type="http://schemas.openxmlformats.org/officeDocument/2006/relationships/hyperlink" Target="https://www.militaryfactory.com/aircraft/detail.php?aircraft_id=70" TargetMode="External"/><Relationship Id="rId764" Type="http://schemas.openxmlformats.org/officeDocument/2006/relationships/hyperlink" Target="https://www.army-technology.com/projects/kiowa/" TargetMode="External"/><Relationship Id="rId971" Type="http://schemas.openxmlformats.org/officeDocument/2006/relationships/hyperlink" Target="https://www.army-technology.com/projects/roland/" TargetMode="External"/><Relationship Id="rId1394" Type="http://schemas.openxmlformats.org/officeDocument/2006/relationships/hyperlink" Target="https://tank-afv.com/coldwar/Italy/fiat-6616.php" TargetMode="External"/><Relationship Id="rId417" Type="http://schemas.openxmlformats.org/officeDocument/2006/relationships/hyperlink" Target="https://www.militaryperiscope.com/weapons/ships/amphibious/lohi-351-class/overview/" TargetMode="External"/><Relationship Id="rId624" Type="http://schemas.openxmlformats.org/officeDocument/2006/relationships/hyperlink" Target="https://weaponsystems.net/system/1595-Mark%2013%20GMLS" TargetMode="External"/><Relationship Id="rId831" Type="http://schemas.openxmlformats.org/officeDocument/2006/relationships/hyperlink" Target="https://www.militaryperiscope.com/weapons/ground-combat-vehicles/air-defense/bov-3/overview/" TargetMode="External"/><Relationship Id="rId1047" Type="http://schemas.openxmlformats.org/officeDocument/2006/relationships/hyperlink" Target="https://www.seaforces.org/marint/German-Navy/Aviation/Sea-King-Mk41.htm" TargetMode="External"/><Relationship Id="rId1254" Type="http://schemas.openxmlformats.org/officeDocument/2006/relationships/hyperlink" Target="https://www.arquus-defense.com/vab-mk3-unmatched-firepower" TargetMode="External"/><Relationship Id="rId1461" Type="http://schemas.openxmlformats.org/officeDocument/2006/relationships/hyperlink" Target="https://www.hartpunkt.de/quantum-systems-uebernimmt-mikado-hersteller-airrobot/" TargetMode="External"/><Relationship Id="rId929" Type="http://schemas.openxmlformats.org/officeDocument/2006/relationships/hyperlink" Target="https://missilethreat.csis.org/missile/harpoon/" TargetMode="External"/><Relationship Id="rId1114" Type="http://schemas.openxmlformats.org/officeDocument/2006/relationships/hyperlink" Target="https://www.army-technology.com/projects/sperwer-uav/" TargetMode="External"/><Relationship Id="rId1321" Type="http://schemas.openxmlformats.org/officeDocument/2006/relationships/hyperlink" Target="https://www.armyrecognition.com/military-products/air/helicopters/transport-helicopters/ec120-colibri-eurocopter" TargetMode="External"/><Relationship Id="rId1559" Type="http://schemas.openxmlformats.org/officeDocument/2006/relationships/hyperlink" Target="https://www.seaforces.org/marint/Royal-Navy/Destroyer/Sheffield-Type-42-class.htm" TargetMode="External"/><Relationship Id="rId58" Type="http://schemas.openxmlformats.org/officeDocument/2006/relationships/hyperlink" Target="https://www.naval-technology.com/projects/mine-countermeasure-vessels/" TargetMode="External"/><Relationship Id="rId1419" Type="http://schemas.openxmlformats.org/officeDocument/2006/relationships/hyperlink" Target="https://www.naval-technology.com/projects/jurmo-class-landing-craft-finland/" TargetMode="External"/><Relationship Id="rId274" Type="http://schemas.openxmlformats.org/officeDocument/2006/relationships/hyperlink" Target="https://www.griffonhoverwork.com/products/hovercraft/2000td-hovercraft/" TargetMode="External"/><Relationship Id="rId481" Type="http://schemas.openxmlformats.org/officeDocument/2006/relationships/hyperlink" Target="https://www.lockheedmartin.com/en-us/products/m270.html" TargetMode="External"/><Relationship Id="rId134" Type="http://schemas.openxmlformats.org/officeDocument/2006/relationships/hyperlink" Target="https://aeronavesmilitaresespanolas.com/helicoptero-ec-135-famet/" TargetMode="External"/><Relationship Id="rId579" Type="http://schemas.openxmlformats.org/officeDocument/2006/relationships/hyperlink" Target="https://www.globalsecurity.org/military/world/russia/mig-29.htm" TargetMode="External"/><Relationship Id="rId786" Type="http://schemas.openxmlformats.org/officeDocument/2006/relationships/hyperlink" Target="http://www.samolotypolskie.pl/samoloty/2470/126/P-21-P-22-P-15M" TargetMode="External"/><Relationship Id="rId993" Type="http://schemas.openxmlformats.org/officeDocument/2006/relationships/hyperlink" Target="https://marconiradarhistory.pbworks.com/f/Type%20S600%20V4%20copy.pdf" TargetMode="External"/><Relationship Id="rId341" Type="http://schemas.openxmlformats.org/officeDocument/2006/relationships/hyperlink" Target="https://odin.tradoc.army.mil/WEG/Asset/Kh-25_(AS-10_Karen)_Russian_Air-to-Ground_Missile" TargetMode="External"/><Relationship Id="rId439" Type="http://schemas.openxmlformats.org/officeDocument/2006/relationships/hyperlink" Target="https://www.army-technology.com/projects/hmmvv/" TargetMode="External"/><Relationship Id="rId646" Type="http://schemas.openxmlformats.org/officeDocument/2006/relationships/hyperlink" Target="https://ordtech.com/products/mk46/" TargetMode="External"/><Relationship Id="rId1069" Type="http://schemas.openxmlformats.org/officeDocument/2006/relationships/hyperlink" Target="https://www.militaryfactory.com/aircraft/detail.php?aircraft_id=280" TargetMode="External"/><Relationship Id="rId1276" Type="http://schemas.openxmlformats.org/officeDocument/2006/relationships/hyperlink" Target="https://navypedia.org/ships/romania/ro_ms_vd141.htm" TargetMode="External"/><Relationship Id="rId1483" Type="http://schemas.openxmlformats.org/officeDocument/2006/relationships/hyperlink" Target="https://www.seaforces.org/marint/Egyptian-Navy/AMPHIBIOUS/Polnocny-class-LSM.htm" TargetMode="External"/><Relationship Id="rId201" Type="http://schemas.openxmlformats.org/officeDocument/2006/relationships/hyperlink" Target="https://www.dassault-aviation.com/en/passion/aircraft/civil-dassault-aircraft/falcon-50/" TargetMode="External"/><Relationship Id="rId506" Type="http://schemas.openxmlformats.org/officeDocument/2006/relationships/hyperlink" Target="https://www.armyrecognition.com/Amerique_du_nord/Etats_Unis/vehicules_lourds/M60/M60A_etats_Unis_description.htm" TargetMode="External"/><Relationship Id="rId853" Type="http://schemas.openxmlformats.org/officeDocument/2006/relationships/hyperlink" Target="https://www.airforce-technology.com/projects/w-3-sokol-multi-purpose-combat-helicopter/" TargetMode="External"/><Relationship Id="rId1136" Type="http://schemas.openxmlformats.org/officeDocument/2006/relationships/hyperlink" Target="https://www.mbda-systems.com/products/deep-strike/storm-shadow-scalp" TargetMode="External"/><Relationship Id="rId713" Type="http://schemas.openxmlformats.org/officeDocument/2006/relationships/hyperlink" Target="https://ordtech.com/products/mk46/" TargetMode="External"/><Relationship Id="rId920" Type="http://schemas.openxmlformats.org/officeDocument/2006/relationships/hyperlink" Target="https://missilethreat.csis.org/missile/harpoon/" TargetMode="External"/><Relationship Id="rId1343" Type="http://schemas.openxmlformats.org/officeDocument/2006/relationships/hyperlink" Target="https://www.saab.com/products/at4" TargetMode="External"/><Relationship Id="rId1550" Type="http://schemas.openxmlformats.org/officeDocument/2006/relationships/hyperlink" Target="https://skybrary.aero/aircraft/l101" TargetMode="External"/><Relationship Id="rId1203" Type="http://schemas.openxmlformats.org/officeDocument/2006/relationships/hyperlink" Target="https://www.panavia.de/" TargetMode="External"/><Relationship Id="rId1410" Type="http://schemas.openxmlformats.org/officeDocument/2006/relationships/hyperlink" Target="https://www.militaryfactory.com/armor/detail.php?armor_id=474" TargetMode="External"/><Relationship Id="rId1508" Type="http://schemas.openxmlformats.org/officeDocument/2006/relationships/hyperlink" Target="https://www.globalmilitary.net/missiles/sea-dart/" TargetMode="External"/><Relationship Id="rId296" Type="http://schemas.openxmlformats.org/officeDocument/2006/relationships/hyperlink" Target="https://www.army-technology.com/projects/hot/" TargetMode="External"/><Relationship Id="rId156" Type="http://schemas.openxmlformats.org/officeDocument/2006/relationships/hyperlink" Target="https://www.losbarcosdeeugenio.com/barcos/en/de/bm_M1094.html" TargetMode="External"/><Relationship Id="rId363" Type="http://schemas.openxmlformats.org/officeDocument/2006/relationships/hyperlink" Target="https://www.aero.cz/en/l-159/" TargetMode="External"/><Relationship Id="rId570" Type="http://schemas.openxmlformats.org/officeDocument/2006/relationships/hyperlink" Target="https://www.mbda-systems.com/products/air-dominance/mica-family/mica" TargetMode="External"/><Relationship Id="rId223" Type="http://schemas.openxmlformats.org/officeDocument/2006/relationships/hyperlink" Target="https://www.rtx.com/raytheon/what-we-do/integrated-air-and-missile-defense/stinger-missile" TargetMode="External"/><Relationship Id="rId430" Type="http://schemas.openxmlformats.org/officeDocument/2006/relationships/hyperlink" Target="https://www.naval-technology.com/projects/lynx/" TargetMode="External"/><Relationship Id="rId668" Type="http://schemas.openxmlformats.org/officeDocument/2006/relationships/hyperlink" Target="https://ordtech.com/products/mk46/" TargetMode="External"/><Relationship Id="rId875" Type="http://schemas.openxmlformats.org/officeDocument/2006/relationships/hyperlink" Target="https://en.missilery.info/missile/r73" TargetMode="External"/><Relationship Id="rId1060" Type="http://schemas.openxmlformats.org/officeDocument/2006/relationships/hyperlink" Target="https://armada.defensa.gob.es/ArmadaPortal/page/Portal/ArmadaEspannola/buquessuperficie/prefLang-en/07medidas-contra-minas--021-escuadrilla-mcm--02cazaminas-segura-m-31" TargetMode="External"/><Relationship Id="rId1298" Type="http://schemas.openxmlformats.org/officeDocument/2006/relationships/hyperlink" Target="https://www.militaryfactory.com/armor/detail.php?armor_id=508" TargetMode="External"/><Relationship Id="rId528" Type="http://schemas.openxmlformats.org/officeDocument/2006/relationships/hyperlink" Target="https://www.hsw.pl/en/offer/towed-mortars-98-and-120-mm/" TargetMode="External"/><Relationship Id="rId735" Type="http://schemas.openxmlformats.org/officeDocument/2006/relationships/hyperlink" Target="https://www.mbda-systems.com/products/deep-strike/exocet-family/exocet-mm40-block-3c" TargetMode="External"/><Relationship Id="rId942" Type="http://schemas.openxmlformats.org/officeDocument/2006/relationships/hyperlink" Target="https://en.missilery.info/missile/ram-rim116" TargetMode="External"/><Relationship Id="rId1158" Type="http://schemas.openxmlformats.org/officeDocument/2006/relationships/hyperlink" Target="https://www.airforce-technology.com/projects/enaer-t-35-pillan-trainer-aircraft/" TargetMode="External"/><Relationship Id="rId1365" Type="http://schemas.openxmlformats.org/officeDocument/2006/relationships/hyperlink" Target="https://www.globalsecurity.org/military/world/europe/fh-77-spg.htm" TargetMode="External"/><Relationship Id="rId1572" Type="http://schemas.openxmlformats.org/officeDocument/2006/relationships/hyperlink" Target="https://www.naval-technology.com/projects/wave/" TargetMode="External"/><Relationship Id="rId1018" Type="http://schemas.openxmlformats.org/officeDocument/2006/relationships/hyperlink" Target="https://submarinegallery.blogspot.com/2011/02/anti-submarine-grenade-launcher-demo.html" TargetMode="External"/><Relationship Id="rId1225" Type="http://schemas.openxmlformats.org/officeDocument/2006/relationships/hyperlink" Target="https://tvd.im/land-systems/5023-nexter-giat-tr-f1-trf1.html" TargetMode="External"/><Relationship Id="rId1432" Type="http://schemas.openxmlformats.org/officeDocument/2006/relationships/hyperlink" Target="https://archives.defense.gouv.fr/marine/patrimoine/histoire/la-marine-d-hier/les-batiments-de-surface/loire-a-615.html" TargetMode="External"/><Relationship Id="rId71" Type="http://schemas.openxmlformats.org/officeDocument/2006/relationships/hyperlink" Target="https://www.army-technology.com/projects/defender-4000/" TargetMode="External"/><Relationship Id="rId802" Type="http://schemas.openxmlformats.org/officeDocument/2006/relationships/hyperlink" Target="https://www.lockheedmartin.com/en-us/products/paveway-ii-plus-laser-guided-bomb.html" TargetMode="External"/><Relationship Id="rId29" Type="http://schemas.openxmlformats.org/officeDocument/2006/relationships/hyperlink" Target="https://weaponsystems.net/system/1443-TEST-71" TargetMode="External"/><Relationship Id="rId178" Type="http://schemas.openxmlformats.org/officeDocument/2006/relationships/hyperlink" Target="https://www.lockheedmartin.com/en-us/products/f-16.html" TargetMode="External"/><Relationship Id="rId385" Type="http://schemas.openxmlformats.org/officeDocument/2006/relationships/hyperlink" Target="https://www.navalnews.com/naval-news/2023/04/french-navy-ssbn-le-terrible-tests-m51-slbm-in-operational-conditions/" TargetMode="External"/><Relationship Id="rId592" Type="http://schemas.openxmlformats.org/officeDocument/2006/relationships/hyperlink" Target="https://www.weaponsystems.net/system/402-CC01%20-%20EE-3%20Jararaca" TargetMode="External"/><Relationship Id="rId245" Type="http://schemas.openxmlformats.org/officeDocument/2006/relationships/hyperlink" Target="https://www.lockheedmartin.com/en-us/products/paveway-ii-plus-laser-guided-bomb.html" TargetMode="External"/><Relationship Id="rId452" Type="http://schemas.openxmlformats.org/officeDocument/2006/relationships/hyperlink" Target="https://www.army-technology.com/projects/m113-armoured-personnel-carrier/" TargetMode="External"/><Relationship Id="rId897" Type="http://schemas.openxmlformats.org/officeDocument/2006/relationships/hyperlink" Target="https://www.radartutorial.eu/19.kartei/11.ancient2/karte054.en.html" TargetMode="External"/><Relationship Id="rId1082" Type="http://schemas.openxmlformats.org/officeDocument/2006/relationships/hyperlink" Target="https://www.rheinmetall.com/de/produkte/flugabwehr/flugabwehrsysteme/stationaere-flugabwehr" TargetMode="External"/><Relationship Id="rId105" Type="http://schemas.openxmlformats.org/officeDocument/2006/relationships/hyperlink" Target="https://www.occar.int/our-work/programmes/cobra-weapon-locating-system/general-information" TargetMode="External"/><Relationship Id="rId312" Type="http://schemas.openxmlformats.org/officeDocument/2006/relationships/hyperlink" Target="https://www.navaltoday.com/2022/08/22/latvian-navyto-modernise-three-ships-with-eca-groups-mine-countermeasure-solution/" TargetMode="External"/><Relationship Id="rId757" Type="http://schemas.openxmlformats.org/officeDocument/2006/relationships/hyperlink" Target="https://www.navypedia.org/ships/bulgaria/bu_cg_sozopol.htm" TargetMode="External"/><Relationship Id="rId964" Type="http://schemas.openxmlformats.org/officeDocument/2006/relationships/hyperlink" Target="https://www.army-guide.com/eng/product1223.html" TargetMode="External"/><Relationship Id="rId1387" Type="http://schemas.openxmlformats.org/officeDocument/2006/relationships/hyperlink" Target="https://www.dassault-aviation.com/en/passion/aircraft/military-dassault-aircraft/mirage-f1/" TargetMode="External"/><Relationship Id="rId93" Type="http://schemas.openxmlformats.org/officeDocument/2006/relationships/hyperlink" Target="https://dehavilland.com/aerial-firefighters/" TargetMode="External"/><Relationship Id="rId617" Type="http://schemas.openxmlformats.org/officeDocument/2006/relationships/hyperlink" Target="https://www.mbda-systems.com/products/force-protection/mistral-family/mistral-3" TargetMode="External"/><Relationship Id="rId824" Type="http://schemas.openxmlformats.org/officeDocument/2006/relationships/hyperlink" Target="https://www.gdels.com/piranha.php" TargetMode="External"/><Relationship Id="rId1247" Type="http://schemas.openxmlformats.org/officeDocument/2006/relationships/hyperlink" Target="http://www.deneldynamics.co.za/products/missiles/air-defence-missiles/umkhonto" TargetMode="External"/><Relationship Id="rId1454" Type="http://schemas.openxmlformats.org/officeDocument/2006/relationships/hyperlink" Target="https://www.seaforces.org/marint/Romanian-Navy/F111-Marasesti.htm" TargetMode="External"/><Relationship Id="rId1107" Type="http://schemas.openxmlformats.org/officeDocument/2006/relationships/hyperlink" Target="https://www.baesystems.com/en/product/spearfish-heavyweight-torpedo" TargetMode="External"/><Relationship Id="rId1314" Type="http://schemas.openxmlformats.org/officeDocument/2006/relationships/hyperlink" Target="https://odin.tradoc.army.mil/WEG/Asset/ZSU-23-4_Shilka_Russian_23mm_Self-Propelled_Anti-Aircraft_Weapon_System" TargetMode="External"/><Relationship Id="rId1521" Type="http://schemas.openxmlformats.org/officeDocument/2006/relationships/hyperlink" Target="https://odin.tradoc.army.mil/WEG/Asset/Sonya_Class_(Project_1265_Yakhont_Class)_Russian_Coastal_Minesweeper" TargetMode="External"/><Relationship Id="rId20" Type="http://schemas.openxmlformats.org/officeDocument/2006/relationships/hyperlink" Target="https://nuou.org.ua/en/122-2s1-gvozdika.html" TargetMode="External"/><Relationship Id="rId267" Type="http://schemas.openxmlformats.org/officeDocument/2006/relationships/hyperlink" Target="https://www.nti.org/analysis/articles/greece-submarine-capabilities/" TargetMode="External"/><Relationship Id="rId474" Type="http://schemas.openxmlformats.org/officeDocument/2006/relationships/hyperlink" Target="https://weaponsystems.net/system/543-152mm%20D-20" TargetMode="External"/><Relationship Id="rId127" Type="http://schemas.openxmlformats.org/officeDocument/2006/relationships/hyperlink" Target="https://skybrary.aero/aircraft/e3cf" TargetMode="External"/><Relationship Id="rId681" Type="http://schemas.openxmlformats.org/officeDocument/2006/relationships/hyperlink" Target="https://www.seaforces.org/wpnsys/SURFACE/Mk-48-missile-launcher.htm" TargetMode="External"/><Relationship Id="rId779" Type="http://schemas.openxmlformats.org/officeDocument/2006/relationships/hyperlink" Target="https://www.mbda-systems.com/products/deep-strike/teseootomat-family/teseo-mk2e" TargetMode="External"/><Relationship Id="rId986" Type="http://schemas.openxmlformats.org/officeDocument/2006/relationships/hyperlink" Target="https://en.missilery.info/missile/c200" TargetMode="External"/><Relationship Id="rId334" Type="http://schemas.openxmlformats.org/officeDocument/2006/relationships/hyperlink" Target="https://navypedia.org/ships/sweden/sw_gc_kbv201.htm" TargetMode="External"/><Relationship Id="rId541" Type="http://schemas.openxmlformats.org/officeDocument/2006/relationships/hyperlink" Target="https://www.navalhistory.dk/English/TheShips/Classes/MHV800_Class(1992).htm" TargetMode="External"/><Relationship Id="rId639" Type="http://schemas.openxmlformats.org/officeDocument/2006/relationships/hyperlink" Target="https://ordtech.com/products/mk32/" TargetMode="External"/><Relationship Id="rId1171" Type="http://schemas.openxmlformats.org/officeDocument/2006/relationships/hyperlink" Target="https://www.army-guide.com/eng/product1102.html" TargetMode="External"/><Relationship Id="rId1269" Type="http://schemas.openxmlformats.org/officeDocument/2006/relationships/hyperlink" Target="https://www.iveco-otomelara.com/vbm-freccia-aifv-atgm/" TargetMode="External"/><Relationship Id="rId1476" Type="http://schemas.openxmlformats.org/officeDocument/2006/relationships/hyperlink" Target="https://www.navypedia.org/ships/france/fr_cf_trident.htm" TargetMode="External"/><Relationship Id="rId401" Type="http://schemas.openxmlformats.org/officeDocument/2006/relationships/hyperlink" Target="https://knds.com/en/products/leopard/leopard-2A4" TargetMode="External"/><Relationship Id="rId846" Type="http://schemas.openxmlformats.org/officeDocument/2006/relationships/hyperlink" Target="https://knds.com/en/products/systems/pz-h-2000" TargetMode="External"/><Relationship Id="rId1031" Type="http://schemas.openxmlformats.org/officeDocument/2006/relationships/hyperlink" Target="https://www.naval-technology.com/projects/fly/" TargetMode="External"/><Relationship Id="rId1129" Type="http://schemas.openxmlformats.org/officeDocument/2006/relationships/hyperlink" Target="https://www.thalesgroup.com/en/markets/defence-and-security/air-forces/advance-air-defence/starstreak" TargetMode="External"/><Relationship Id="rId706" Type="http://schemas.openxmlformats.org/officeDocument/2006/relationships/hyperlink" Target="https://ordtech.com/products/mk32/" TargetMode="External"/><Relationship Id="rId913" Type="http://schemas.openxmlformats.org/officeDocument/2006/relationships/hyperlink" Target="https://www.militaryperiscope.com/weapons/missilesrocketsbombs/anti-submarine/rbu-2500-asw-mortar/overview/" TargetMode="External"/><Relationship Id="rId1336" Type="http://schemas.openxmlformats.org/officeDocument/2006/relationships/hyperlink" Target="https://missilethreat.csis.org/missile/asmp/" TargetMode="External"/><Relationship Id="rId1543" Type="http://schemas.openxmlformats.org/officeDocument/2006/relationships/hyperlink" Target="https://weaponsystems.net/system/1175-Teruel" TargetMode="External"/><Relationship Id="rId42" Type="http://schemas.openxmlformats.org/officeDocument/2006/relationships/hyperlink" Target="https://www.aeronautica.difesa.it/2024/04/04/amx/" TargetMode="External"/><Relationship Id="rId1403" Type="http://schemas.openxmlformats.org/officeDocument/2006/relationships/hyperlink" Target="https://odin.tradoc.army.mil/WEG/Asset/Mark_82_American_General-Purpose_Bomb" TargetMode="External"/><Relationship Id="rId191" Type="http://schemas.openxmlformats.org/officeDocument/2006/relationships/hyperlink" Target="https://tyovene.com/defence-and-security/" TargetMode="External"/><Relationship Id="rId289" Type="http://schemas.openxmlformats.org/officeDocument/2006/relationships/hyperlink" Target="https://space.skyrocket.de/doc_sdat/helios-2a.htm" TargetMode="External"/><Relationship Id="rId496" Type="http://schemas.openxmlformats.org/officeDocument/2006/relationships/hyperlink" Target="https://odin.tradoc.army.mil/WEG/Asset/M-46_(M1954)_Russian_130mm_Towed_Howitzer" TargetMode="External"/><Relationship Id="rId149" Type="http://schemas.openxmlformats.org/officeDocument/2006/relationships/hyperlink" Target="https://historicalcenter.embraer.com/global/en/emb-121-xingu" TargetMode="External"/><Relationship Id="rId356" Type="http://schemas.openxmlformats.org/officeDocument/2006/relationships/hyperlink" Target="https://weaponsystems.net/system/932-Bofors%20L/70" TargetMode="External"/><Relationship Id="rId563" Type="http://schemas.openxmlformats.org/officeDocument/2006/relationships/hyperlink" Target="https://warhistory.org/@msw/article/mil-mi-8" TargetMode="External"/><Relationship Id="rId770" Type="http://schemas.openxmlformats.org/officeDocument/2006/relationships/hyperlink" Target="https://myownonpmirror.com/ships/eire/eire_es_orla.html" TargetMode="External"/><Relationship Id="rId1193" Type="http://schemas.openxmlformats.org/officeDocument/2006/relationships/hyperlink" Target="https://marinarii.ro/corveta-264-contraamiral-eustatiu-sebastian/" TargetMode="External"/><Relationship Id="rId216" Type="http://schemas.openxmlformats.org/officeDocument/2006/relationships/hyperlink" Target="https://www.rtx.com/raytheon/what-we-do/integrated-air-and-missile-defense/stinger-missile" TargetMode="External"/><Relationship Id="rId423" Type="http://schemas.openxmlformats.org/officeDocument/2006/relationships/hyperlink" Target="https://www.rheinmetall.com/en/products/uncrewed-systems/luna" TargetMode="External"/><Relationship Id="rId868" Type="http://schemas.openxmlformats.org/officeDocument/2006/relationships/hyperlink" Target="https://en.missilery.info/missile/r60" TargetMode="External"/><Relationship Id="rId1053" Type="http://schemas.openxmlformats.org/officeDocument/2006/relationships/hyperlink" Target="https://en.missilery.info/missile/sea-skua" TargetMode="External"/><Relationship Id="rId1260" Type="http://schemas.openxmlformats.org/officeDocument/2006/relationships/hyperlink" Target="https://www.arquus-defense.com/vab-mk3-unmatched-firepower" TargetMode="External"/><Relationship Id="rId1498" Type="http://schemas.openxmlformats.org/officeDocument/2006/relationships/hyperlink" Target="https://weaponsystems.net/system/1330-RPG-7" TargetMode="External"/><Relationship Id="rId630" Type="http://schemas.openxmlformats.org/officeDocument/2006/relationships/hyperlink" Target="https://weaponsystems.net/system/583-RGM-84+Harpoon" TargetMode="External"/><Relationship Id="rId728" Type="http://schemas.openxmlformats.org/officeDocument/2006/relationships/hyperlink" Target="https://www.mbda-systems.com/products/deep-strike/exocet-family/exocet-mm40-block-3c" TargetMode="External"/><Relationship Id="rId935" Type="http://schemas.openxmlformats.org/officeDocument/2006/relationships/hyperlink" Target="https://missilethreat.csis.org/missile/harpoon/" TargetMode="External"/><Relationship Id="rId1358" Type="http://schemas.openxmlformats.org/officeDocument/2006/relationships/hyperlink" Target="https://cat-uxo.com/explosive-hazards/aircraft-bombs/bme-330-aircraft-cluster-bomb" TargetMode="External"/><Relationship Id="rId1565" Type="http://schemas.openxmlformats.org/officeDocument/2006/relationships/hyperlink" Target="https://skybrary.aero/aircraft/vc10" TargetMode="External"/><Relationship Id="rId64" Type="http://schemas.openxmlformats.org/officeDocument/2006/relationships/hyperlink" Target="https://skybrary.aero/aircraft/h25c" TargetMode="External"/><Relationship Id="rId1120" Type="http://schemas.openxmlformats.org/officeDocument/2006/relationships/hyperlink" Target="https://www.rafael.co.il/system/spike-lr2/" TargetMode="External"/><Relationship Id="rId1218" Type="http://schemas.openxmlformats.org/officeDocument/2006/relationships/hyperlink" Target="https://www.designation-systems.net/dusrm/m-71.html" TargetMode="External"/><Relationship Id="rId1425" Type="http://schemas.openxmlformats.org/officeDocument/2006/relationships/hyperlink" Target="https://navypedia.org/ships/finland/fi_ls_kala1.htm" TargetMode="External"/><Relationship Id="rId280" Type="http://schemas.openxmlformats.org/officeDocument/2006/relationships/hyperlink" Target="https://skybrary.aero/aircraft/glf5" TargetMode="External"/><Relationship Id="rId140" Type="http://schemas.openxmlformats.org/officeDocument/2006/relationships/hyperlink" Target="https://www.boeing.com/defense/fa-18-super-hornet" TargetMode="External"/><Relationship Id="rId378" Type="http://schemas.openxmlformats.org/officeDocument/2006/relationships/hyperlink" Target="http://www.wielingen1991.org/en/frigate/torpedo.htm" TargetMode="External"/><Relationship Id="rId585" Type="http://schemas.openxmlformats.org/officeDocument/2006/relationships/hyperlink" Target="https://www.weaponsystems.net/system/402-CC01%20-%20EE-3%20Jararaca" TargetMode="External"/><Relationship Id="rId792" Type="http://schemas.openxmlformats.org/officeDocument/2006/relationships/hyperlink" Target="https://www.lockheedmartin.com/content/dam/lockheed-martin/mfc/documents/pac-3/24-09790-iamd-pac-3-mse-partner-ppt--updates_r2.pdf" TargetMode="External"/><Relationship Id="rId6" Type="http://schemas.openxmlformats.org/officeDocument/2006/relationships/hyperlink" Target="https://odin.tradoc.army.mil/WEG/Asset/T-55_Russian_Main_Battle_Tank_(MBT)" TargetMode="External"/><Relationship Id="rId238" Type="http://schemas.openxmlformats.org/officeDocument/2006/relationships/hyperlink" Target="https://grob-aircraft.com/en/g-115-general.html" TargetMode="External"/><Relationship Id="rId445" Type="http://schemas.openxmlformats.org/officeDocument/2006/relationships/hyperlink" Target="https://www.armyrecognition.com/military-products/army/artillery-vehicles-and-weapons/self-propelled-howitzers/m109-fr" TargetMode="External"/><Relationship Id="rId652" Type="http://schemas.openxmlformats.org/officeDocument/2006/relationships/hyperlink" Target="https://ordtech.com/products/mk46/" TargetMode="External"/><Relationship Id="rId1075" Type="http://schemas.openxmlformats.org/officeDocument/2006/relationships/hyperlink" Target="https://www.naval-technology.com/projects/shaldag-class-fast-patrol-boat/" TargetMode="External"/><Relationship Id="rId1282" Type="http://schemas.openxmlformats.org/officeDocument/2006/relationships/hyperlink" Target="https://hellenicnavy.gr/o-stolos-mas/tachea-peripolika/tpk-votsis/" TargetMode="External"/><Relationship Id="rId305" Type="http://schemas.openxmlformats.org/officeDocument/2006/relationships/hyperlink" Target="https://www.armyrecognition.com/military-products/army/air-defense-systems/air-defense-vehicles/hawk-mim-23-united-states-uk" TargetMode="External"/><Relationship Id="rId512" Type="http://schemas.openxmlformats.org/officeDocument/2006/relationships/hyperlink" Target="https://www.yugoimport.com/sites/default/files/documents/2023-05/128%20mm%20PLAMEN%20A%20M63.pdf" TargetMode="External"/><Relationship Id="rId957" Type="http://schemas.openxmlformats.org/officeDocument/2006/relationships/hyperlink" Target="https://en.missilery.info/missile/sea-sparrow" TargetMode="External"/><Relationship Id="rId1142" Type="http://schemas.openxmlformats.org/officeDocument/2006/relationships/hyperlink" Target="http://www.da-isr.org/" TargetMode="External"/><Relationship Id="rId86" Type="http://schemas.openxmlformats.org/officeDocument/2006/relationships/hyperlink" Target="https://www.naval-technology.com/projects/airtech-cn-235-mpa/" TargetMode="External"/><Relationship Id="rId817" Type="http://schemas.openxmlformats.org/officeDocument/2006/relationships/hyperlink" Target="https://marineschepen.nl/schepen/pelikaan.html" TargetMode="External"/><Relationship Id="rId1002" Type="http://schemas.openxmlformats.org/officeDocument/2006/relationships/hyperlink" Target="https://www.airforce-technology.com/projects/a316sa319alouetteiii/" TargetMode="External"/><Relationship Id="rId1447" Type="http://schemas.openxmlformats.org/officeDocument/2006/relationships/hyperlink" Target="https://weaponsystems.net/system/1378-120mm%20UBM-52" TargetMode="External"/><Relationship Id="rId1307" Type="http://schemas.openxmlformats.org/officeDocument/2006/relationships/hyperlink" Target="https://www.globalsecurity.org/military/world/russia/tu-139.htm" TargetMode="External"/><Relationship Id="rId1514" Type="http://schemas.openxmlformats.org/officeDocument/2006/relationships/hyperlink" Target="https://www.militaryfactory.com/armor/detail.php?armor_id=985" TargetMode="External"/><Relationship Id="rId13" Type="http://schemas.openxmlformats.org/officeDocument/2006/relationships/hyperlink" Target="https://www.militaryfactory.com/armor/detail.php?armor_id=151" TargetMode="External"/><Relationship Id="rId162" Type="http://schemas.openxmlformats.org/officeDocument/2006/relationships/hyperlink" Target="https://www.marina.difesa.it/EN/thefleet/home/Pagine/esploratore.aspx" TargetMode="External"/><Relationship Id="rId467" Type="http://schemas.openxmlformats.org/officeDocument/2006/relationships/hyperlink" Target="https://militaryweaponsystems.nl/system/m1977-100-mm/" TargetMode="External"/><Relationship Id="rId1097" Type="http://schemas.openxmlformats.org/officeDocument/2006/relationships/hyperlink" Target="https://odin.tradoc.army.mil/WEG/Asset/SNAR-10_(Big_Fred)_Russian_Battlefield_Surveillance_Radar" TargetMode="External"/><Relationship Id="rId674" Type="http://schemas.openxmlformats.org/officeDocument/2006/relationships/hyperlink" Target="https://ordtech.com/products/mk46/" TargetMode="External"/><Relationship Id="rId881" Type="http://schemas.openxmlformats.org/officeDocument/2006/relationships/hyperlink" Target="https://www.dassault-aviation.com/fr/defense/rafale/" TargetMode="External"/><Relationship Id="rId979" Type="http://schemas.openxmlformats.org/officeDocument/2006/relationships/hyperlink" Target="https://www.militaryfactory.com/smallarms/detail.php?smallarms_id=910" TargetMode="External"/><Relationship Id="rId327" Type="http://schemas.openxmlformats.org/officeDocument/2006/relationships/hyperlink" Target="https://marineschepen.nl/schepen/jss.html" TargetMode="External"/><Relationship Id="rId534" Type="http://schemas.openxmlformats.org/officeDocument/2006/relationships/hyperlink" Target="https://www.militaryperiscope.com/weapons/sensorselectronics/ground-radars/margot-family-surveillance-and-reconnaissance-systems/overview/" TargetMode="External"/><Relationship Id="rId741" Type="http://schemas.openxmlformats.org/officeDocument/2006/relationships/hyperlink" Target="https://www.mbda-systems.com/products/deep-strike/exocet-family/exocet-mm40-block-3c" TargetMode="External"/><Relationship Id="rId839" Type="http://schemas.openxmlformats.org/officeDocument/2006/relationships/hyperlink" Target="https://knds.com/en/products/systems/puma" TargetMode="External"/><Relationship Id="rId1164" Type="http://schemas.openxmlformats.org/officeDocument/2006/relationships/hyperlink" Target="https://www.af.mil/About-Us/Fact-Sheets/Display/Article/104548/t-6a-texan-ii/" TargetMode="External"/><Relationship Id="rId1371" Type="http://schemas.openxmlformats.org/officeDocument/2006/relationships/hyperlink" Target="https://www.seaforces.org/marint/Royal-Navy/Frigate/F-99-HMS-Cornwall.htm" TargetMode="External"/><Relationship Id="rId1469" Type="http://schemas.openxmlformats.org/officeDocument/2006/relationships/hyperlink" Target="https://www.airliners.net/aircraft-data/aerospatiale-n-262-fregate-mohawk-298/12" TargetMode="External"/><Relationship Id="rId601" Type="http://schemas.openxmlformats.org/officeDocument/2006/relationships/hyperlink" Target="https://www.armyrecognition.com/military-products/army/air-defense-systems/air-defense-vehicles/hawk-mim-23-united-states-uk" TargetMode="External"/><Relationship Id="rId1024" Type="http://schemas.openxmlformats.org/officeDocument/2006/relationships/hyperlink" Target="https://www.marina.difesa.it/noi-siamo-la-marina/pilastro-operativo/mezzi/forze-navali/Pagine/SanGiorgio.aspx" TargetMode="External"/><Relationship Id="rId1231" Type="http://schemas.openxmlformats.org/officeDocument/2006/relationships/hyperlink" Target="https://www.saab.com/products/lightweight-torpedo" TargetMode="External"/><Relationship Id="rId906" Type="http://schemas.openxmlformats.org/officeDocument/2006/relationships/hyperlink" Target="https://www.saab.com/products/rbs-70-ng" TargetMode="External"/><Relationship Id="rId1329" Type="http://schemas.openxmlformats.org/officeDocument/2006/relationships/hyperlink" Target="https://www.seaforces.org/marint/Portuguese-Navy/Submarine/Albacora-class.htm" TargetMode="External"/><Relationship Id="rId1536" Type="http://schemas.openxmlformats.org/officeDocument/2006/relationships/hyperlink" Target="https://tank-afv.com/coldwar/UK/FV-102-striker.php" TargetMode="External"/><Relationship Id="rId35" Type="http://schemas.openxmlformats.org/officeDocument/2006/relationships/hyperlink" Target="https://www.navalhistory.dk/English/TheShips/Classes/Agdlek_Class(1974).htm" TargetMode="External"/><Relationship Id="rId184" Type="http://schemas.openxmlformats.org/officeDocument/2006/relationships/hyperlink" Target="https://www.defense.gouv.fr/marine/actualites/dernier-tir-torpille-f17-sna-amethyste" TargetMode="External"/><Relationship Id="rId391" Type="http://schemas.openxmlformats.org/officeDocument/2006/relationships/hyperlink" Target="https://tank-afv.com/coldwar/Greece/ELVO-Leonidas.php" TargetMode="External"/><Relationship Id="rId251" Type="http://schemas.openxmlformats.org/officeDocument/2006/relationships/hyperlink" Target="https://www.rtx.com/raytheon/what-we-do/air/paveway-bomb" TargetMode="External"/><Relationship Id="rId489" Type="http://schemas.openxmlformats.org/officeDocument/2006/relationships/hyperlink" Target="https://www.militaryfactory.com/smallarms/detail.php?smallarms_id=975" TargetMode="External"/><Relationship Id="rId696" Type="http://schemas.openxmlformats.org/officeDocument/2006/relationships/hyperlink" Target="https://weaponsystems.net/system/1595-Mark%2013%20GMLS" TargetMode="External"/><Relationship Id="rId349" Type="http://schemas.openxmlformats.org/officeDocument/2006/relationships/hyperlink" Target="https://www.globalmilitary.net/ships/kralj/" TargetMode="External"/><Relationship Id="rId556" Type="http://schemas.openxmlformats.org/officeDocument/2006/relationships/hyperlink" Target="https://www.militaryfactory.com/aircraft/detail.php?aircraft_id=70" TargetMode="External"/><Relationship Id="rId763" Type="http://schemas.openxmlformats.org/officeDocument/2006/relationships/hyperlink" Target="https://www.seaforces.org/marint/Royal-Navy/Frigate/F-230-HMS-Norfolk.htm" TargetMode="External"/><Relationship Id="rId1186" Type="http://schemas.openxmlformats.org/officeDocument/2006/relationships/hyperlink" Target="https://www.militaryfactory.com/aircraft/detail.php?aircraft_id=47" TargetMode="External"/><Relationship Id="rId1393" Type="http://schemas.openxmlformats.org/officeDocument/2006/relationships/hyperlink" Target="https://tank-afv.com/coldwar/Italy/fiat-6614.php" TargetMode="External"/><Relationship Id="rId111" Type="http://schemas.openxmlformats.org/officeDocument/2006/relationships/hyperlink" Target="https://dehavilland.com/twin-otter-classic-300-g/" TargetMode="External"/><Relationship Id="rId209" Type="http://schemas.openxmlformats.org/officeDocument/2006/relationships/hyperlink" Target="https://knds.com/en/products/systems/fennek" TargetMode="External"/><Relationship Id="rId416" Type="http://schemas.openxmlformats.org/officeDocument/2006/relationships/hyperlink" Target="https://www.yugoimport.com/sites/default/files/documents/2022-09/82%20mm%20M69%20A%20%20eng..pdf" TargetMode="External"/><Relationship Id="rId970" Type="http://schemas.openxmlformats.org/officeDocument/2006/relationships/hyperlink" Target="https://www.military.ie/en/who-we-are/naval-service/the-fleet/le-roisin-p51/" TargetMode="External"/><Relationship Id="rId1046" Type="http://schemas.openxmlformats.org/officeDocument/2006/relationships/hyperlink" Target="https://www.belgian-wings.be/westland-seaking-mk-48" TargetMode="External"/><Relationship Id="rId1253" Type="http://schemas.openxmlformats.org/officeDocument/2006/relationships/hyperlink" Target="https://www.arquus-defense.com/vab-mk3-unmatched-firepower" TargetMode="External"/><Relationship Id="rId623" Type="http://schemas.openxmlformats.org/officeDocument/2006/relationships/hyperlink" Target="https://www.mbda-systems.com/products/force-protection/mistral-family/mistral-3" TargetMode="External"/><Relationship Id="rId830" Type="http://schemas.openxmlformats.org/officeDocument/2006/relationships/hyperlink" Target="https://www.bundeswehr-journal.de/2020/forschungsschiff-planet-muss-laenger-in-der-werft-bleiben/" TargetMode="External"/><Relationship Id="rId928" Type="http://schemas.openxmlformats.org/officeDocument/2006/relationships/hyperlink" Target="https://missilethreat.csis.org/missile/harpoon/" TargetMode="External"/><Relationship Id="rId1460" Type="http://schemas.openxmlformats.org/officeDocument/2006/relationships/hyperlink" Target="https://www.navalhistory.dk/English/TheShips/Classes/MHV90_Class(1973).htm" TargetMode="External"/><Relationship Id="rId1558" Type="http://schemas.openxmlformats.org/officeDocument/2006/relationships/hyperlink" Target="https://www.seaforces.org/marint/Royal-Navy/Destroyer/Sheffield-Type-42-class.htm" TargetMode="External"/><Relationship Id="rId57" Type="http://schemas.openxmlformats.org/officeDocument/2006/relationships/hyperlink" Target="https://www.airbus.com/en/products-services/helicopters/military-helicopters/tiger" TargetMode="External"/><Relationship Id="rId1113" Type="http://schemas.openxmlformats.org/officeDocument/2006/relationships/hyperlink" Target="https://www.army-technology.com/projects/sperwer-uav/" TargetMode="External"/><Relationship Id="rId1320" Type="http://schemas.openxmlformats.org/officeDocument/2006/relationships/hyperlink" Target="https://skybrary.aero/aircraft/glf4" TargetMode="External"/><Relationship Id="rId1418" Type="http://schemas.openxmlformats.org/officeDocument/2006/relationships/hyperlink" Target="https://aircraftrecognitionguide.com/bae-jetstream" TargetMode="External"/><Relationship Id="rId273" Type="http://schemas.openxmlformats.org/officeDocument/2006/relationships/hyperlink" Target="https://www.navypedia.org/ships/france/fr_cf_grebe.htm" TargetMode="External"/><Relationship Id="rId480" Type="http://schemas.openxmlformats.org/officeDocument/2006/relationships/hyperlink" Target="https://www.lockheedmartin.com/en-us/products/m270.html" TargetMode="External"/><Relationship Id="rId133" Type="http://schemas.openxmlformats.org/officeDocument/2006/relationships/hyperlink" Target="https://aircraftrecognitionguide.com/eurocopter-ec135" TargetMode="External"/><Relationship Id="rId340" Type="http://schemas.openxmlformats.org/officeDocument/2006/relationships/hyperlink" Target="https://en.missilery.info/missile/x23" TargetMode="External"/><Relationship Id="rId578" Type="http://schemas.openxmlformats.org/officeDocument/2006/relationships/hyperlink" Target="https://www.globalsecurity.org/military/world/russia/mig-29.htm" TargetMode="External"/><Relationship Id="rId785" Type="http://schemas.openxmlformats.org/officeDocument/2006/relationships/hyperlink" Target="https://www.globalsecurity.org/military/world/russia/spoon-rest-d.htm" TargetMode="External"/><Relationship Id="rId992" Type="http://schemas.openxmlformats.org/officeDocument/2006/relationships/hyperlink" Target="https://cat-uxo.com/explosive-hazards/rockets/57mm-s-5ko-rocket" TargetMode="External"/><Relationship Id="rId200" Type="http://schemas.openxmlformats.org/officeDocument/2006/relationships/hyperlink" Target="https://www.dassault-aviation.com/en/passion/aircraft/civil-dassault-aircraft/falcon-50/" TargetMode="External"/><Relationship Id="rId438" Type="http://schemas.openxmlformats.org/officeDocument/2006/relationships/hyperlink" Target="https://missilethreat.csis.org/missile/fgm-148-javelin/" TargetMode="External"/><Relationship Id="rId645" Type="http://schemas.openxmlformats.org/officeDocument/2006/relationships/hyperlink" Target="https://www.baesystems.com/en/product/vertical-launching-system-vls-mk41" TargetMode="External"/><Relationship Id="rId852" Type="http://schemas.openxmlformats.org/officeDocument/2006/relationships/hyperlink" Target="https://www.militaryfactory.com/aircraft/detail.php?aircraft_id=1426" TargetMode="External"/><Relationship Id="rId1068" Type="http://schemas.openxmlformats.org/officeDocument/2006/relationships/hyperlink" Target="https://kaman.com/our-businesses/kaman-air-vehicles/sh-2g-super-seasprite/" TargetMode="External"/><Relationship Id="rId1275" Type="http://schemas.openxmlformats.org/officeDocument/2006/relationships/hyperlink" Target="https://navypedia.org/ships/romania/ro_ms_vd141.htm" TargetMode="External"/><Relationship Id="rId1482" Type="http://schemas.openxmlformats.org/officeDocument/2006/relationships/hyperlink" Target="https://www.kchf.ru/eng/ship/amphibious/sdk64.htm" TargetMode="External"/><Relationship Id="rId505" Type="http://schemas.openxmlformats.org/officeDocument/2006/relationships/hyperlink" Target="https://weaponsystems.net/system/170-M577" TargetMode="External"/><Relationship Id="rId712" Type="http://schemas.openxmlformats.org/officeDocument/2006/relationships/hyperlink" Target="https://www.navy.mil/Resources/Fact-Files/Display-FactFiles/Article/2167898/mk-46-lightweight-torpedo/" TargetMode="External"/><Relationship Id="rId1135" Type="http://schemas.openxmlformats.org/officeDocument/2006/relationships/hyperlink" Target="https://www.seaforces.org/marint/Swedish-Navy/Corvette/Stockholm-class.htm" TargetMode="External"/><Relationship Id="rId1342" Type="http://schemas.openxmlformats.org/officeDocument/2006/relationships/hyperlink" Target="https://tank-afv.com/coldwar/UK/GKN-Sankey-Saxon.php" TargetMode="External"/><Relationship Id="rId79" Type="http://schemas.openxmlformats.org/officeDocument/2006/relationships/hyperlink" Target="https://www.baesystems.com/en/product/bvs10" TargetMode="External"/><Relationship Id="rId1202" Type="http://schemas.openxmlformats.org/officeDocument/2006/relationships/hyperlink" Target="https://www.panavia.de/" TargetMode="External"/><Relationship Id="rId1507" Type="http://schemas.openxmlformats.org/officeDocument/2006/relationships/hyperlink" Target="https://en.missilery.info/missile/mistral" TargetMode="External"/><Relationship Id="rId295" Type="http://schemas.openxmlformats.org/officeDocument/2006/relationships/hyperlink" Target="https://navalhistory.dk/English/TheShips/Classes/Holm_Class(2006).htm" TargetMode="External"/><Relationship Id="rId155" Type="http://schemas.openxmlformats.org/officeDocument/2006/relationships/hyperlink" Target="https://www.rtx.com/raytheon/what-we-do/air/paveway-bomb" TargetMode="External"/><Relationship Id="rId362" Type="http://schemas.openxmlformats.org/officeDocument/2006/relationships/hyperlink" Target="https://www.globalmilitary.net/ships/p400/" TargetMode="External"/><Relationship Id="rId1297" Type="http://schemas.openxmlformats.org/officeDocument/2006/relationships/hyperlink" Target="https://www.militaryfactory.com/armor/detail.php?armor_id=508" TargetMode="External"/><Relationship Id="rId222" Type="http://schemas.openxmlformats.org/officeDocument/2006/relationships/hyperlink" Target="https://www.rtx.com/raytheon/what-we-do/integrated-air-and-missile-defense/stinger-missile" TargetMode="External"/><Relationship Id="rId667" Type="http://schemas.openxmlformats.org/officeDocument/2006/relationships/hyperlink" Target="https://www.navy.mil/Resources/Fact-Files/Display-FactFiles/Article/2167898/mk-46-lightweight-torpedo/" TargetMode="External"/><Relationship Id="rId874" Type="http://schemas.openxmlformats.org/officeDocument/2006/relationships/hyperlink" Target="https://en.missilery.info/missile/r73" TargetMode="External"/><Relationship Id="rId527" Type="http://schemas.openxmlformats.org/officeDocument/2006/relationships/hyperlink" Target="https://www.marina.difesa.it/noi-siamo-la-marina/pilastro-operativo/mezzi/forze-navali/Pagine/Fregate.aspx" TargetMode="External"/><Relationship Id="rId734" Type="http://schemas.openxmlformats.org/officeDocument/2006/relationships/hyperlink" Target="https://www.mbda-systems.com/products/deep-strike/exocet-family/exocet-mm40-block-3c" TargetMode="External"/><Relationship Id="rId941" Type="http://schemas.openxmlformats.org/officeDocument/2006/relationships/hyperlink" Target="https://en.missilery.info/missile/ram-rim116" TargetMode="External"/><Relationship Id="rId1157" Type="http://schemas.openxmlformats.org/officeDocument/2006/relationships/hyperlink" Target="https://www.military.com/equipment/t-2c-buckeye" TargetMode="External"/><Relationship Id="rId1364" Type="http://schemas.openxmlformats.org/officeDocument/2006/relationships/hyperlink" Target="https://www.fincantieri.com/en/products-and-services/naval-vessels/cavour-class/" TargetMode="External"/><Relationship Id="rId1571" Type="http://schemas.openxmlformats.org/officeDocument/2006/relationships/hyperlink" Target="https://www.army-technology.com/projects/apache-ah-mk1-attack-helicopter/" TargetMode="External"/><Relationship Id="rId70" Type="http://schemas.openxmlformats.org/officeDocument/2006/relationships/hyperlink" Target="https://www.army-technology.com/projects/defender-4000/" TargetMode="External"/><Relationship Id="rId801" Type="http://schemas.openxmlformats.org/officeDocument/2006/relationships/hyperlink" Target="https://www.patriagroup.com/newsroom/news/2011/patria-waiting-for-the-initiative-of-the-slovenian-government" TargetMode="External"/><Relationship Id="rId1017" Type="http://schemas.openxmlformats.org/officeDocument/2006/relationships/hyperlink" Target="https://submarinegallery.blogspot.com/2011/02/anti-submarine-grenade-launcher-demo.html" TargetMode="External"/><Relationship Id="rId1224" Type="http://schemas.openxmlformats.org/officeDocument/2006/relationships/hyperlink" Target="https://www.naval-technology.com/projects/trafalgarclass/" TargetMode="External"/><Relationship Id="rId1431" Type="http://schemas.openxmlformats.org/officeDocument/2006/relationships/hyperlink" Target="https://www.weaponsystems.net/system/182-LAW-80" TargetMode="External"/><Relationship Id="rId1529" Type="http://schemas.openxmlformats.org/officeDocument/2006/relationships/hyperlink" Target="https://www.balticshipping.com/vessel/imo/7925285" TargetMode="External"/><Relationship Id="rId28" Type="http://schemas.openxmlformats.org/officeDocument/2006/relationships/hyperlink" Target="https://tank-afv.com/coldwar/Austria/Saurer-4K4FA.php" TargetMode="External"/><Relationship Id="rId177" Type="http://schemas.openxmlformats.org/officeDocument/2006/relationships/hyperlink" Target="https://www.lockheedmartin.com/en-us/products/f-16.html" TargetMode="External"/><Relationship Id="rId384" Type="http://schemas.openxmlformats.org/officeDocument/2006/relationships/hyperlink" Target="https://www.naval-technology.com/projects/lcm-1e-class-amphibious-mechanised-landing-craft/" TargetMode="External"/><Relationship Id="rId591" Type="http://schemas.openxmlformats.org/officeDocument/2006/relationships/hyperlink" Target="https://www.weaponsystems.net/system/402-CC01%20-%20EE-3%20Jararaca" TargetMode="External"/><Relationship Id="rId244" Type="http://schemas.openxmlformats.org/officeDocument/2006/relationships/hyperlink" Target="https://www.lockheedmartin.com/en-us/products/paveway-ii-plus-laser-guided-bomb.html" TargetMode="External"/><Relationship Id="rId689" Type="http://schemas.openxmlformats.org/officeDocument/2006/relationships/hyperlink" Target="https://www.globalsecurity.org/military/systems/munitions/mk82.htm" TargetMode="External"/><Relationship Id="rId896" Type="http://schemas.openxmlformats.org/officeDocument/2006/relationships/hyperlink" Target="https://www.militaryperiscope.com/weapons/sensorselectronics/ground-radars/ratac/overview/" TargetMode="External"/><Relationship Id="rId1081" Type="http://schemas.openxmlformats.org/officeDocument/2006/relationships/hyperlink" Target="https://www.mbda-systems.com/products/force-protection/aspide-2000" TargetMode="External"/><Relationship Id="rId451" Type="http://schemas.openxmlformats.org/officeDocument/2006/relationships/hyperlink" Target="https://www.army-technology.com/projects/m113-armoured-personnel-carrier/" TargetMode="External"/><Relationship Id="rId549" Type="http://schemas.openxmlformats.org/officeDocument/2006/relationships/hyperlink" Target="https://www.armyrecognition.com/military-products/air/helicopters/transport-helicopters/mi-17" TargetMode="External"/><Relationship Id="rId756" Type="http://schemas.openxmlformats.org/officeDocument/2006/relationships/hyperlink" Target="https://www.kongsberg.com/kda/what-we-do/defence-and-security/integrated-air-and-missile-defence/nasams-air-defence-system/" TargetMode="External"/><Relationship Id="rId1179" Type="http://schemas.openxmlformats.org/officeDocument/2006/relationships/hyperlink" Target="https://myownonpmirror.com/ships/sweden/sw_cg_tapper.html" TargetMode="External"/><Relationship Id="rId1386" Type="http://schemas.openxmlformats.org/officeDocument/2006/relationships/hyperlink" Target="https://www.evektor.com/aircraft-technical-specification/eurostar-sl" TargetMode="External"/><Relationship Id="rId104" Type="http://schemas.openxmlformats.org/officeDocument/2006/relationships/hyperlink" Target="https://www.hensoldt.net/de/products/cobra-counter-battery-radar" TargetMode="External"/><Relationship Id="rId311" Type="http://schemas.openxmlformats.org/officeDocument/2006/relationships/hyperlink" Target="https://www.airforce-technology.com/projects/a316sa319alouetteiii/" TargetMode="External"/><Relationship Id="rId409" Type="http://schemas.openxmlformats.org/officeDocument/2006/relationships/hyperlink" Target="https://knds.com/en/products/leopard/leopard-2A5" TargetMode="External"/><Relationship Id="rId963" Type="http://schemas.openxmlformats.org/officeDocument/2006/relationships/hyperlink" Target="https://www.army-guide.com/eng/product1223.html" TargetMode="External"/><Relationship Id="rId1039" Type="http://schemas.openxmlformats.org/officeDocument/2006/relationships/hyperlink" Target="https://missilethreat.csis.org/missile/apache-ap/" TargetMode="External"/><Relationship Id="rId1246" Type="http://schemas.openxmlformats.org/officeDocument/2006/relationships/hyperlink" Target="https://www.army-technology.com/projects/ascod/" TargetMode="External"/><Relationship Id="rId92" Type="http://schemas.openxmlformats.org/officeDocument/2006/relationships/hyperlink" Target="https://www.naval-technology.com/projects/cassard/" TargetMode="External"/><Relationship Id="rId616" Type="http://schemas.openxmlformats.org/officeDocument/2006/relationships/hyperlink" Target="https://www.mbda-systems.com/products/force-protection/mistral-family/mistral-3" TargetMode="External"/><Relationship Id="rId823" Type="http://schemas.openxmlformats.org/officeDocument/2006/relationships/hyperlink" Target="https://www.gdels.com/piranha.php" TargetMode="External"/><Relationship Id="rId1453" Type="http://schemas.openxmlformats.org/officeDocument/2006/relationships/hyperlink" Target="https://en.missilery.info/missile/orkan" TargetMode="External"/><Relationship Id="rId1106" Type="http://schemas.openxmlformats.org/officeDocument/2006/relationships/hyperlink" Target="https://www.defenseadvancement.com/projects/fv103-spartan-armored-personnel-carrier/" TargetMode="External"/><Relationship Id="rId1313" Type="http://schemas.openxmlformats.org/officeDocument/2006/relationships/hyperlink" Target="https://odin.tradoc.army.mil/WEG/Asset/ZSU-23-4_Shilka_Russian_23mm_Self-Propelled_Anti-Aircraft_Weapon_System" TargetMode="External"/><Relationship Id="rId1520" Type="http://schemas.openxmlformats.org/officeDocument/2006/relationships/hyperlink" Target="https://www.deagel.com/Aerospace%20Forces/Sojka/a002210" TargetMode="External"/><Relationship Id="rId199" Type="http://schemas.openxmlformats.org/officeDocument/2006/relationships/hyperlink" Target="https://www.dassault-aviation.com/en/passion/aircraft/civil-dassault-aircraft/falcon-50/" TargetMode="External"/><Relationship Id="rId266" Type="http://schemas.openxmlformats.org/officeDocument/2006/relationships/hyperlink" Target="https://knds.com/en/products/systems/gepard" TargetMode="External"/><Relationship Id="rId473" Type="http://schemas.openxmlformats.org/officeDocument/2006/relationships/hyperlink" Target="https://weaponsystems.net/system/1148-120mm%20M1982" TargetMode="External"/><Relationship Id="rId680" Type="http://schemas.openxmlformats.org/officeDocument/2006/relationships/hyperlink" Target="https://www.seaforces.org/wpnsys/SURFACE/Mk-48-missile-launcher.htm" TargetMode="External"/><Relationship Id="rId126" Type="http://schemas.openxmlformats.org/officeDocument/2006/relationships/hyperlink" Target="https://www.northropgrumman.com/what-we-do/air/e-2c-hawkeye-2000" TargetMode="External"/><Relationship Id="rId333" Type="http://schemas.openxmlformats.org/officeDocument/2006/relationships/hyperlink" Target="https://www.umu.se/en/umea-marine-sciences-centre/infrastructure-and-services/kbv-181/" TargetMode="External"/><Relationship Id="rId540" Type="http://schemas.openxmlformats.org/officeDocument/2006/relationships/hyperlink" Target="https://marineschepen.nl/schepen/mercuur.html" TargetMode="External"/><Relationship Id="rId778" Type="http://schemas.openxmlformats.org/officeDocument/2006/relationships/hyperlink" Target="https://www.mbda-systems.com/products/deep-strike/teseootomat-family/teseo-mk2e" TargetMode="External"/><Relationship Id="rId985" Type="http://schemas.openxmlformats.org/officeDocument/2006/relationships/hyperlink" Target="https://en.missilery.info/missile/c200" TargetMode="External"/><Relationship Id="rId1170" Type="http://schemas.openxmlformats.org/officeDocument/2006/relationships/hyperlink" Target="https://www.army-technology.com/projects/t80/" TargetMode="External"/><Relationship Id="rId638" Type="http://schemas.openxmlformats.org/officeDocument/2006/relationships/hyperlink" Target="https://www.navy.mil/Resources/Fact-Files/Display-FactFiles/Article/2168965/seasparrow-missile-rim-7/" TargetMode="External"/><Relationship Id="rId845" Type="http://schemas.openxmlformats.org/officeDocument/2006/relationships/hyperlink" Target="https://knds.com/en/products/systems/pz-h-2000" TargetMode="External"/><Relationship Id="rId1030" Type="http://schemas.openxmlformats.org/officeDocument/2006/relationships/hyperlink" Target="https://armada.defensa.gob.es/ArmadaPortal/page/Portal/ArmadaEspannola/buquessuperficie/prefLang-en/04Fragatas-F100-F80--02fragata-clase-santa-maria-f-80--01fragata-santa-maria-f-81" TargetMode="External"/><Relationship Id="rId1268" Type="http://schemas.openxmlformats.org/officeDocument/2006/relationships/hyperlink" Target="https://www.army-technology.com/projects/panhard-vbl-vehicle/" TargetMode="External"/><Relationship Id="rId1475" Type="http://schemas.openxmlformats.org/officeDocument/2006/relationships/hyperlink" Target="https://skybrary.aero/aircraft/pa31" TargetMode="External"/><Relationship Id="rId400" Type="http://schemas.openxmlformats.org/officeDocument/2006/relationships/hyperlink" Target="https://knds.com/en/products/leopard/leopard-2A4" TargetMode="External"/><Relationship Id="rId705" Type="http://schemas.openxmlformats.org/officeDocument/2006/relationships/hyperlink" Target="https://weaponsystems.net/system/583-RGM-84+Harpoon" TargetMode="External"/><Relationship Id="rId1128" Type="http://schemas.openxmlformats.org/officeDocument/2006/relationships/hyperlink" Target="https://www.naval-technology.com/projects/fly/" TargetMode="External"/><Relationship Id="rId1335" Type="http://schemas.openxmlformats.org/officeDocument/2006/relationships/hyperlink" Target="https://www.militaryfactory.com/aircraft/detail.php?aircraft_id=1997" TargetMode="External"/><Relationship Id="rId1542" Type="http://schemas.openxmlformats.org/officeDocument/2006/relationships/hyperlink" Target="https://www.militaryfactory.com/ships/detail.php?ship_id=tarantul-class-guided-missile-corvette-soviet-union" TargetMode="External"/><Relationship Id="rId912" Type="http://schemas.openxmlformats.org/officeDocument/2006/relationships/hyperlink" Target="https://www.militaryperiscope.com/weapons/missilesrocketsbombs/anti-submarine/rbu-2500-asw-mortar/overview/" TargetMode="External"/><Relationship Id="rId41" Type="http://schemas.openxmlformats.org/officeDocument/2006/relationships/hyperlink" Target="https://www.radartutorial.eu/19.kartei/04.battle/karte009.en.html" TargetMode="External"/><Relationship Id="rId1402" Type="http://schemas.openxmlformats.org/officeDocument/2006/relationships/hyperlink" Target="https://www.navypedia.org/ships/sweden/sw_ms_gassten.htm" TargetMode="External"/><Relationship Id="rId190" Type="http://schemas.openxmlformats.org/officeDocument/2006/relationships/hyperlink" Target="https://www.northropgrumman.com/what-we-do/air/f5-tiger" TargetMode="External"/><Relationship Id="rId288" Type="http://schemas.openxmlformats.org/officeDocument/2006/relationships/hyperlink" Target="https://www.baesystems.com/en/product/hawk-ajt" TargetMode="External"/><Relationship Id="rId495" Type="http://schemas.openxmlformats.org/officeDocument/2006/relationships/hyperlink" Target="https://odin.tradoc.army.mil/WEG/Asset/M-46_(M1954)_Russian_130mm_Towed_Howitzer" TargetMode="External"/><Relationship Id="rId148" Type="http://schemas.openxmlformats.org/officeDocument/2006/relationships/hyperlink" Target="https://historicalcenter.embraer.com/global/en/emb-121-xingu" TargetMode="External"/><Relationship Id="rId355" Type="http://schemas.openxmlformats.org/officeDocument/2006/relationships/hyperlink" Target="https://www.army-technology.com/projects/brevel/" TargetMode="External"/><Relationship Id="rId562" Type="http://schemas.openxmlformats.org/officeDocument/2006/relationships/hyperlink" Target="https://warhistory.org/@msw/article/mil-mi-8" TargetMode="External"/><Relationship Id="rId1192" Type="http://schemas.openxmlformats.org/officeDocument/2006/relationships/hyperlink" Target="https://www.seaforces.org/marint/Romanian-Navy/Tetal-I-class.htm" TargetMode="External"/><Relationship Id="rId215" Type="http://schemas.openxmlformats.org/officeDocument/2006/relationships/hyperlink" Target="https://weaponsystems.net/system/339-155mm+FH-70" TargetMode="External"/><Relationship Id="rId422" Type="http://schemas.openxmlformats.org/officeDocument/2006/relationships/hyperlink" Target="https://www.marina.difesa.it/EN/thefleet/home/Pagine/luigidurand.aspx" TargetMode="External"/><Relationship Id="rId867" Type="http://schemas.openxmlformats.org/officeDocument/2006/relationships/hyperlink" Target="https://en.missilery.info/missile/r60" TargetMode="External"/><Relationship Id="rId1052" Type="http://schemas.openxmlformats.org/officeDocument/2006/relationships/hyperlink" Target="https://www.belgian-wings.be/westland-seaking-mk-48" TargetMode="External"/><Relationship Id="rId1497" Type="http://schemas.openxmlformats.org/officeDocument/2006/relationships/hyperlink" Target="https://weaponsystems.net/system/1330-RPG-7" TargetMode="External"/><Relationship Id="rId727" Type="http://schemas.openxmlformats.org/officeDocument/2006/relationships/hyperlink" Target="https://www.militaryfactory.com/armor/detail.php?armor_id=836" TargetMode="External"/><Relationship Id="rId934" Type="http://schemas.openxmlformats.org/officeDocument/2006/relationships/hyperlink" Target="https://missilethreat.csis.org/missile/harpoon/" TargetMode="External"/><Relationship Id="rId1357" Type="http://schemas.openxmlformats.org/officeDocument/2006/relationships/hyperlink" Target="https://militaryview.com/the-blu-109-bomb-what-is-it-and-how-does-it-work/" TargetMode="External"/><Relationship Id="rId1564" Type="http://schemas.openxmlformats.org/officeDocument/2006/relationships/hyperlink" Target="https://www.globalmilitary.net/ships/vanya/" TargetMode="External"/><Relationship Id="rId63" Type="http://schemas.openxmlformats.org/officeDocument/2006/relationships/hyperlink" Target="https://skybrary.aero/aircraft-family/b767-series" TargetMode="External"/><Relationship Id="rId1217" Type="http://schemas.openxmlformats.org/officeDocument/2006/relationships/hyperlink" Target="https://www.designation-systems.net/dusrm/m-71.html" TargetMode="External"/><Relationship Id="rId1424" Type="http://schemas.openxmlformats.org/officeDocument/2006/relationships/hyperlink" Target="https://www.is.fi/kotimaa/art-2000006320344.html" TargetMode="External"/><Relationship Id="rId377" Type="http://schemas.openxmlformats.org/officeDocument/2006/relationships/hyperlink" Target="https://www.turbolet.de/l-410" TargetMode="External"/><Relationship Id="rId584" Type="http://schemas.openxmlformats.org/officeDocument/2006/relationships/hyperlink" Target="https://www.weaponsystems.net/system/402-CC01%20-%20EE-3%20Jararaca" TargetMode="External"/><Relationship Id="rId5" Type="http://schemas.openxmlformats.org/officeDocument/2006/relationships/hyperlink" Target="http://militaryrussia.ru/blog/zlib/index-834.html" TargetMode="External"/><Relationship Id="rId237" Type="http://schemas.openxmlformats.org/officeDocument/2006/relationships/hyperlink" Target="https://grob-aircraft.com/en/g-115-general.html" TargetMode="External"/><Relationship Id="rId791" Type="http://schemas.openxmlformats.org/officeDocument/2006/relationships/hyperlink" Target="https://www.lockheedmartin.com/en-us/products/p-3.html" TargetMode="External"/><Relationship Id="rId889" Type="http://schemas.openxmlformats.org/officeDocument/2006/relationships/hyperlink" Target="https://www.saab.com/products/the-rbs15-family" TargetMode="External"/><Relationship Id="rId1074" Type="http://schemas.openxmlformats.org/officeDocument/2006/relationships/hyperlink" Target="https://www.militaryfactory.com/aircraft/detail.php?aircraft_id=280" TargetMode="External"/><Relationship Id="rId444" Type="http://schemas.openxmlformats.org/officeDocument/2006/relationships/hyperlink" Target="https://www.armyrecognition.com/military-products/army/artillery-vehicles-and-weapons/self-propelled-howitzers/m109-fr" TargetMode="External"/><Relationship Id="rId651" Type="http://schemas.openxmlformats.org/officeDocument/2006/relationships/hyperlink" Target="https://www.navy.mil/Resources/Fact-Files/Display-FactFiles/Article/2167898/mk-46-lightweight-torpedo/" TargetMode="External"/><Relationship Id="rId749" Type="http://schemas.openxmlformats.org/officeDocument/2006/relationships/hyperlink" Target="https://www.militaryperiscope.com/weapons/sensorselectronics/ground-radars/mstar/overview/" TargetMode="External"/><Relationship Id="rId1281" Type="http://schemas.openxmlformats.org/officeDocument/2006/relationships/hyperlink" Target="https://www.saab.com/products/visby-class-corvette" TargetMode="External"/><Relationship Id="rId1379" Type="http://schemas.openxmlformats.org/officeDocument/2006/relationships/hyperlink" Target="https://www.seaforces.org/marint/Hellenic-Navy/Destroyer/Doxa-Gleaves-class.htm" TargetMode="External"/><Relationship Id="rId304" Type="http://schemas.openxmlformats.org/officeDocument/2006/relationships/hyperlink" Target="https://www.atlas-elektronik.com/newsroom/article/atlas-elektronik-uk-to-deliver-a-further-autonomous-minehunting-system-to-the-royal-navy" TargetMode="External"/><Relationship Id="rId511" Type="http://schemas.openxmlformats.org/officeDocument/2006/relationships/hyperlink" Target="https://www.army-technology.com/projects/m60a3-main-battle-tank/" TargetMode="External"/><Relationship Id="rId609" Type="http://schemas.openxmlformats.org/officeDocument/2006/relationships/hyperlink" Target="https://www.dassault-aviation.com/en/defense/customer-support/operational-aircraft/mirage-2000/" TargetMode="External"/><Relationship Id="rId956" Type="http://schemas.openxmlformats.org/officeDocument/2006/relationships/hyperlink" Target="https://en.missilery.info/missile/sea-sparrow" TargetMode="External"/><Relationship Id="rId1141" Type="http://schemas.openxmlformats.org/officeDocument/2006/relationships/hyperlink" Target="https://odin.tradoc.army.mil/WEG/Asset/9K32_Strela-2_(SA-7_Grail)_Russian_Man_Portable_Surface-to-Air_Missile_(MANPAD)" TargetMode="External"/><Relationship Id="rId1239" Type="http://schemas.openxmlformats.org/officeDocument/2006/relationships/hyperlink" Target="https://www.eurofighter.com/" TargetMode="External"/><Relationship Id="rId85" Type="http://schemas.openxmlformats.org/officeDocument/2006/relationships/hyperlink" Target="https://www.airforce-technology.com/projects/transall/" TargetMode="External"/><Relationship Id="rId816" Type="http://schemas.openxmlformats.org/officeDocument/2006/relationships/hyperlink" Target="https://www.airforce-technology.com/projects/pc9madvancedtrainera/" TargetMode="External"/><Relationship Id="rId1001" Type="http://schemas.openxmlformats.org/officeDocument/2006/relationships/hyperlink" Target="https://www.airforce-technology.com/projects/a316sa319alouetteiii/" TargetMode="External"/><Relationship Id="rId1446" Type="http://schemas.openxmlformats.org/officeDocument/2006/relationships/hyperlink" Target="https://www.militaryfactory.com/smallarms/detail.php?smallarms_id=850" TargetMode="External"/><Relationship Id="rId1306" Type="http://schemas.openxmlformats.org/officeDocument/2006/relationships/hyperlink" Target="https://technicalparameters.eu/yakovlev-yak-52/" TargetMode="External"/><Relationship Id="rId1513" Type="http://schemas.openxmlformats.org/officeDocument/2006/relationships/hyperlink" Target="https://www.siai-marchetti.nl/s205.html" TargetMode="External"/><Relationship Id="rId12" Type="http://schemas.openxmlformats.org/officeDocument/2006/relationships/hyperlink" Target="https://weaponsystems.net/system/1140-120mm+2B11+Sani" TargetMode="External"/><Relationship Id="rId96" Type="http://schemas.openxmlformats.org/officeDocument/2006/relationships/hyperlink" Target="https://dehavilland.com/cl-415-2/" TargetMode="External"/><Relationship Id="rId161" Type="http://schemas.openxmlformats.org/officeDocument/2006/relationships/hyperlink" Target="https://www.embraercommercialaviation.com/commercial-jets/erj145/" TargetMode="External"/><Relationship Id="rId399" Type="http://schemas.openxmlformats.org/officeDocument/2006/relationships/hyperlink" Target="https://knds.com/en/products/leopard/leopard-2A4" TargetMode="External"/><Relationship Id="rId827" Type="http://schemas.openxmlformats.org/officeDocument/2006/relationships/hyperlink" Target="https://www.gdels.com/piranha.php" TargetMode="External"/><Relationship Id="rId1012" Type="http://schemas.openxmlformats.org/officeDocument/2006/relationships/hyperlink" Target="https://www.helis.com/database/model/SA330-Puma/" TargetMode="External"/><Relationship Id="rId1457" Type="http://schemas.openxmlformats.org/officeDocument/2006/relationships/hyperlink" Target="https://tank-afv.com/coldwar/UK/FV510-Warrior.php" TargetMode="External"/><Relationship Id="rId259" Type="http://schemas.openxmlformats.org/officeDocument/2006/relationships/hyperlink" Target="https://weaponsystems.net/system/933-Oerlikon+GDF" TargetMode="External"/><Relationship Id="rId466" Type="http://schemas.openxmlformats.org/officeDocument/2006/relationships/hyperlink" Target="https://odin.tradoc.army.mil/WEG/Asset/BS-3_(M-1944)_Russian_100mm_Towed_Anti-Tank_Gun" TargetMode="External"/><Relationship Id="rId673" Type="http://schemas.openxmlformats.org/officeDocument/2006/relationships/hyperlink" Target="https://www.navy.mil/Resources/Fact-Files/Display-FactFiles/Article/2167898/mk-46-lightweight-torpedo/" TargetMode="External"/><Relationship Id="rId880" Type="http://schemas.openxmlformats.org/officeDocument/2006/relationships/hyperlink" Target="https://www.dassault-aviation.com/fr/defense/rafale/" TargetMode="External"/><Relationship Id="rId1096" Type="http://schemas.openxmlformats.org/officeDocument/2006/relationships/hyperlink" Target="https://odin.tradoc.army.mil/WEG/Asset/SNAR-10_(Big_Fred)_Russian_Battlefield_Surveillance_Radar" TargetMode="External"/><Relationship Id="rId1317" Type="http://schemas.openxmlformats.org/officeDocument/2006/relationships/hyperlink" Target="https://www.militaryfactory.com/armor/detail.php?armor_id=277" TargetMode="External"/><Relationship Id="rId1524" Type="http://schemas.openxmlformats.org/officeDocument/2006/relationships/hyperlink" Target="https://weaponsystems.net/system/139-DD06%20-%204K51%20Rubezh%20(SS-C-3%20Styx)" TargetMode="External"/><Relationship Id="rId23" Type="http://schemas.openxmlformats.org/officeDocument/2006/relationships/hyperlink" Target="https://nuou.org.ua/en/122-2s1-gvozdika.html" TargetMode="External"/><Relationship Id="rId119" Type="http://schemas.openxmlformats.org/officeDocument/2006/relationships/hyperlink" Target="https://www.ga-ats.com/en/do228" TargetMode="External"/><Relationship Id="rId326" Type="http://schemas.openxmlformats.org/officeDocument/2006/relationships/hyperlink" Target="https://marineschepen.nl/schepen/jss.html" TargetMode="External"/><Relationship Id="rId533" Type="http://schemas.openxmlformats.org/officeDocument/2006/relationships/hyperlink" Target="https://www.military.com/equipment/marine-protector-class-boat" TargetMode="External"/><Relationship Id="rId978" Type="http://schemas.openxmlformats.org/officeDocument/2006/relationships/hyperlink" Target="https://www.militaryfactory.com/smallarms/detail.php?smallarms_id=910" TargetMode="External"/><Relationship Id="rId1163" Type="http://schemas.openxmlformats.org/officeDocument/2006/relationships/hyperlink" Target="https://odin.tradoc.army.mil/WEG/Asset/T-55_Russian_Main_Battle_Tank_(MBT)" TargetMode="External"/><Relationship Id="rId1370" Type="http://schemas.openxmlformats.org/officeDocument/2006/relationships/hyperlink" Target="https://navypedia.org/ships/senegal/sen_cf_conejera.htm" TargetMode="External"/><Relationship Id="rId740" Type="http://schemas.openxmlformats.org/officeDocument/2006/relationships/hyperlink" Target="https://www.mbda-systems.com/products/deep-strike/exocet-family/exocet-mm40-block-3c" TargetMode="External"/><Relationship Id="rId838" Type="http://schemas.openxmlformats.org/officeDocument/2006/relationships/hyperlink" Target="https://www.rheinmetall.com/en/products/tracked-vehicles/tracked-armoured-vehicles/puma-infantry-fighting-vehicle" TargetMode="External"/><Relationship Id="rId1023" Type="http://schemas.openxmlformats.org/officeDocument/2006/relationships/hyperlink" Target="https://www.saab.com/products/mine-counter-measure-vessels" TargetMode="External"/><Relationship Id="rId1468" Type="http://schemas.openxmlformats.org/officeDocument/2006/relationships/hyperlink" Target="https://www.airliners.net/aircraft-data/aerospatiale-n-262-fregate-mohawk-298/12" TargetMode="External"/><Relationship Id="rId172" Type="http://schemas.openxmlformats.org/officeDocument/2006/relationships/hyperlink" Target="https://www.boeing.com/defense/fa-18-super-hornet" TargetMode="External"/><Relationship Id="rId477" Type="http://schemas.openxmlformats.org/officeDocument/2006/relationships/hyperlink" Target="https://tvd.im/small-arms/4551-m30-4-2-inch-four-deuce.html" TargetMode="External"/><Relationship Id="rId600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684" Type="http://schemas.openxmlformats.org/officeDocument/2006/relationships/hyperlink" Target="https://www.mbda-deutschland.de/wp-content/uploads/2018/03/RAM-e-18.pdf" TargetMode="External"/><Relationship Id="rId1230" Type="http://schemas.openxmlformats.org/officeDocument/2006/relationships/hyperlink" Target="https://www.saab.com/products/lightweight-torpedo" TargetMode="External"/><Relationship Id="rId1328" Type="http://schemas.openxmlformats.org/officeDocument/2006/relationships/hyperlink" Target="https://weaponsystems.net/system/106-ALARM" TargetMode="External"/><Relationship Id="rId1535" Type="http://schemas.openxmlformats.org/officeDocument/2006/relationships/hyperlink" Target="https://www.globalmilitary.net/ships/swiftsure/" TargetMode="External"/><Relationship Id="rId337" Type="http://schemas.openxmlformats.org/officeDocument/2006/relationships/hyperlink" Target="https://www.bundeswehr.de/de/organisation/luftwaffe/aktuelles/ace21-kdc-10-transportflugzeug-5071774" TargetMode="External"/><Relationship Id="rId891" Type="http://schemas.openxmlformats.org/officeDocument/2006/relationships/hyperlink" Target="https://www.saab.com/products/the-rbs15-family" TargetMode="External"/><Relationship Id="rId905" Type="http://schemas.openxmlformats.org/officeDocument/2006/relationships/hyperlink" Target="https://euro-sd.com/2023/04/news/31099/france-and-sweden-sign-co-operative-agreement-on-anti-tank-weapons/" TargetMode="External"/><Relationship Id="rId989" Type="http://schemas.openxmlformats.org/officeDocument/2006/relationships/hyperlink" Target="https://odin.tradoc.army.mil/WEG/Asset/S-300PMU-2_Favourite_(SA-20B)_Russian_Long-Range_Air_Defense_Missile_System" TargetMode="External"/><Relationship Id="rId34" Type="http://schemas.openxmlformats.org/officeDocument/2006/relationships/hyperlink" Target="https://electronics.leonardo.com/documents/16277707/18414970/A244+%28MM08741%29.pdf?t=1675335448731" TargetMode="External"/><Relationship Id="rId544" Type="http://schemas.openxmlformats.org/officeDocument/2006/relationships/hyperlink" Target="https://www.militaryfactory.com/aircraft/detail.php?aircraft_id=285" TargetMode="External"/><Relationship Id="rId751" Type="http://schemas.openxmlformats.org/officeDocument/2006/relationships/hyperlink" Target="https://www.armyrecognition.com/defense-industry?option=com_content&amp;view=article&amp;id=8554" TargetMode="External"/><Relationship Id="rId849" Type="http://schemas.openxmlformats.org/officeDocument/2006/relationships/hyperlink" Target="https://www.militaryfactory.com/aircraft/detail.php?aircraft_id=1426" TargetMode="External"/><Relationship Id="rId1174" Type="http://schemas.openxmlformats.org/officeDocument/2006/relationships/hyperlink" Target="https://tank-afv.com/coldwar/Romania/tab-77.php" TargetMode="External"/><Relationship Id="rId1381" Type="http://schemas.openxmlformats.org/officeDocument/2006/relationships/hyperlink" Target="https://www.militaryfactory.com/aircraft/detail.php?aircraft_id=1020" TargetMode="External"/><Relationship Id="rId1479" Type="http://schemas.openxmlformats.org/officeDocument/2006/relationships/hyperlink" Target="https://www.infodefensa.com/texto-diario/mostrar/3140704/buque-desembarco-pizarro-causa-baja-lista-oficial-buques-armada" TargetMode="External"/><Relationship Id="rId183" Type="http://schemas.openxmlformats.org/officeDocument/2006/relationships/hyperlink" Target="https://www.defense.gouv.fr/marine/actualites/dernier-tir-torpille-f17-sna-amethyste" TargetMode="External"/><Relationship Id="rId390" Type="http://schemas.openxmlformats.org/officeDocument/2006/relationships/hyperlink" Target="https://www.marina.difesa.it/noi-siamo-la-marina/pilastro-operativo/mezzi/forze-navali/Pagine/Leonardo.aspx" TargetMode="External"/><Relationship Id="rId404" Type="http://schemas.openxmlformats.org/officeDocument/2006/relationships/hyperlink" Target="https://knds.com/en/products/leopard/leopard-2A4" TargetMode="External"/><Relationship Id="rId611" Type="http://schemas.openxmlformats.org/officeDocument/2006/relationships/hyperlink" Target="https://www.globalmilitary.net/ships/mirna/" TargetMode="External"/><Relationship Id="rId1034" Type="http://schemas.openxmlformats.org/officeDocument/2006/relationships/hyperlink" Target="https://www.naval-technology.com/projects/fly/" TargetMode="External"/><Relationship Id="rId1241" Type="http://schemas.openxmlformats.org/officeDocument/2006/relationships/hyperlink" Target="https://nuclearcompanion.com/data/trident-ii-d-5-missile/" TargetMode="External"/><Relationship Id="rId1339" Type="http://schemas.openxmlformats.org/officeDocument/2006/relationships/hyperlink" Target="https://www.forecastinternational.com/archive/disp_old_pdf.cfm?ARC_ID=1081" TargetMode="External"/><Relationship Id="rId250" Type="http://schemas.openxmlformats.org/officeDocument/2006/relationships/hyperlink" Target="https://www.rtx.com/raytheon/what-we-do/air/paveway-bomb" TargetMode="External"/><Relationship Id="rId488" Type="http://schemas.openxmlformats.org/officeDocument/2006/relationships/hyperlink" Target="https://www.militaryfactory.com/smallarms/detail.php?smallarms_id=975" TargetMode="External"/><Relationship Id="rId695" Type="http://schemas.openxmlformats.org/officeDocument/2006/relationships/hyperlink" Target="https://weaponsystems.net/system/1595-Mark%2013%20GMLS" TargetMode="External"/><Relationship Id="rId709" Type="http://schemas.openxmlformats.org/officeDocument/2006/relationships/hyperlink" Target="https://lockheedmartin.com/content/dam/lockheed-martin/rms/documents/naval-launchers-and-munitions/Mk_41_Product_Card_Update_24_08549.pdf" TargetMode="External"/><Relationship Id="rId916" Type="http://schemas.openxmlformats.org/officeDocument/2006/relationships/hyperlink" Target="https://www.militaryperiscope.com/weapons/missilesrocketsbombs/anti-submarine/rbu-2500-asw-mortar/overview/" TargetMode="External"/><Relationship Id="rId1101" Type="http://schemas.openxmlformats.org/officeDocument/2006/relationships/hyperlink" Target="https://www.naval-technology.com/projects/sodermanland-class-submarines/" TargetMode="External"/><Relationship Id="rId1546" Type="http://schemas.openxmlformats.org/officeDocument/2006/relationships/hyperlink" Target="https://www.army-technology.com/projects/m113-armoured-personnel-carrier/" TargetMode="External"/><Relationship Id="rId45" Type="http://schemas.openxmlformats.org/officeDocument/2006/relationships/hyperlink" Target="https://www.radartutorial.eu/19.kartei/04.battle/pubs/cms01_050672.pdf" TargetMode="External"/><Relationship Id="rId110" Type="http://schemas.openxmlformats.org/officeDocument/2006/relationships/hyperlink" Target="https://www.globalsecurity.org/military/world/europe/descubierta-unit.htm" TargetMode="External"/><Relationship Id="rId348" Type="http://schemas.openxmlformats.org/officeDocument/2006/relationships/hyperlink" Target="https://www.saab.com/products/mine-counter-measure-vessels" TargetMode="External"/><Relationship Id="rId555" Type="http://schemas.openxmlformats.org/officeDocument/2006/relationships/hyperlink" Target="https://www.militaryfactory.com/aircraft/detail.php?aircraft_id=70" TargetMode="External"/><Relationship Id="rId762" Type="http://schemas.openxmlformats.org/officeDocument/2006/relationships/hyperlink" Target="https://mil.ee/kaitsevagi/tehnika/relvad/kaudtulerelvad/81-mm-miinipilduja-nm-95-l-16a1/" TargetMode="External"/><Relationship Id="rId1185" Type="http://schemas.openxmlformats.org/officeDocument/2006/relationships/hyperlink" Target="https://www.militaryfactory.com/aircraft/detail.php?aircraft_id=47" TargetMode="External"/><Relationship Id="rId1392" Type="http://schemas.openxmlformats.org/officeDocument/2006/relationships/hyperlink" Target="https://www.army-guide.com/eng/product3204.html" TargetMode="External"/><Relationship Id="rId1406" Type="http://schemas.openxmlformats.org/officeDocument/2006/relationships/hyperlink" Target="https://www.kchf.ru/eng/ship/aswcorvettes/alexandrovetc.htm" TargetMode="External"/><Relationship Id="rId194" Type="http://schemas.openxmlformats.org/officeDocument/2006/relationships/hyperlink" Target="https://www.dassault-aviation.com/en/passion/aircraft/civil-dassault-aircraft/mystere-falcon-20-200/" TargetMode="External"/><Relationship Id="rId208" Type="http://schemas.openxmlformats.org/officeDocument/2006/relationships/hyperlink" Target="https://knds.com/en/products/systems/fennek" TargetMode="External"/><Relationship Id="rId415" Type="http://schemas.openxmlformats.org/officeDocument/2006/relationships/hyperlink" Target="https://www.army-guide.com/eng/product573.html" TargetMode="External"/><Relationship Id="rId622" Type="http://schemas.openxmlformats.org/officeDocument/2006/relationships/hyperlink" Target="https://www.mbda-systems.com/products/force-protection/mistral-family/mistral-3" TargetMode="External"/><Relationship Id="rId1045" Type="http://schemas.openxmlformats.org/officeDocument/2006/relationships/hyperlink" Target="https://www.armyrecognition.com/military-products/army/armored-vehicles/reconnaissance-vehicles/scorpion-cvrt-united-kingdom-uk" TargetMode="External"/><Relationship Id="rId1252" Type="http://schemas.openxmlformats.org/officeDocument/2006/relationships/hyperlink" Target="https://www.arquus-defense.com/vab-mk3-unmatched-firepower" TargetMode="External"/><Relationship Id="rId261" Type="http://schemas.openxmlformats.org/officeDocument/2006/relationships/hyperlink" Target="https://weaponsystems.net/system/933-Oerlikon+GDF" TargetMode="External"/><Relationship Id="rId499" Type="http://schemas.openxmlformats.org/officeDocument/2006/relationships/hyperlink" Target="https://www.balkanwarhistory.com/2017/06/the-zastava-m55-triple-barreled.html?showComment=1531841538775" TargetMode="External"/><Relationship Id="rId927" Type="http://schemas.openxmlformats.org/officeDocument/2006/relationships/hyperlink" Target="https://missilethreat.csis.org/missile/harpoon/" TargetMode="External"/><Relationship Id="rId1112" Type="http://schemas.openxmlformats.org/officeDocument/2006/relationships/hyperlink" Target="https://www.army-technology.com/projects/sperwer-uav/" TargetMode="External"/><Relationship Id="rId1557" Type="http://schemas.openxmlformats.org/officeDocument/2006/relationships/hyperlink" Target="https://seaforces.org/marint/German-Navy/Submarine/Type-206-class.htm" TargetMode="External"/><Relationship Id="rId56" Type="http://schemas.openxmlformats.org/officeDocument/2006/relationships/hyperlink" Target="https://www.airbus.com/en/products-services/helicopters/military-helicopters/tiger" TargetMode="External"/><Relationship Id="rId359" Type="http://schemas.openxmlformats.org/officeDocument/2006/relationships/hyperlink" Target="https://weaponsystems.net/system/1243-105mm+Light+Gun" TargetMode="External"/><Relationship Id="rId566" Type="http://schemas.openxmlformats.org/officeDocument/2006/relationships/hyperlink" Target="https://warhistory.org/@msw/article/mil-mi-8" TargetMode="External"/><Relationship Id="rId773" Type="http://schemas.openxmlformats.org/officeDocument/2006/relationships/hyperlink" Target="https://www.klub-vm.eu/clanky/technika/technika-muzea/pasova/obrneny-transporter-ot-90.html" TargetMode="External"/><Relationship Id="rId1196" Type="http://schemas.openxmlformats.org/officeDocument/2006/relationships/hyperlink" Target="https://www.globalsecurity.org/military/world/israel/tn90.htm" TargetMode="External"/><Relationship Id="rId1417" Type="http://schemas.openxmlformats.org/officeDocument/2006/relationships/hyperlink" Target="https://www.seaforces.org/marint/French-Navy/Aircraft-Carrier/R-97-FS-Jeanne-dArc.htm" TargetMode="External"/><Relationship Id="rId121" Type="http://schemas.openxmlformats.org/officeDocument/2006/relationships/hyperlink" Target="https://www.ga-ats.com/en/do228" TargetMode="External"/><Relationship Id="rId219" Type="http://schemas.openxmlformats.org/officeDocument/2006/relationships/hyperlink" Target="https://www.rtx.com/raytheon/what-we-do/integrated-air-and-missile-defense/stinger-missile" TargetMode="External"/><Relationship Id="rId426" Type="http://schemas.openxmlformats.org/officeDocument/2006/relationships/hyperlink" Target="https://www.naval-technology.com/projects/lynx/" TargetMode="External"/><Relationship Id="rId633" Type="http://schemas.openxmlformats.org/officeDocument/2006/relationships/hyperlink" Target="https://www.rtx.com/raytheon/what-we-do/sea/phalanx-close-in-weapon-system" TargetMode="External"/><Relationship Id="rId980" Type="http://schemas.openxmlformats.org/officeDocument/2006/relationships/hyperlink" Target="https://www.naval-technology.com/projects/rubis/" TargetMode="External"/><Relationship Id="rId1056" Type="http://schemas.openxmlformats.org/officeDocument/2006/relationships/hyperlink" Target="https://en.missilery.info/missile/sea-wolf" TargetMode="External"/><Relationship Id="rId1263" Type="http://schemas.openxmlformats.org/officeDocument/2006/relationships/hyperlink" Target="https://www.militaryperiscope.com/weapons/ships/auxiliary/varonis-90-class/overview/" TargetMode="External"/><Relationship Id="rId840" Type="http://schemas.openxmlformats.org/officeDocument/2006/relationships/hyperlink" Target="https://www.rheinmetall.com/en/products/tracked-vehicles/tracked-armoured-vehicles/puma-infantry-fighting-vehicle" TargetMode="External"/><Relationship Id="rId938" Type="http://schemas.openxmlformats.org/officeDocument/2006/relationships/hyperlink" Target="https://www.rheinmetall.com/de/produkte/waffen-und-munition/waffen-und-munition/mittelkaliberwaffen" TargetMode="External"/><Relationship Id="rId1470" Type="http://schemas.openxmlformats.org/officeDocument/2006/relationships/hyperlink" Target="https://www.defenseadvancement.com/projects/nimrod/" TargetMode="External"/><Relationship Id="rId1568" Type="http://schemas.openxmlformats.org/officeDocument/2006/relationships/hyperlink" Target="https://tank-afv.com/coldwar/Italy/vcc-1-camillino.php" TargetMode="External"/><Relationship Id="rId67" Type="http://schemas.openxmlformats.org/officeDocument/2006/relationships/hyperlink" Target="https://www.saab.com/newsroom/press-releases/2007/saab-receives-billion-order" TargetMode="External"/><Relationship Id="rId272" Type="http://schemas.openxmlformats.org/officeDocument/2006/relationships/hyperlink" Target="https://www.naval-technology.com/news/saab-launches-last-gotland-class-ssk-after-mid-life-upgrade/" TargetMode="External"/><Relationship Id="rId577" Type="http://schemas.openxmlformats.org/officeDocument/2006/relationships/hyperlink" Target="https://www.flymig.com/aircraft/MiG-21/" TargetMode="External"/><Relationship Id="rId700" Type="http://schemas.openxmlformats.org/officeDocument/2006/relationships/hyperlink" Target="https://weaponsystems.net/system/583-RGM-84+Harpoon" TargetMode="External"/><Relationship Id="rId1123" Type="http://schemas.openxmlformats.org/officeDocument/2006/relationships/hyperlink" Target="https://www.thalesgroup.com/en/squire-ground-surveillance-radar" TargetMode="External"/><Relationship Id="rId1330" Type="http://schemas.openxmlformats.org/officeDocument/2006/relationships/hyperlink" Target="https://www.militaryperiscope.com/weapons/ships/mine-warfare/alkyon-m-211-class/overview/" TargetMode="External"/><Relationship Id="rId1428" Type="http://schemas.openxmlformats.org/officeDocument/2006/relationships/hyperlink" Target="https://www.aircraft.com/aircraft/201221661/1991-valmet-l90tp-redigo" TargetMode="External"/><Relationship Id="rId132" Type="http://schemas.openxmlformats.org/officeDocument/2006/relationships/hyperlink" Target="https://aircraftrecognitionguide.com/eurocopter-ec135" TargetMode="External"/><Relationship Id="rId784" Type="http://schemas.openxmlformats.org/officeDocument/2006/relationships/hyperlink" Target="https://avantievo.piaggioaerospace.it/" TargetMode="External"/><Relationship Id="rId991" Type="http://schemas.openxmlformats.org/officeDocument/2006/relationships/hyperlink" Target="https://weaponsystems.net/system/477-S-60" TargetMode="External"/><Relationship Id="rId1067" Type="http://schemas.openxmlformats.org/officeDocument/2006/relationships/hyperlink" Target="https://www.siai-marchetti.nl/sf260mil.html" TargetMode="External"/><Relationship Id="rId437" Type="http://schemas.openxmlformats.org/officeDocument/2006/relationships/hyperlink" Target="https://www.militaryfactory.com/armor/detail.php?armor_id=96" TargetMode="External"/><Relationship Id="rId644" Type="http://schemas.openxmlformats.org/officeDocument/2006/relationships/hyperlink" Target="https://lockheedmartin.com/content/dam/lockheed-martin/rms/documents/naval-launchers-and-munitions/Mk_41_Product_Card_Update_24_08549.pdf" TargetMode="External"/><Relationship Id="rId851" Type="http://schemas.openxmlformats.org/officeDocument/2006/relationships/hyperlink" Target="https://www.militaryfactory.com/aircraft/detail.php?aircraft_id=1426" TargetMode="External"/><Relationship Id="rId1274" Type="http://schemas.openxmlformats.org/officeDocument/2006/relationships/hyperlink" Target="https://weaponsystems.net/system/330-CC04%20-%20Dardo" TargetMode="External"/><Relationship Id="rId1481" Type="http://schemas.openxmlformats.org/officeDocument/2006/relationships/hyperlink" Target="https://www.seaforces.org/marint/Finnish-Navy/Pohjanmaa-class.htm" TargetMode="External"/><Relationship Id="rId1579" Type="http://schemas.openxmlformats.org/officeDocument/2006/relationships/printerSettings" Target="../printerSettings/printerSettings1.bin"/><Relationship Id="rId283" Type="http://schemas.openxmlformats.org/officeDocument/2006/relationships/hyperlink" Target="https://www.naval-technology.com/projects/haminaclass/" TargetMode="External"/><Relationship Id="rId490" Type="http://schemas.openxmlformats.org/officeDocument/2006/relationships/hyperlink" Target="https://www.militaryfactory.com/smallarms/detail.php?smallarms_id=975" TargetMode="External"/><Relationship Id="rId504" Type="http://schemas.openxmlformats.org/officeDocument/2006/relationships/hyperlink" Target="https://www.yugoimport.com/sites/default/files/documents/2023-11/105mm%20M56%2033%20eng..pdf" TargetMode="External"/><Relationship Id="rId711" Type="http://schemas.openxmlformats.org/officeDocument/2006/relationships/hyperlink" Target="https://ordtech.com/products/mk46/" TargetMode="External"/><Relationship Id="rId949" Type="http://schemas.openxmlformats.org/officeDocument/2006/relationships/hyperlink" Target="https://en.missilery.info/missile/sea-sparrow" TargetMode="External"/><Relationship Id="rId1134" Type="http://schemas.openxmlformats.org/officeDocument/2006/relationships/hyperlink" Target="https://www.baesystems.com/en/product/sting-ray-mod-1-lightweight-torpedo" TargetMode="External"/><Relationship Id="rId1341" Type="http://schemas.openxmlformats.org/officeDocument/2006/relationships/hyperlink" Target="https://seaforces.org/wpnsys/SURFACE/RUR-5-ASROC.htm" TargetMode="External"/><Relationship Id="rId78" Type="http://schemas.openxmlformats.org/officeDocument/2006/relationships/hyperlink" Target="https://www.rafmuseum.org.uk/research/collections/scottish-aviation-bulldog-t-mk-1/" TargetMode="External"/><Relationship Id="rId143" Type="http://schemas.openxmlformats.org/officeDocument/2006/relationships/hyperlink" Target="https://www.naval-technology.com/projects/elbe-class/" TargetMode="External"/><Relationship Id="rId350" Type="http://schemas.openxmlformats.org/officeDocument/2006/relationships/hyperlink" Target="https://factmil.com/stuff/armija/artillerija/120_krh_92/2-1-0-337" TargetMode="External"/><Relationship Id="rId588" Type="http://schemas.openxmlformats.org/officeDocument/2006/relationships/hyperlink" Target="https://www.weaponsystems.net/system/402-CC01%20-%20EE-3%20Jararaca" TargetMode="External"/><Relationship Id="rId795" Type="http://schemas.openxmlformats.org/officeDocument/2006/relationships/hyperlink" Target="https://www.gdels.com/pandur.php" TargetMode="External"/><Relationship Id="rId809" Type="http://schemas.openxmlformats.org/officeDocument/2006/relationships/hyperlink" Target="https://pc-6.com/vPilatus-ProductBrochure.pdf" TargetMode="External"/><Relationship Id="rId1201" Type="http://schemas.openxmlformats.org/officeDocument/2006/relationships/hyperlink" Target="https://armada.defensa.gob.es/ArmadaPortal/page/Portal/ArmadaEspannola/buquessuperficie/prefLang-es/08patrulleros--05patrulleros-clase-toralla" TargetMode="External"/><Relationship Id="rId1439" Type="http://schemas.openxmlformats.org/officeDocument/2006/relationships/hyperlink" Target="https://www.dassault-aviation.com/en/defense/customer-support/operational-aircraft/mirage-2000/" TargetMode="External"/><Relationship Id="rId9" Type="http://schemas.openxmlformats.org/officeDocument/2006/relationships/hyperlink" Target="https://old.weaponsystems.net/weaponsystem/DD01%20-%202B9%20Vasilek.html" TargetMode="External"/><Relationship Id="rId210" Type="http://schemas.openxmlformats.org/officeDocument/2006/relationships/hyperlink" Target="https://knds.com/en/products/systems/fennek" TargetMode="External"/><Relationship Id="rId448" Type="http://schemas.openxmlformats.org/officeDocument/2006/relationships/hyperlink" Target="https://www.armyrecognition.com/military-products/army/artillery-vehicles-and-weapons/self-propelled-howitzers/m109-fr" TargetMode="External"/><Relationship Id="rId655" Type="http://schemas.openxmlformats.org/officeDocument/2006/relationships/hyperlink" Target="https://www.navy.mil/Resources/Fact-Files/Display-FactFiles/Article/2167898/mk-46-lightweight-torpedo/" TargetMode="External"/><Relationship Id="rId862" Type="http://schemas.openxmlformats.org/officeDocument/2006/relationships/hyperlink" Target="https://www.robinsonheli.com/helicopters/r44-raven-ii-clipper-ii" TargetMode="External"/><Relationship Id="rId1078" Type="http://schemas.openxmlformats.org/officeDocument/2006/relationships/hyperlink" Target="https://www.rheinmetall.com/de/produkte/flugabwehr/flugabwehrsysteme/stationaere-flugabwehr" TargetMode="External"/><Relationship Id="rId1285" Type="http://schemas.openxmlformats.org/officeDocument/2006/relationships/hyperlink" Target="https://seaforces.org/marint/German-Navy/Patrol-Vessel/Type-148-Tiger-class.htm" TargetMode="External"/><Relationship Id="rId1492" Type="http://schemas.openxmlformats.org/officeDocument/2006/relationships/hyperlink" Target="https://en.missilery.info/missile/skyflash" TargetMode="External"/><Relationship Id="rId1506" Type="http://schemas.openxmlformats.org/officeDocument/2006/relationships/hyperlink" Target="https://www.navypedia.org/ships/cyprus/cyp_cf_aphrodite.htm" TargetMode="External"/><Relationship Id="rId294" Type="http://schemas.openxmlformats.org/officeDocument/2006/relationships/hyperlink" Target="https://www.weaponsystems.net/system/402-CC01%20-%20EE-3%20Jararaca" TargetMode="External"/><Relationship Id="rId308" Type="http://schemas.openxmlformats.org/officeDocument/2006/relationships/hyperlink" Target="https://www.acv.ro/iar-99-soim/?lang=ro" TargetMode="External"/><Relationship Id="rId515" Type="http://schemas.openxmlformats.org/officeDocument/2006/relationships/hyperlink" Target="https://www.armyrecognition.com/military-products/army/artillery-vehicles-and-weapons/self-propelled-howitzers/dana-zts-shkh-vz-77-152mm" TargetMode="External"/><Relationship Id="rId722" Type="http://schemas.openxmlformats.org/officeDocument/2006/relationships/hyperlink" Target="https://www.mbda-deutschland.de/wp-content/uploads/2018/03/RAM-e-18.pdf" TargetMode="External"/><Relationship Id="rId1145" Type="http://schemas.openxmlformats.org/officeDocument/2006/relationships/hyperlink" Target="https://tank-afv.com/ww2/ussr/SU-100.php" TargetMode="External"/><Relationship Id="rId1352" Type="http://schemas.openxmlformats.org/officeDocument/2006/relationships/hyperlink" Target="https://www.heli-archive.ch/en/helicopters/in-depth-articles/bell-47g2/" TargetMode="External"/><Relationship Id="rId89" Type="http://schemas.openxmlformats.org/officeDocument/2006/relationships/hyperlink" Target="https://www.vittoria.biz/en/nave/fpv269/" TargetMode="External"/><Relationship Id="rId154" Type="http://schemas.openxmlformats.org/officeDocument/2006/relationships/hyperlink" Target="https://www.rtx.com/raytheon/what-we-do/air/paveway-bomb" TargetMode="External"/><Relationship Id="rId361" Type="http://schemas.openxmlformats.org/officeDocument/2006/relationships/hyperlink" Target="https://weaponsystems.net/system/1243-105mm+Light+Gun" TargetMode="External"/><Relationship Id="rId599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1005" Type="http://schemas.openxmlformats.org/officeDocument/2006/relationships/hyperlink" Target="https://odin.tradoc.army.mil/WEG/Asset/S-75_Dvina_(SA-2_Guideline)_Russian_Strategic_Surface-to-Air_Missile_System" TargetMode="External"/><Relationship Id="rId1212" Type="http://schemas.openxmlformats.org/officeDocument/2006/relationships/hyperlink" Target="https://www.designation-systems.net/dusrm/m-71.html" TargetMode="External"/><Relationship Id="rId459" Type="http://schemas.openxmlformats.org/officeDocument/2006/relationships/hyperlink" Target="https://www.army-technology.com/projects/m113-armoured-personnel-carrier/" TargetMode="External"/><Relationship Id="rId666" Type="http://schemas.openxmlformats.org/officeDocument/2006/relationships/hyperlink" Target="https://ordtech.com/products/mk46/" TargetMode="External"/><Relationship Id="rId873" Type="http://schemas.openxmlformats.org/officeDocument/2006/relationships/hyperlink" Target="https://en.missilery.info/missile/r73" TargetMode="External"/><Relationship Id="rId1089" Type="http://schemas.openxmlformats.org/officeDocument/2006/relationships/hyperlink" Target="https://www.naval-technology.com/projects/standard-missile-2-sm-2-us/" TargetMode="External"/><Relationship Id="rId1296" Type="http://schemas.openxmlformats.org/officeDocument/2006/relationships/hyperlink" Target="https://www.militaryfactory.com/armor/detail.php?armor_id=508" TargetMode="External"/><Relationship Id="rId1517" Type="http://schemas.openxmlformats.org/officeDocument/2006/relationships/hyperlink" Target="https://www.museumships.us/bulgaria/slava" TargetMode="External"/><Relationship Id="rId16" Type="http://schemas.openxmlformats.org/officeDocument/2006/relationships/hyperlink" Target="https://odin.tradoc.army.mil/WEG/Asset/2K11_Krug_(SA-4_Ganef)_Russian_Medium-Range_Surface-to-Air_Missile_(SAM)_System" TargetMode="External"/><Relationship Id="rId221" Type="http://schemas.openxmlformats.org/officeDocument/2006/relationships/hyperlink" Target="https://www.rtx.com/raytheon/what-we-do/integrated-air-and-missile-defense/stinger-missile" TargetMode="External"/><Relationship Id="rId319" Type="http://schemas.openxmlformats.org/officeDocument/2006/relationships/hyperlink" Target="https://www.marinha.pt/pt/os_meios/corvetas/Paginas/nrp-antonio-enes.aspx" TargetMode="External"/><Relationship Id="rId526" Type="http://schemas.openxmlformats.org/officeDocument/2006/relationships/hyperlink" Target="https://hellenicnavy.gr/en/fleet/gunboats/machitis-r-266/" TargetMode="External"/><Relationship Id="rId1156" Type="http://schemas.openxmlformats.org/officeDocument/2006/relationships/hyperlink" Target="https://www.radartutorial.eu/19.kartei/11.ancient/karte059.en.html" TargetMode="External"/><Relationship Id="rId1363" Type="http://schemas.openxmlformats.org/officeDocument/2006/relationships/hyperlink" Target="https://www.airplanes-online.com/c47-skytrain.htm" TargetMode="External"/><Relationship Id="rId733" Type="http://schemas.openxmlformats.org/officeDocument/2006/relationships/hyperlink" Target="https://www.mbda-systems.com/products/deep-strike/exocet-family/exocet-mm40-block-3c" TargetMode="External"/><Relationship Id="rId940" Type="http://schemas.openxmlformats.org/officeDocument/2006/relationships/hyperlink" Target="https://www.rheinmetall.com/de/produkte/waffen-und-munition/waffen-und-munition/mittelkaliberwaffen" TargetMode="External"/><Relationship Id="rId1016" Type="http://schemas.openxmlformats.org/officeDocument/2006/relationships/hyperlink" Target="https://www.armyrecognition.com/military-products/air/helicopters/attack-helicopters/sa342-gazelle" TargetMode="External"/><Relationship Id="rId1570" Type="http://schemas.openxmlformats.org/officeDocument/2006/relationships/hyperlink" Target="https://militarhistoria.ifokus.se/discussion/967303/hms-visborg-a265" TargetMode="External"/><Relationship Id="rId165" Type="http://schemas.openxmlformats.org/officeDocument/2006/relationships/hyperlink" Target="https://www.eurofighter.com/" TargetMode="External"/><Relationship Id="rId372" Type="http://schemas.openxmlformats.org/officeDocument/2006/relationships/hyperlink" Target="https://www.turbolet.de/l-410" TargetMode="External"/><Relationship Id="rId677" Type="http://schemas.openxmlformats.org/officeDocument/2006/relationships/hyperlink" Target="https://www.navy.mil/Resources/Fact-Files/Display-FactFiles/Article/2167898/mk-46-lightweight-torpedo/" TargetMode="External"/><Relationship Id="rId800" Type="http://schemas.openxmlformats.org/officeDocument/2006/relationships/hyperlink" Target="https://armada.defensa.gob.es/ArmadaPortal/page/Portal/ArmadaEspannola/buquessuperficie/prefLang-es/06buques-logisticos" TargetMode="External"/><Relationship Id="rId1223" Type="http://schemas.openxmlformats.org/officeDocument/2006/relationships/hyperlink" Target="https://tank-afv.com/coldwar/Romania/tr-77-580.php" TargetMode="External"/><Relationship Id="rId1430" Type="http://schemas.openxmlformats.org/officeDocument/2006/relationships/hyperlink" Target="https://www.lockheedmartin.com/en-us/products/lantirn.html" TargetMode="External"/><Relationship Id="rId1528" Type="http://schemas.openxmlformats.org/officeDocument/2006/relationships/hyperlink" Target="https://www.seaforces.org/marint/French-Navy/Patrol-Vessel/P-680-FS-Sterne.htm" TargetMode="External"/><Relationship Id="rId232" Type="http://schemas.openxmlformats.org/officeDocument/2006/relationships/hyperlink" Target="https://www.naval-technology.com/projects/frankenthal/" TargetMode="External"/><Relationship Id="rId884" Type="http://schemas.openxmlformats.org/officeDocument/2006/relationships/hyperlink" Target="https://www.saab.com/products/the-rbs15-family" TargetMode="External"/><Relationship Id="rId27" Type="http://schemas.openxmlformats.org/officeDocument/2006/relationships/hyperlink" Target="https://tank-afv.com/coldwar/ussr/2S5-Giatsint-S.php" TargetMode="External"/><Relationship Id="rId537" Type="http://schemas.openxmlformats.org/officeDocument/2006/relationships/hyperlink" Target="https://skybrary.aero/aircraft/m339" TargetMode="External"/><Relationship Id="rId744" Type="http://schemas.openxmlformats.org/officeDocument/2006/relationships/hyperlink" Target="https://www.militaryfactory.com/armor/detail.php?armor_id=782" TargetMode="External"/><Relationship Id="rId951" Type="http://schemas.openxmlformats.org/officeDocument/2006/relationships/hyperlink" Target="https://en.missilery.info/missile/sea-sparrow" TargetMode="External"/><Relationship Id="rId1167" Type="http://schemas.openxmlformats.org/officeDocument/2006/relationships/hyperlink" Target="https://odin.tradoc.army.mil/WEG/Asset/T-72M_Russian_Main_Battle_Tank_(MBT)" TargetMode="External"/><Relationship Id="rId1374" Type="http://schemas.openxmlformats.org/officeDocument/2006/relationships/hyperlink" Target="https://www.lockheedmartin.com/content/dam/lockheed-martin/rms/documents/desert-hawk/Desert_Hawk_Brochure.pdf" TargetMode="External"/><Relationship Id="rId80" Type="http://schemas.openxmlformats.org/officeDocument/2006/relationships/hyperlink" Target="https://www.airforce-technology.com/projects/aviojet/" TargetMode="External"/><Relationship Id="rId176" Type="http://schemas.openxmlformats.org/officeDocument/2006/relationships/hyperlink" Target="https://www.lockheedmartin.com/en-us/products/f-16.html" TargetMode="External"/><Relationship Id="rId383" Type="http://schemas.openxmlformats.org/officeDocument/2006/relationships/hyperlink" Target="https://hellenicnavy.gr/en/fleet/patrol-boats/hs-laskos/" TargetMode="External"/><Relationship Id="rId590" Type="http://schemas.openxmlformats.org/officeDocument/2006/relationships/hyperlink" Target="https://www.weaponsystems.net/system/402-CC01%20-%20EE-3%20Jararaca" TargetMode="External"/><Relationship Id="rId604" Type="http://schemas.openxmlformats.org/officeDocument/2006/relationships/hyperlink" Target="https://www.armyrecognition.com/military-products/army/air-defense-systems/air-defense-vehicles/hawk-mim-23-united-states-uk" TargetMode="External"/><Relationship Id="rId811" Type="http://schemas.openxmlformats.org/officeDocument/2006/relationships/hyperlink" Target="https://www.airforce-technology.com/projects/pc9madvancedtrainera/" TargetMode="External"/><Relationship Id="rId1027" Type="http://schemas.openxmlformats.org/officeDocument/2006/relationships/hyperlink" Target="https://en.missilery.info/missile/mistral/sadral" TargetMode="External"/><Relationship Id="rId1234" Type="http://schemas.openxmlformats.org/officeDocument/2006/relationships/hyperlink" Target="https://www.thyssenkrupp-marinesystems.com/en/products-services/submarines/class-212" TargetMode="External"/><Relationship Id="rId1441" Type="http://schemas.openxmlformats.org/officeDocument/2006/relationships/hyperlink" Target="https://www.dassault-aviation.com/en/defense/customer-support/operational-aircraft/mirage-2000/" TargetMode="External"/><Relationship Id="rId243" Type="http://schemas.openxmlformats.org/officeDocument/2006/relationships/hyperlink" Target="https://www.lockheedmartin.com/en-us/products/paveway-ii-plus-laser-guided-bomb.html" TargetMode="External"/><Relationship Id="rId450" Type="http://schemas.openxmlformats.org/officeDocument/2006/relationships/hyperlink" Target="https://www.army-guide.com/eng/product1778.html" TargetMode="External"/><Relationship Id="rId688" Type="http://schemas.openxmlformats.org/officeDocument/2006/relationships/hyperlink" Target="https://www.globalsecurity.org/military/systems/munitions/mk82.htm" TargetMode="External"/><Relationship Id="rId895" Type="http://schemas.openxmlformats.org/officeDocument/2006/relationships/hyperlink" Target="https://www.militaryperiscope.com/weapons/sensorselectronics/ground-radars/3190b-rasit/overview/" TargetMode="External"/><Relationship Id="rId909" Type="http://schemas.openxmlformats.org/officeDocument/2006/relationships/hyperlink" Target="https://opisybroni.pl/rbu-1200-uragan/" TargetMode="External"/><Relationship Id="rId1080" Type="http://schemas.openxmlformats.org/officeDocument/2006/relationships/hyperlink" Target="https://www.rheinmetall.com/de/produkte/flugabwehr/flugabwehrsysteme/stationaere-flugabwehr" TargetMode="External"/><Relationship Id="rId1301" Type="http://schemas.openxmlformats.org/officeDocument/2006/relationships/hyperlink" Target="https://www.militaryfactory.com/armor/detail.php?armor_id=508" TargetMode="External"/><Relationship Id="rId1539" Type="http://schemas.openxmlformats.org/officeDocument/2006/relationships/hyperlink" Target="https://old.weaponsystems.net/weaponsystem/HH14%20-%20Type%2053.html" TargetMode="External"/><Relationship Id="rId38" Type="http://schemas.openxmlformats.org/officeDocument/2006/relationships/hyperlink" Target="https://myownonpmirror.com/ships/east_timor/eti_cf_oecusse.html" TargetMode="External"/><Relationship Id="rId103" Type="http://schemas.openxmlformats.org/officeDocument/2006/relationships/hyperlink" Target="https://www.occar.int/our-work/programmes/cobra-weapon-locating-system/general-information" TargetMode="External"/><Relationship Id="rId310" Type="http://schemas.openxmlformats.org/officeDocument/2006/relationships/hyperlink" Target="https://www.armyrecognition.com/military-products/army/air-defense-systems/air-defense-vehicles/hawk-mim-23-united-states-uk" TargetMode="External"/><Relationship Id="rId548" Type="http://schemas.openxmlformats.org/officeDocument/2006/relationships/hyperlink" Target="https://www.armyrecognition.com/military-products/air/helicopters/transport-helicopters/mi-17" TargetMode="External"/><Relationship Id="rId755" Type="http://schemas.openxmlformats.org/officeDocument/2006/relationships/hyperlink" Target="https://marinarii.ro/dragorul-maritim-29-locotenent-dimitrie-nicolescu/" TargetMode="External"/><Relationship Id="rId962" Type="http://schemas.openxmlformats.org/officeDocument/2006/relationships/hyperlink" Target="https://www.naval-technology.com/projects/river_class/" TargetMode="External"/><Relationship Id="rId1178" Type="http://schemas.openxmlformats.org/officeDocument/2006/relationships/hyperlink" Target="https://weaponsystems.net/system/1145-120mm%20Soltam%20K6" TargetMode="External"/><Relationship Id="rId1385" Type="http://schemas.openxmlformats.org/officeDocument/2006/relationships/hyperlink" Target="https://myownonpmirror.com/ships/cyprus/cyp_cg_poseidon.html" TargetMode="External"/><Relationship Id="rId91" Type="http://schemas.openxmlformats.org/officeDocument/2006/relationships/hyperlink" Target="https://www.saab.com/products/carl-gustaf-m4" TargetMode="External"/><Relationship Id="rId187" Type="http://schemas.openxmlformats.org/officeDocument/2006/relationships/hyperlink" Target="https://ipms.nl/artikelen/nedmil-luchtvaart/vliegtuigen-f/vliegtuigen-f-fokker-f27" TargetMode="External"/><Relationship Id="rId394" Type="http://schemas.openxmlformats.org/officeDocument/2006/relationships/hyperlink" Target="https://tank-afv.com/coldwar/West_Germany/leopard-i.php" TargetMode="External"/><Relationship Id="rId408" Type="http://schemas.openxmlformats.org/officeDocument/2006/relationships/hyperlink" Target="https://www.globalsecurity.org/military/world/europe/strv-121.htm" TargetMode="External"/><Relationship Id="rId615" Type="http://schemas.openxmlformats.org/officeDocument/2006/relationships/hyperlink" Target="https://www.mbda-systems.com/products/force-protection/mistral-family/mistral-3" TargetMode="External"/><Relationship Id="rId822" Type="http://schemas.openxmlformats.org/officeDocument/2006/relationships/hyperlink" Target="https://www.gdels.com/piranha.php" TargetMode="External"/><Relationship Id="rId1038" Type="http://schemas.openxmlformats.org/officeDocument/2006/relationships/hyperlink" Target="https://missilethreat.csis.org/missile/apache-ap/" TargetMode="External"/><Relationship Id="rId1245" Type="http://schemas.openxmlformats.org/officeDocument/2006/relationships/hyperlink" Target="https://en.missilery.info/missile/harpoon" TargetMode="External"/><Relationship Id="rId1452" Type="http://schemas.openxmlformats.org/officeDocument/2006/relationships/hyperlink" Target="https://www.militaryfactory.com/smallarms/detail.php?smallarms_id=878" TargetMode="External"/><Relationship Id="rId254" Type="http://schemas.openxmlformats.org/officeDocument/2006/relationships/hyperlink" Target="https://www.rtx.com/raytheon/what-we-do/air/paveway-bomb" TargetMode="External"/><Relationship Id="rId699" Type="http://schemas.openxmlformats.org/officeDocument/2006/relationships/hyperlink" Target="https://weaponsystems.net/system/583-RGM-84+Harpoon" TargetMode="External"/><Relationship Id="rId1091" Type="http://schemas.openxmlformats.org/officeDocument/2006/relationships/hyperlink" Target="https://www.naval-technology.com/projects/standard-missile-2-sm-2-us/" TargetMode="External"/><Relationship Id="rId1105" Type="http://schemas.openxmlformats.org/officeDocument/2006/relationships/hyperlink" Target="https://www.army-technology.com/projects/spada/" TargetMode="External"/><Relationship Id="rId1312" Type="http://schemas.openxmlformats.org/officeDocument/2006/relationships/hyperlink" Target="https://www.airpower.at/fldiv/fla/35mm.htm" TargetMode="External"/><Relationship Id="rId49" Type="http://schemas.openxmlformats.org/officeDocument/2006/relationships/hyperlink" Target="https://www.saab.com/products/arthur" TargetMode="External"/><Relationship Id="rId114" Type="http://schemas.openxmlformats.org/officeDocument/2006/relationships/hyperlink" Target="https://knds.com/en/products/systems/dingo-2-range" TargetMode="External"/><Relationship Id="rId461" Type="http://schemas.openxmlformats.org/officeDocument/2006/relationships/hyperlink" Target="https://www.radartutorial.eu/19.kartei/11.ancient/karte022.en.html" TargetMode="External"/><Relationship Id="rId559" Type="http://schemas.openxmlformats.org/officeDocument/2006/relationships/hyperlink" Target="https://www.militaryfactory.com/aircraft/detail.php?aircraft_id=70" TargetMode="External"/><Relationship Id="rId766" Type="http://schemas.openxmlformats.org/officeDocument/2006/relationships/hyperlink" Target="https://www.army-technology.com/projects/kiowa/" TargetMode="External"/><Relationship Id="rId1189" Type="http://schemas.openxmlformats.org/officeDocument/2006/relationships/hyperlink" Target="https://skybrary.aero/aircraft/tb30" TargetMode="External"/><Relationship Id="rId1396" Type="http://schemas.openxmlformats.org/officeDocument/2006/relationships/hyperlink" Target="https://www.airtattoo.com/riat-2022/aircraft/slingsby-t67m-260-firefly-civilian/" TargetMode="External"/><Relationship Id="rId198" Type="http://schemas.openxmlformats.org/officeDocument/2006/relationships/hyperlink" Target="https://www.dassault-aviation.com/en/passion/aircraft/civil-dassault-aircraft/falcon-50/" TargetMode="External"/><Relationship Id="rId321" Type="http://schemas.openxmlformats.org/officeDocument/2006/relationships/hyperlink" Target="https://www.naval-technology.com/projects/juan-carlos/" TargetMode="External"/><Relationship Id="rId419" Type="http://schemas.openxmlformats.org/officeDocument/2006/relationships/hyperlink" Target="https://navypedia.org/ships/finland/fi_cg_lokki.htm" TargetMode="External"/><Relationship Id="rId626" Type="http://schemas.openxmlformats.org/officeDocument/2006/relationships/hyperlink" Target="https://weaponsystems.net/system/583-RGM-84+Harpoon" TargetMode="External"/><Relationship Id="rId973" Type="http://schemas.openxmlformats.org/officeDocument/2006/relationships/hyperlink" Target="https://www.army-technology.com/projects/roland/" TargetMode="External"/><Relationship Id="rId1049" Type="http://schemas.openxmlformats.org/officeDocument/2006/relationships/hyperlink" Target="https://www.belgian-wings.be/westland-seaking-mk-48" TargetMode="External"/><Relationship Id="rId1256" Type="http://schemas.openxmlformats.org/officeDocument/2006/relationships/hyperlink" Target="https://www.arquus-defense.com/vab-mk3-unmatched-firepower" TargetMode="External"/><Relationship Id="rId833" Type="http://schemas.openxmlformats.org/officeDocument/2006/relationships/hyperlink" Target="https://hellenicnavy.gr/en/fleet/submarines/hs-poseidon-s-116/" TargetMode="External"/><Relationship Id="rId1116" Type="http://schemas.openxmlformats.org/officeDocument/2006/relationships/hyperlink" Target="https://www.rafael.co.il/system/spike-lr2/" TargetMode="External"/><Relationship Id="rId1463" Type="http://schemas.openxmlformats.org/officeDocument/2006/relationships/hyperlink" Target="https://www.mbda-systems.com/products/deep-strike/teseootomat-family/otomat-mk2-block-iv" TargetMode="External"/><Relationship Id="rId265" Type="http://schemas.openxmlformats.org/officeDocument/2006/relationships/hyperlink" Target="https://knds.com/en/products/systems/gepard" TargetMode="External"/><Relationship Id="rId472" Type="http://schemas.openxmlformats.org/officeDocument/2006/relationships/hyperlink" Target="https://weaponsystems.net/system/1148-120mm%20M1982" TargetMode="External"/><Relationship Id="rId900" Type="http://schemas.openxmlformats.org/officeDocument/2006/relationships/hyperlink" Target="https://www.army-technology.com/projects/jernas/" TargetMode="External"/><Relationship Id="rId1323" Type="http://schemas.openxmlformats.org/officeDocument/2006/relationships/hyperlink" Target="https://www.globalmilitary.net/ships/pauk/" TargetMode="External"/><Relationship Id="rId1530" Type="http://schemas.openxmlformats.org/officeDocument/2006/relationships/hyperlink" Target="https://www.naval-technology.com/projects/styrso-classmine/" TargetMode="External"/><Relationship Id="rId125" Type="http://schemas.openxmlformats.org/officeDocument/2006/relationships/hyperlink" Target="https://www.naval-technology.com/projects/duranceclassmultipro/" TargetMode="External"/><Relationship Id="rId332" Type="http://schemas.openxmlformats.org/officeDocument/2006/relationships/hyperlink" Target="https://www.militaryperiscope.com/weapons/ships/coast-guardborder-patrol/lilian-101-class/overview/" TargetMode="External"/><Relationship Id="rId777" Type="http://schemas.openxmlformats.org/officeDocument/2006/relationships/hyperlink" Target="https://www.deagel.com/Armies/BMP-1/a000749" TargetMode="External"/><Relationship Id="rId984" Type="http://schemas.openxmlformats.org/officeDocument/2006/relationships/hyperlink" Target="https://odin.tradoc.army.mil/WEG/Asset/S-125_Neva::Pechora_(SA-3_Goa)_Russian_6x6_Surface-to-Air_Missile_System" TargetMode="External"/><Relationship Id="rId637" Type="http://schemas.openxmlformats.org/officeDocument/2006/relationships/hyperlink" Target="https://www.navy.mil/Resources/Fact-Files/Display-FactFiles/Article/2168965/seasparrow-missile-rim-7/" TargetMode="External"/><Relationship Id="rId844" Type="http://schemas.openxmlformats.org/officeDocument/2006/relationships/hyperlink" Target="https://knds.com/en/products/systems/pz-h-2000" TargetMode="External"/><Relationship Id="rId1267" Type="http://schemas.openxmlformats.org/officeDocument/2006/relationships/hyperlink" Target="https://www.army-technology.com/projects/panhard-vbl-vehicle/" TargetMode="External"/><Relationship Id="rId1474" Type="http://schemas.openxmlformats.org/officeDocument/2006/relationships/hyperlink" Target="https://www.radartutorial.eu/19.kartei/11.ancient/karte051.en.html" TargetMode="External"/><Relationship Id="rId276" Type="http://schemas.openxmlformats.org/officeDocument/2006/relationships/hyperlink" Target="https://www.saab.com/products/gripen-c-series" TargetMode="External"/><Relationship Id="rId483" Type="http://schemas.openxmlformats.org/officeDocument/2006/relationships/hyperlink" Target="https://www.lockheedmartin.com/en-us/products/m270.html" TargetMode="External"/><Relationship Id="rId690" Type="http://schemas.openxmlformats.org/officeDocument/2006/relationships/hyperlink" Target="https://www.globalsecurity.org/military/systems/munitions/mk83.htm" TargetMode="External"/><Relationship Id="rId704" Type="http://schemas.openxmlformats.org/officeDocument/2006/relationships/hyperlink" Target="https://weaponsystems.net/system/583-RGM-84+Harpoon" TargetMode="External"/><Relationship Id="rId911" Type="http://schemas.openxmlformats.org/officeDocument/2006/relationships/hyperlink" Target="https://en.missilery.info/missile/rbs90" TargetMode="External"/><Relationship Id="rId1127" Type="http://schemas.openxmlformats.org/officeDocument/2006/relationships/hyperlink" Target="https://hellenicnavy.gr/o-stolos-mas/tachea-peripolika/ppk-keleystis-stamoy-p-287/" TargetMode="External"/><Relationship Id="rId1334" Type="http://schemas.openxmlformats.org/officeDocument/2006/relationships/hyperlink" Target="https://bob.plord.net/Ships/Period4/Netherlands/Amsterdam.html" TargetMode="External"/><Relationship Id="rId1541" Type="http://schemas.openxmlformats.org/officeDocument/2006/relationships/hyperlink" Target="https://www.militaryfactory.com/ships/detail.php?ship_id=tarantul-class-guided-missile-corvette-soviet-union" TargetMode="External"/><Relationship Id="rId40" Type="http://schemas.openxmlformats.org/officeDocument/2006/relationships/hyperlink" Target="https://www.aeronautica.difesa.it/2024/04/04/amx/" TargetMode="External"/><Relationship Id="rId136" Type="http://schemas.openxmlformats.org/officeDocument/2006/relationships/hyperlink" Target="https://aeronavesmilitaresespanolas.com/helicoptero-ec-135-famet/" TargetMode="External"/><Relationship Id="rId343" Type="http://schemas.openxmlformats.org/officeDocument/2006/relationships/hyperlink" Target="https://myownonpmirror.com/ships/finland/fi_ms_kiiski1.html" TargetMode="External"/><Relationship Id="rId550" Type="http://schemas.openxmlformats.org/officeDocument/2006/relationships/hyperlink" Target="https://www.armyrecognition.com/military-products/air/helicopters/transport-helicopters/mi-17" TargetMode="External"/><Relationship Id="rId788" Type="http://schemas.openxmlformats.org/officeDocument/2006/relationships/hyperlink" Target="https://www.lockheedmartin.com/en-us/products/p-3.html" TargetMode="External"/><Relationship Id="rId995" Type="http://schemas.openxmlformats.org/officeDocument/2006/relationships/hyperlink" Target="https://www.lockheedmartin.com/en-us/products/sikorsky-black-hawk-helicopter.html" TargetMode="External"/><Relationship Id="rId1180" Type="http://schemas.openxmlformats.org/officeDocument/2006/relationships/hyperlink" Target="https://navalhistory.dk/Danish/SoevaernsNyt/2006/0424_Lindormen.htm" TargetMode="External"/><Relationship Id="rId1401" Type="http://schemas.openxmlformats.org/officeDocument/2006/relationships/hyperlink" Target="https://www.airpower.at/fldiv/fla/20mm.htm" TargetMode="External"/><Relationship Id="rId203" Type="http://schemas.openxmlformats.org/officeDocument/2006/relationships/hyperlink" Target="https://www.dassault-aviation.com/en/civil/falcon-family/falcon-900lx/" TargetMode="External"/><Relationship Id="rId648" Type="http://schemas.openxmlformats.org/officeDocument/2006/relationships/hyperlink" Target="https://ordtech.com/products/mk46/" TargetMode="External"/><Relationship Id="rId855" Type="http://schemas.openxmlformats.org/officeDocument/2006/relationships/hyperlink" Target="https://www.airforce-technology.com/projects/w-3-sokol-multi-purpose-combat-helicopter/" TargetMode="External"/><Relationship Id="rId1040" Type="http://schemas.openxmlformats.org/officeDocument/2006/relationships/hyperlink" Target="https://www.militaryperiscope.com/weapons/ships/auxiliary/schwedeneck-y-860-class/overview/" TargetMode="External"/><Relationship Id="rId1278" Type="http://schemas.openxmlformats.org/officeDocument/2006/relationships/hyperlink" Target="https://www.marinha.pt/en/os_meios/patrulhasoceanicos/Pages/nrp-viana-do-castelo.aspx" TargetMode="External"/><Relationship Id="rId1485" Type="http://schemas.openxmlformats.org/officeDocument/2006/relationships/hyperlink" Target="https://tank-afv.com/modern/Slovakia/PRAM-S.php" TargetMode="External"/><Relationship Id="rId287" Type="http://schemas.openxmlformats.org/officeDocument/2006/relationships/hyperlink" Target="https://www.baesystems.com/en/product/hawk-ajt" TargetMode="External"/><Relationship Id="rId410" Type="http://schemas.openxmlformats.org/officeDocument/2006/relationships/hyperlink" Target="https://knds.com/en/products/leopard/leopard-2A6M" TargetMode="External"/><Relationship Id="rId494" Type="http://schemas.openxmlformats.org/officeDocument/2006/relationships/hyperlink" Target="https://en.missilery.info/missile/m45" TargetMode="External"/><Relationship Id="rId508" Type="http://schemas.openxmlformats.org/officeDocument/2006/relationships/hyperlink" Target="https://www.army-technology.com/projects/m60a3-main-battle-tank/" TargetMode="External"/><Relationship Id="rId715" Type="http://schemas.openxmlformats.org/officeDocument/2006/relationships/hyperlink" Target="https://ordtech.com/products/mk46/" TargetMode="External"/><Relationship Id="rId922" Type="http://schemas.openxmlformats.org/officeDocument/2006/relationships/hyperlink" Target="https://missilethreat.csis.org/missile/harpoon/" TargetMode="External"/><Relationship Id="rId1138" Type="http://schemas.openxmlformats.org/officeDocument/2006/relationships/hyperlink" Target="https://www.seaforces.org/marint/Norwegian-Navy/Patrol-Vessel/Storm-class.htm" TargetMode="External"/><Relationship Id="rId1345" Type="http://schemas.openxmlformats.org/officeDocument/2006/relationships/hyperlink" Target="https://www.saab.com/products/at4" TargetMode="External"/><Relationship Id="rId1552" Type="http://schemas.openxmlformats.org/officeDocument/2006/relationships/hyperlink" Target="https://skybrary.aero/aircraft/l101" TargetMode="External"/><Relationship Id="rId147" Type="http://schemas.openxmlformats.org/officeDocument/2006/relationships/hyperlink" Target="https://development.weaponsystems.net/system/1569-90mm%20M67%20Recoilless%20Rifle" TargetMode="External"/><Relationship Id="rId354" Type="http://schemas.openxmlformats.org/officeDocument/2006/relationships/hyperlink" Target="https://www.globalmilitary.net/ships/projekt-206fm/" TargetMode="External"/><Relationship Id="rId799" Type="http://schemas.openxmlformats.org/officeDocument/2006/relationships/hyperlink" Target="https://ils.fi/en/portfolio/minelayer-pansio-porkkala-ja-pyharanta/" TargetMode="External"/><Relationship Id="rId1191" Type="http://schemas.openxmlformats.org/officeDocument/2006/relationships/hyperlink" Target="https://skybrary.aero/aircraft/tbm7" TargetMode="External"/><Relationship Id="rId1205" Type="http://schemas.openxmlformats.org/officeDocument/2006/relationships/hyperlink" Target="https://www.panavia.de/" TargetMode="External"/><Relationship Id="rId51" Type="http://schemas.openxmlformats.org/officeDocument/2006/relationships/hyperlink" Target="https://www.saab.com/products/arthur" TargetMode="External"/><Relationship Id="rId561" Type="http://schemas.openxmlformats.org/officeDocument/2006/relationships/hyperlink" Target="https://www.airforce-technology.com/projects/mi-35m-hind-e/" TargetMode="External"/><Relationship Id="rId659" Type="http://schemas.openxmlformats.org/officeDocument/2006/relationships/hyperlink" Target="https://www.navy.mil/Resources/Fact-Files/Display-FactFiles/Article/2167898/mk-46-lightweight-torpedo/" TargetMode="External"/><Relationship Id="rId866" Type="http://schemas.openxmlformats.org/officeDocument/2006/relationships/hyperlink" Target="https://weaponsystems.net/system/516-Matra%20R.550%20Magic" TargetMode="External"/><Relationship Id="rId1289" Type="http://schemas.openxmlformats.org/officeDocument/2006/relationships/hyperlink" Target="https://www.naval-technology.com/projects/walrus-class-submarines/" TargetMode="External"/><Relationship Id="rId1412" Type="http://schemas.openxmlformats.org/officeDocument/2006/relationships/hyperlink" Target="https://www.seaforces.org/marint/Finnish-Navy/Helsinki-class.htm" TargetMode="External"/><Relationship Id="rId1496" Type="http://schemas.openxmlformats.org/officeDocument/2006/relationships/hyperlink" Target="https://www.globalsecurity.org/military/world/europe/hms-roebuck.htm" TargetMode="External"/><Relationship Id="rId214" Type="http://schemas.openxmlformats.org/officeDocument/2006/relationships/hyperlink" Target="https://weaponsystems.net/system/339-155mm+FH-70" TargetMode="External"/><Relationship Id="rId298" Type="http://schemas.openxmlformats.org/officeDocument/2006/relationships/hyperlink" Target="https://www.mdhelicopters.com/models/md-500e/" TargetMode="External"/><Relationship Id="rId421" Type="http://schemas.openxmlformats.org/officeDocument/2006/relationships/hyperlink" Target="https://www.globalsecurity.org/military/world/europe/orp-lublin-program.htm" TargetMode="External"/><Relationship Id="rId519" Type="http://schemas.openxmlformats.org/officeDocument/2006/relationships/hyperlink" Target="https://duro-dakovic.com/en/duro-dakovic-special-vehicles/defence/armored-combat-vehicles/main-battle-tank-m-84/" TargetMode="External"/><Relationship Id="rId1051" Type="http://schemas.openxmlformats.org/officeDocument/2006/relationships/hyperlink" Target="https://www.belgian-wings.be/westland-seaking-mk-48" TargetMode="External"/><Relationship Id="rId1149" Type="http://schemas.openxmlformats.org/officeDocument/2006/relationships/hyperlink" Target="https://www.defenseadvancement.com/projects/matra-super-530/" TargetMode="External"/><Relationship Id="rId1356" Type="http://schemas.openxmlformats.org/officeDocument/2006/relationships/hyperlink" Target="https://militaryview.com/the-blu-109-bomb-what-is-it-and-how-does-it-work/" TargetMode="External"/><Relationship Id="rId158" Type="http://schemas.openxmlformats.org/officeDocument/2006/relationships/hyperlink" Target="https://www.kriegsschiffe.net/landingpage/main/minenkampffahrzeuge/mh-eridan-klasse/" TargetMode="External"/><Relationship Id="rId726" Type="http://schemas.openxmlformats.org/officeDocument/2006/relationships/hyperlink" Target="https://weaponsystems.net/system/1111-Bofors%20M/50" TargetMode="External"/><Relationship Id="rId933" Type="http://schemas.openxmlformats.org/officeDocument/2006/relationships/hyperlink" Target="https://missilethreat.csis.org/missile/harpoon/" TargetMode="External"/><Relationship Id="rId1009" Type="http://schemas.openxmlformats.org/officeDocument/2006/relationships/hyperlink" Target="https://www.helis.com/database/model/SA330-Puma/" TargetMode="External"/><Relationship Id="rId1563" Type="http://schemas.openxmlformats.org/officeDocument/2006/relationships/hyperlink" Target="https://www.globalsecurity.org/military/world/serbia/utva-75.htm" TargetMode="External"/><Relationship Id="rId62" Type="http://schemas.openxmlformats.org/officeDocument/2006/relationships/hyperlink" Target="https://skybrary.aero/aircraft/b701" TargetMode="External"/><Relationship Id="rId365" Type="http://schemas.openxmlformats.org/officeDocument/2006/relationships/hyperlink" Target="https://www.armyrecognition.com/news/army-news/2024/united-kingdom-opts-for-120mm-mortars-to-replace-81mm-l16s-to-cut-costs" TargetMode="External"/><Relationship Id="rId572" Type="http://schemas.openxmlformats.org/officeDocument/2006/relationships/hyperlink" Target="https://www.mbda-systems.com/products/air-dominance/mica-family/mica" TargetMode="External"/><Relationship Id="rId1216" Type="http://schemas.openxmlformats.org/officeDocument/2006/relationships/hyperlink" Target="https://www.designation-systems.net/dusrm/m-71.html" TargetMode="External"/><Relationship Id="rId1423" Type="http://schemas.openxmlformats.org/officeDocument/2006/relationships/hyperlink" Target="https://www.militaryfactory.com/armor/detail.php?armor_id=91" TargetMode="External"/><Relationship Id="rId225" Type="http://schemas.openxmlformats.org/officeDocument/2006/relationships/hyperlink" Target="https://www.navalnews.com/naval-news/2021/10/naval-group-secures-design-contract-for-french-navys-future-ocean-patrol-vessels/" TargetMode="External"/><Relationship Id="rId432" Type="http://schemas.openxmlformats.org/officeDocument/2006/relationships/hyperlink" Target="https://www.army-guide.com/eng/product929.html" TargetMode="External"/><Relationship Id="rId877" Type="http://schemas.openxmlformats.org/officeDocument/2006/relationships/hyperlink" Target="https://www.dassault-aviation.com/fr/defense/rafale/" TargetMode="External"/><Relationship Id="rId1062" Type="http://schemas.openxmlformats.org/officeDocument/2006/relationships/hyperlink" Target="https://www.raytheon.co.uk/news/2021/03/17/sentinel-stories" TargetMode="External"/><Relationship Id="rId737" Type="http://schemas.openxmlformats.org/officeDocument/2006/relationships/hyperlink" Target="https://www.mbda-systems.com/products/deep-strike/exocet-family/exocet-mm40-block-3c" TargetMode="External"/><Relationship Id="rId944" Type="http://schemas.openxmlformats.org/officeDocument/2006/relationships/hyperlink" Target="https://en.missilery.info/missile/ram-rim116" TargetMode="External"/><Relationship Id="rId1367" Type="http://schemas.openxmlformats.org/officeDocument/2006/relationships/hyperlink" Target="https://skybrary.aero/aircraft/c441" TargetMode="External"/><Relationship Id="rId1574" Type="http://schemas.openxmlformats.org/officeDocument/2006/relationships/hyperlink" Target="https://www.kchf.ru/eng/ship/minewarfare/rt214.htm" TargetMode="External"/><Relationship Id="rId73" Type="http://schemas.openxmlformats.org/officeDocument/2006/relationships/hyperlink" Target="https://aeronavesmilitaresespanolas.com/armamentoaereo/ejercito-del-aire-5-armamento/" TargetMode="External"/><Relationship Id="rId169" Type="http://schemas.openxmlformats.org/officeDocument/2006/relationships/hyperlink" Target="https://hellenicnavy.gr/en/fleet/minehunters-minesweepers/hs-evniki-m-61/" TargetMode="External"/><Relationship Id="rId376" Type="http://schemas.openxmlformats.org/officeDocument/2006/relationships/hyperlink" Target="https://www.turbolet.de/l-410" TargetMode="External"/><Relationship Id="rId583" Type="http://schemas.openxmlformats.org/officeDocument/2006/relationships/hyperlink" Target="https://www.globalsecurity.org/military/world/russia/mig-29.htm" TargetMode="External"/><Relationship Id="rId790" Type="http://schemas.openxmlformats.org/officeDocument/2006/relationships/hyperlink" Target="https://www.lockheedmartin.com/en-us/products/p-3.html" TargetMode="External"/><Relationship Id="rId804" Type="http://schemas.openxmlformats.org/officeDocument/2006/relationships/hyperlink" Target="https://www.pilatus-aircraft.com/de/pc-12" TargetMode="External"/><Relationship Id="rId1227" Type="http://schemas.openxmlformats.org/officeDocument/2006/relationships/hyperlink" Target="https://www.soldf.com/fartyg-och-batar/latt-trossbat/" TargetMode="External"/><Relationship Id="rId1434" Type="http://schemas.openxmlformats.org/officeDocument/2006/relationships/hyperlink" Target="https://www.militaryperiscope.com/weapons/artilleryguns/towed-artillery-gunshowitzers/105-mm-m6137-towed-howitzer/overview/" TargetMode="External"/><Relationship Id="rId4" Type="http://schemas.openxmlformats.org/officeDocument/2006/relationships/hyperlink" Target="https://militarnyi.com/en/news/ukrainian-military-started-using-romanian-apr-40-mrl/" TargetMode="External"/><Relationship Id="rId236" Type="http://schemas.openxmlformats.org/officeDocument/2006/relationships/hyperlink" Target="https://www.armyrecognition.com/military-products/army/air-defense-systems/air-defense-vehicles/stormer-hvm-starstreak-mobile-air-defense-missile-system-data" TargetMode="External"/><Relationship Id="rId443" Type="http://schemas.openxmlformats.org/officeDocument/2006/relationships/hyperlink" Target="https://www.armyrecognition.com/military-products/army/artillery-vehicles-and-weapons/self-propelled-howitzers/m109-fr" TargetMode="External"/><Relationship Id="rId650" Type="http://schemas.openxmlformats.org/officeDocument/2006/relationships/hyperlink" Target="https://ordtech.com/products/mk46/" TargetMode="External"/><Relationship Id="rId888" Type="http://schemas.openxmlformats.org/officeDocument/2006/relationships/hyperlink" Target="https://www.saab.com/products/the-rbs15-family" TargetMode="External"/><Relationship Id="rId1073" Type="http://schemas.openxmlformats.org/officeDocument/2006/relationships/hyperlink" Target="https://www.militaryfactory.com/aircraft/detail.php?aircraft_id=280" TargetMode="External"/><Relationship Id="rId1280" Type="http://schemas.openxmlformats.org/officeDocument/2006/relationships/hyperlink" Target="https://myownonpmirror.com/ships/norway/no_ms_vidar.html" TargetMode="External"/><Relationship Id="rId1501" Type="http://schemas.openxmlformats.org/officeDocument/2006/relationships/hyperlink" Target="https://seaforces.org/marint/Danish-Navy/AVIATION/Sea-King-RDN.htm" TargetMode="External"/><Relationship Id="rId303" Type="http://schemas.openxmlformats.org/officeDocument/2006/relationships/hyperlink" Target="https://weaponsystems.net/system/768-Starstreak%20HVM" TargetMode="External"/><Relationship Id="rId748" Type="http://schemas.openxmlformats.org/officeDocument/2006/relationships/hyperlink" Target="https://netmarine.net/aero/aeronefs/rallye/index.htm" TargetMode="External"/><Relationship Id="rId955" Type="http://schemas.openxmlformats.org/officeDocument/2006/relationships/hyperlink" Target="https://en.missilery.info/missile/sea-sparrow" TargetMode="External"/><Relationship Id="rId1140" Type="http://schemas.openxmlformats.org/officeDocument/2006/relationships/hyperlink" Target="https://odin.tradoc.army.mil/WEG/Asset/9K32_Strela-2_(SA-7_Grail)_Russian_Man_Portable_Surface-to-Air_Missile_(MANPAD)" TargetMode="External"/><Relationship Id="rId1378" Type="http://schemas.openxmlformats.org/officeDocument/2006/relationships/hyperlink" Target="https://www.rafmuseum.org.uk/research/collections/hawker-siddeley-dominie-t-mk-1/" TargetMode="External"/><Relationship Id="rId84" Type="http://schemas.openxmlformats.org/officeDocument/2006/relationships/hyperlink" Target="https://www.airforce-technology.com/projects/transall/" TargetMode="External"/><Relationship Id="rId387" Type="http://schemas.openxmlformats.org/officeDocument/2006/relationships/hyperlink" Target="https://knds.com/en/products/systems/leclerc-xlr" TargetMode="External"/><Relationship Id="rId510" Type="http://schemas.openxmlformats.org/officeDocument/2006/relationships/hyperlink" Target="https://www.army-technology.com/projects/m60a3-main-battle-tank/" TargetMode="External"/><Relationship Id="rId594" Type="http://schemas.openxmlformats.org/officeDocument/2006/relationships/hyperlink" Target="https://www.weaponsystems.net/system/402-CC01%20-%20EE-3%20Jararaca" TargetMode="External"/><Relationship Id="rId608" Type="http://schemas.openxmlformats.org/officeDocument/2006/relationships/hyperlink" Target="https://www.dassault-aviation.com/en/defense/customer-support/operational-aircraft/mirage-2000/" TargetMode="External"/><Relationship Id="rId815" Type="http://schemas.openxmlformats.org/officeDocument/2006/relationships/hyperlink" Target="https://www.airforce-technology.com/projects/pc9madvancedtrainera/" TargetMode="External"/><Relationship Id="rId1238" Type="http://schemas.openxmlformats.org/officeDocument/2006/relationships/hyperlink" Target="https://kampfly.dk/FLEET/Torpedoer/A%20184.html" TargetMode="External"/><Relationship Id="rId1445" Type="http://schemas.openxmlformats.org/officeDocument/2006/relationships/hyperlink" Target="https://www.militaryfactory.com/smallarms/detail.php?smallarms_id=850" TargetMode="External"/><Relationship Id="rId247" Type="http://schemas.openxmlformats.org/officeDocument/2006/relationships/hyperlink" Target="https://www.lockheedmartin.com/en-us/products/paveway-ii-plus-laser-guided-bomb.html" TargetMode="External"/><Relationship Id="rId899" Type="http://schemas.openxmlformats.org/officeDocument/2006/relationships/hyperlink" Target="https://www.radartutorial.eu/19.kartei/11.ancient2/karte054.en.html" TargetMode="External"/><Relationship Id="rId1000" Type="http://schemas.openxmlformats.org/officeDocument/2006/relationships/hyperlink" Target="https://www.airforce-technology.com/projects/a316sa319alouetteiii/" TargetMode="External"/><Relationship Id="rId1084" Type="http://schemas.openxmlformats.org/officeDocument/2006/relationships/hyperlink" Target="https://www.designation-systems.net/dusrm/m-66.html" TargetMode="External"/><Relationship Id="rId1305" Type="http://schemas.openxmlformats.org/officeDocument/2006/relationships/hyperlink" Target="https://technicalparameters.eu/yakovlev-yak-52/" TargetMode="External"/><Relationship Id="rId107" Type="http://schemas.openxmlformats.org/officeDocument/2006/relationships/hyperlink" Target="https://www.airport-technology.com/projects/bombardier_q300/" TargetMode="External"/><Relationship Id="rId454" Type="http://schemas.openxmlformats.org/officeDocument/2006/relationships/hyperlink" Target="https://www.army-technology.com/projects/m113-armoured-personnel-carrier/" TargetMode="External"/><Relationship Id="rId661" Type="http://schemas.openxmlformats.org/officeDocument/2006/relationships/hyperlink" Target="https://www.navy.mil/Resources/Fact-Files/Display-FactFiles/Article/2167898/mk-46-lightweight-torpedo/" TargetMode="External"/><Relationship Id="rId759" Type="http://schemas.openxmlformats.org/officeDocument/2006/relationships/hyperlink" Target="https://www.nhindustries.com/website/en/ref/home.html" TargetMode="External"/><Relationship Id="rId966" Type="http://schemas.openxmlformats.org/officeDocument/2006/relationships/hyperlink" Target="https://www.army-guide.com/eng/product1223.html" TargetMode="External"/><Relationship Id="rId1291" Type="http://schemas.openxmlformats.org/officeDocument/2006/relationships/hyperlink" Target="https://www.kriegsschiffe.net/landingpage/main/hilfsfahrzeuge/at-wangerooge-klasse/" TargetMode="External"/><Relationship Id="rId1389" Type="http://schemas.openxmlformats.org/officeDocument/2006/relationships/hyperlink" Target="https://www.dassault-aviation.com/en/passion/aircraft/military-dassault-aircraft/mirage-f1/" TargetMode="External"/><Relationship Id="rId1512" Type="http://schemas.openxmlformats.org/officeDocument/2006/relationships/hyperlink" Target="https://www.naval-technology.com/projects/lynx/" TargetMode="External"/><Relationship Id="rId11" Type="http://schemas.openxmlformats.org/officeDocument/2006/relationships/hyperlink" Target="https://www.saab.com/products/the-rbs15-family" TargetMode="External"/><Relationship Id="rId314" Type="http://schemas.openxmlformats.org/officeDocument/2006/relationships/hyperlink" Target="https://www.diehl.com/defence/de/produkte/lenkflugkoerper/" TargetMode="External"/><Relationship Id="rId398" Type="http://schemas.openxmlformats.org/officeDocument/2006/relationships/hyperlink" Target="https://knds.com/en/products/leopard/leopard-2A4" TargetMode="External"/><Relationship Id="rId521" Type="http://schemas.openxmlformats.org/officeDocument/2006/relationships/hyperlink" Target="https://duro-dakovic.com/en/duro-dakovic-special-vehicles/defence/armored-combat-vehicles/main-battle-tank-m-84/" TargetMode="External"/><Relationship Id="rId619" Type="http://schemas.openxmlformats.org/officeDocument/2006/relationships/hyperlink" Target="https://www.mbda-systems.com/products/force-protection/mistral-family/mistral-3" TargetMode="External"/><Relationship Id="rId1151" Type="http://schemas.openxmlformats.org/officeDocument/2006/relationships/hyperlink" Target="https://www.defenseadvancement.com/projects/matra-super-530/" TargetMode="External"/><Relationship Id="rId1249" Type="http://schemas.openxmlformats.org/officeDocument/2006/relationships/hyperlink" Target="https://www.militaryfactory.com/armor/detail.php?armor_id=136" TargetMode="External"/><Relationship Id="rId95" Type="http://schemas.openxmlformats.org/officeDocument/2006/relationships/hyperlink" Target="https://dehavilland.com/cl-415-2/" TargetMode="External"/><Relationship Id="rId160" Type="http://schemas.openxmlformats.org/officeDocument/2006/relationships/hyperlink" Target="https://www.embraercommercialaviation.com/commercial-jets/erj135/" TargetMode="External"/><Relationship Id="rId826" Type="http://schemas.openxmlformats.org/officeDocument/2006/relationships/hyperlink" Target="https://www.gdels.com/piranha.php" TargetMode="External"/><Relationship Id="rId1011" Type="http://schemas.openxmlformats.org/officeDocument/2006/relationships/hyperlink" Target="https://www.helis.com/database/model/SA330-Puma/" TargetMode="External"/><Relationship Id="rId1109" Type="http://schemas.openxmlformats.org/officeDocument/2006/relationships/hyperlink" Target="https://www.baesystems.com/en/product/spearfish-heavyweight-torpedo" TargetMode="External"/><Relationship Id="rId1456" Type="http://schemas.openxmlformats.org/officeDocument/2006/relationships/hyperlink" Target="https://weaponsparade.com/weapon/a-11-marques-de-la-ensenada-ex-mar-del-norte/" TargetMode="External"/><Relationship Id="rId258" Type="http://schemas.openxmlformats.org/officeDocument/2006/relationships/hyperlink" Target="https://www.designation-systems.net/dusrm/app5/hobos.html" TargetMode="External"/><Relationship Id="rId465" Type="http://schemas.openxmlformats.org/officeDocument/2006/relationships/hyperlink" Target="https://www.wbgroup.pl/en/produkt/electromechanical-equipment-for-120mm-howitzer-rak/" TargetMode="External"/><Relationship Id="rId672" Type="http://schemas.openxmlformats.org/officeDocument/2006/relationships/hyperlink" Target="https://ordtech.com/products/mk46/" TargetMode="External"/><Relationship Id="rId1095" Type="http://schemas.openxmlformats.org/officeDocument/2006/relationships/hyperlink" Target="https://odin.tradoc.army.mil/WEG/Asset/SNAR-10_(Big_Fred)_Russian_Battlefield_Surveillance_Radar" TargetMode="External"/><Relationship Id="rId1316" Type="http://schemas.openxmlformats.org/officeDocument/2006/relationships/hyperlink" Target="https://www.militaryfactory.com/armor/detail.php?armor_id=277" TargetMode="External"/><Relationship Id="rId1523" Type="http://schemas.openxmlformats.org/officeDocument/2006/relationships/hyperlink" Target="https://weaponsystems.net/system/1405-4K44%20Redut" TargetMode="External"/><Relationship Id="rId22" Type="http://schemas.openxmlformats.org/officeDocument/2006/relationships/hyperlink" Target="https://nuou.org.ua/en/122-2s1-gvozdika.html" TargetMode="External"/><Relationship Id="rId118" Type="http://schemas.openxmlformats.org/officeDocument/2006/relationships/hyperlink" Target="https://www.atlas-elektronik.com/solutions/naval-weapons/seahaker-mod4" TargetMode="External"/><Relationship Id="rId325" Type="http://schemas.openxmlformats.org/officeDocument/2006/relationships/hyperlink" Target="https://myownonpmirror.com/ships/finland/fi_ls_kampela1.html" TargetMode="External"/><Relationship Id="rId532" Type="http://schemas.openxmlformats.org/officeDocument/2006/relationships/hyperlink" Target="https://www.rheinmetall.com/en/products/tracked-vehicles/tracked-armoured-vehicles/infantry-fighting-vehicle-marder" TargetMode="External"/><Relationship Id="rId977" Type="http://schemas.openxmlformats.org/officeDocument/2006/relationships/hyperlink" Target="https://www.militaryfactory.com/smallarms/detail.php?smallarms_id=910" TargetMode="External"/><Relationship Id="rId1162" Type="http://schemas.openxmlformats.org/officeDocument/2006/relationships/hyperlink" Target="https://odin.tradoc.army.mil/WEG/Asset/T-55_Russian_Main_Battle_Tank_(MBT)" TargetMode="External"/><Relationship Id="rId171" Type="http://schemas.openxmlformats.org/officeDocument/2006/relationships/hyperlink" Target="https://www.boeing.com/defense/fa-18-super-hornet" TargetMode="External"/><Relationship Id="rId837" Type="http://schemas.openxmlformats.org/officeDocument/2006/relationships/hyperlink" Target="https://knds.com/en/products/systems/puma" TargetMode="External"/><Relationship Id="rId1022" Type="http://schemas.openxmlformats.org/officeDocument/2006/relationships/hyperlink" Target="https://www.marina.difesa.it/EN/thefleet/submarines/Pagine/todaro_en.aspx" TargetMode="External"/><Relationship Id="rId1467" Type="http://schemas.openxmlformats.org/officeDocument/2006/relationships/hyperlink" Target="https://www.dutchdefencepress.com/gill-op-schot/" TargetMode="External"/><Relationship Id="rId269" Type="http://schemas.openxmlformats.org/officeDocument/2006/relationships/hyperlink" Target="https://www.thalesgroup.com/en/goalkeeper-close-weapon-system" TargetMode="External"/><Relationship Id="rId476" Type="http://schemas.openxmlformats.org/officeDocument/2006/relationships/hyperlink" Target="https://www.militaryfactory.com/armor/detail.php?armor_id=439" TargetMode="External"/><Relationship Id="rId683" Type="http://schemas.openxmlformats.org/officeDocument/2006/relationships/hyperlink" Target="https://weaponsystems.net/system/1602-RIM-116%20RAM" TargetMode="External"/><Relationship Id="rId890" Type="http://schemas.openxmlformats.org/officeDocument/2006/relationships/hyperlink" Target="https://www.saab.com/products/the-rbs15-family" TargetMode="External"/><Relationship Id="rId904" Type="http://schemas.openxmlformats.org/officeDocument/2006/relationships/hyperlink" Target="https://www.lockheedmartin.com/en-us/products/hellfire.html" TargetMode="External"/><Relationship Id="rId1327" Type="http://schemas.openxmlformats.org/officeDocument/2006/relationships/hyperlink" Target="https://www.army-technology.com/projects/emt-aladin-uav/" TargetMode="External"/><Relationship Id="rId1534" Type="http://schemas.openxmlformats.org/officeDocument/2006/relationships/hyperlink" Target="https://navypedia.org/ships/malta/malt_cf_c23.htm" TargetMode="External"/><Relationship Id="rId33" Type="http://schemas.openxmlformats.org/officeDocument/2006/relationships/hyperlink" Target="https://www.vought.org/products/html/a-7h.html" TargetMode="External"/><Relationship Id="rId129" Type="http://schemas.openxmlformats.org/officeDocument/2006/relationships/hyperlink" Target="https://www.eas.gr/en/product/81mm-mortar-e44-e1-2/" TargetMode="External"/><Relationship Id="rId336" Type="http://schemas.openxmlformats.org/officeDocument/2006/relationships/hyperlink" Target="https://www.lockheedmartin.com/content/dam/lockheed-martin/aero/documents/C-130J/C130%20Brochure_%20Final%202015.pdf" TargetMode="External"/><Relationship Id="rId543" Type="http://schemas.openxmlformats.org/officeDocument/2006/relationships/hyperlink" Target="https://www.militaryfactory.com/aircraft/detail.php?aircraft_id=285" TargetMode="External"/><Relationship Id="rId988" Type="http://schemas.openxmlformats.org/officeDocument/2006/relationships/hyperlink" Target="https://odin.tradoc.army.mil/WEG/Asset/S-300PMU-2_Favourite_(SA-20B)_Russian_Long-Range_Air_Defense_Missile_System" TargetMode="External"/><Relationship Id="rId1173" Type="http://schemas.openxmlformats.org/officeDocument/2006/relationships/hyperlink" Target="https://www.army-guide.com/eng/product1102.html" TargetMode="External"/><Relationship Id="rId1380" Type="http://schemas.openxmlformats.org/officeDocument/2006/relationships/hyperlink" Target="https://www.kampfly.dk/FLEET/Torpedoer/E15.html" TargetMode="External"/><Relationship Id="rId182" Type="http://schemas.openxmlformats.org/officeDocument/2006/relationships/hyperlink" Target="https://www.lockheedmartin.com/en-us/products/f-16.html" TargetMode="External"/><Relationship Id="rId403" Type="http://schemas.openxmlformats.org/officeDocument/2006/relationships/hyperlink" Target="https://knds.com/en/products/leopard/leopard-2A4" TargetMode="External"/><Relationship Id="rId750" Type="http://schemas.openxmlformats.org/officeDocument/2006/relationships/hyperlink" Target="https://www.armyrecognition.com/defense-industry?option=com_content&amp;view=article&amp;id=8554" TargetMode="External"/><Relationship Id="rId848" Type="http://schemas.openxmlformats.org/officeDocument/2006/relationships/hyperlink" Target="https://www.militaryfactory.com/aircraft/detail.php?aircraft_id=1426" TargetMode="External"/><Relationship Id="rId1033" Type="http://schemas.openxmlformats.org/officeDocument/2006/relationships/hyperlink" Target="https://www.naval-technology.com/projects/fly/" TargetMode="External"/><Relationship Id="rId1478" Type="http://schemas.openxmlformats.org/officeDocument/2006/relationships/hyperlink" Target="https://www.army-guide.com/eng/product710.html" TargetMode="External"/><Relationship Id="rId487" Type="http://schemas.openxmlformats.org/officeDocument/2006/relationships/hyperlink" Target="https://www.militaryfactory.com/smallarms/detail.php?smallarms_id=1159" TargetMode="External"/><Relationship Id="rId610" Type="http://schemas.openxmlformats.org/officeDocument/2006/relationships/hyperlink" Target="https://www.dassault-aviation.com/en/defense/customer-support/operational-aircraft/mirage-2000/" TargetMode="External"/><Relationship Id="rId694" Type="http://schemas.openxmlformats.org/officeDocument/2006/relationships/hyperlink" Target="https://www.militaryfactory.com/armor/detail.php?armor_id=419" TargetMode="External"/><Relationship Id="rId708" Type="http://schemas.openxmlformats.org/officeDocument/2006/relationships/hyperlink" Target="https://weaponsystems.net/system/1392-Mk%2029%20IBPDMS" TargetMode="External"/><Relationship Id="rId915" Type="http://schemas.openxmlformats.org/officeDocument/2006/relationships/hyperlink" Target="https://www.militaryperiscope.com/weapons/missilesrocketsbombs/anti-submarine/rbu-2500-asw-mortar/overview/" TargetMode="External"/><Relationship Id="rId1240" Type="http://schemas.openxmlformats.org/officeDocument/2006/relationships/hyperlink" Target="https://weaponsystems.net/system/1378-120mm%20UBM-52" TargetMode="External"/><Relationship Id="rId1338" Type="http://schemas.openxmlformats.org/officeDocument/2006/relationships/hyperlink" Target="https://meriaura.fi/en/portfolio/aranda/" TargetMode="External"/><Relationship Id="rId1545" Type="http://schemas.openxmlformats.org/officeDocument/2006/relationships/hyperlink" Target="https://www.designation-systems.net/dusrm/m-71.html" TargetMode="External"/><Relationship Id="rId347" Type="http://schemas.openxmlformats.org/officeDocument/2006/relationships/hyperlink" Target="https://myownonpmirror.com/ships/croatia/cro_ms_korchula.html" TargetMode="External"/><Relationship Id="rId999" Type="http://schemas.openxmlformats.org/officeDocument/2006/relationships/hyperlink" Target="https://www.airforce-technology.com/projects/a316sa319alouetteiii/" TargetMode="External"/><Relationship Id="rId1100" Type="http://schemas.openxmlformats.org/officeDocument/2006/relationships/hyperlink" Target="https://www.lockheedmartin.com/en-us/products/sniper.html" TargetMode="External"/><Relationship Id="rId1184" Type="http://schemas.openxmlformats.org/officeDocument/2006/relationships/hyperlink" Target="https://www.militaryfactory.com/aircraft/detail.php?aircraft_id=47" TargetMode="External"/><Relationship Id="rId1405" Type="http://schemas.openxmlformats.org/officeDocument/2006/relationships/hyperlink" Target="https://skybrary.aero/aircraft/b412" TargetMode="External"/><Relationship Id="rId44" Type="http://schemas.openxmlformats.org/officeDocument/2006/relationships/hyperlink" Target="https://www.radartutorial.eu/19.kartei/04.battle/karte009.en.html" TargetMode="External"/><Relationship Id="rId554" Type="http://schemas.openxmlformats.org/officeDocument/2006/relationships/hyperlink" Target="https://www.armyrecognition.com/military-products/air/helicopters/transport-helicopters/mi-17" TargetMode="External"/><Relationship Id="rId761" Type="http://schemas.openxmlformats.org/officeDocument/2006/relationships/hyperlink" Target="https://www.armyrecognition.com/news/army-news/2024/united-kingdom-opts-for-120mm-mortars-to-replace-81mm-l16s-to-cut-costs" TargetMode="External"/><Relationship Id="rId859" Type="http://schemas.openxmlformats.org/officeDocument/2006/relationships/hyperlink" Target="https://en.missilery.info/missile/p27" TargetMode="External"/><Relationship Id="rId1391" Type="http://schemas.openxmlformats.org/officeDocument/2006/relationships/hyperlink" Target="https://www.balticshipping.com/vessel/imo/9043615" TargetMode="External"/><Relationship Id="rId1489" Type="http://schemas.openxmlformats.org/officeDocument/2006/relationships/hyperlink" Target="https://en.missilery.info/missile/r23" TargetMode="External"/><Relationship Id="rId193" Type="http://schemas.openxmlformats.org/officeDocument/2006/relationships/hyperlink" Target="https://www.dassault-aviation.com/en/passion/aircraft/civil-dassault-aircraft/mystere-falcon-20-200/" TargetMode="External"/><Relationship Id="rId207" Type="http://schemas.openxmlformats.org/officeDocument/2006/relationships/hyperlink" Target="https://knds.com/en/products/systems/fennek" TargetMode="External"/><Relationship Id="rId414" Type="http://schemas.openxmlformats.org/officeDocument/2006/relationships/hyperlink" Target="https://www.marina.difesa.it/EN/thefleet/home/Pagine/milazzo.aspx" TargetMode="External"/><Relationship Id="rId498" Type="http://schemas.openxmlformats.org/officeDocument/2006/relationships/hyperlink" Target="https://www.army-guide.com/eng/product481.html" TargetMode="External"/><Relationship Id="rId621" Type="http://schemas.openxmlformats.org/officeDocument/2006/relationships/hyperlink" Target="https://www.mbda-systems.com/products/force-protection/mistral-family/mistral-3" TargetMode="External"/><Relationship Id="rId1044" Type="http://schemas.openxmlformats.org/officeDocument/2006/relationships/hyperlink" Target="https://www.bairdmaritime.com/security/naval/royal-navy-retires-scimitar-class-patrol-boats" TargetMode="External"/><Relationship Id="rId1251" Type="http://schemas.openxmlformats.org/officeDocument/2006/relationships/hyperlink" Target="https://www.arquus-defense.com/vab-mk3-unmatched-firepower" TargetMode="External"/><Relationship Id="rId1349" Type="http://schemas.openxmlformats.org/officeDocument/2006/relationships/hyperlink" Target="https://weaponsystems.net/system/588-Baleares%20class" TargetMode="External"/><Relationship Id="rId260" Type="http://schemas.openxmlformats.org/officeDocument/2006/relationships/hyperlink" Target="https://weaponsystems.net/system/933-Oerlikon+GDF" TargetMode="External"/><Relationship Id="rId719" Type="http://schemas.openxmlformats.org/officeDocument/2006/relationships/hyperlink" Target="https://weaponsystems.net/system/1602-RIM-116%20RAM" TargetMode="External"/><Relationship Id="rId926" Type="http://schemas.openxmlformats.org/officeDocument/2006/relationships/hyperlink" Target="https://missilethreat.csis.org/missile/harpoon/" TargetMode="External"/><Relationship Id="rId1111" Type="http://schemas.openxmlformats.org/officeDocument/2006/relationships/hyperlink" Target="https://missilethreat.csis.org/missile/harpoon/" TargetMode="External"/><Relationship Id="rId1556" Type="http://schemas.openxmlformats.org/officeDocument/2006/relationships/hyperlink" Target="https://www.defenseadvancement.com/projects/tucano-t1/" TargetMode="External"/><Relationship Id="rId55" Type="http://schemas.openxmlformats.org/officeDocument/2006/relationships/hyperlink" Target="https://www.marina.difesa.it/noi-siamo-la-marina/pilastro-operativo/mezzi/mezzi-storici/Pagine/ABCD/artigliere02.aspx" TargetMode="External"/><Relationship Id="rId120" Type="http://schemas.openxmlformats.org/officeDocument/2006/relationships/hyperlink" Target="https://www.ga-ats.com/en/do228" TargetMode="External"/><Relationship Id="rId358" Type="http://schemas.openxmlformats.org/officeDocument/2006/relationships/hyperlink" Target="https://weaponsystems.net/system/1243-105mm+Light+Gun" TargetMode="External"/><Relationship Id="rId565" Type="http://schemas.openxmlformats.org/officeDocument/2006/relationships/hyperlink" Target="https://warhistory.org/@msw/article/mil-mi-8" TargetMode="External"/><Relationship Id="rId772" Type="http://schemas.openxmlformats.org/officeDocument/2006/relationships/hyperlink" Target="https://tank-afv.com/coldwar/Poland/OT-64-Skot.php" TargetMode="External"/><Relationship Id="rId1195" Type="http://schemas.openxmlformats.org/officeDocument/2006/relationships/hyperlink" Target="https://ariane.group/en/defence-systems/deterrence/" TargetMode="External"/><Relationship Id="rId1209" Type="http://schemas.openxmlformats.org/officeDocument/2006/relationships/hyperlink" Target="https://www.saab.com/products/lightweight-torpedo" TargetMode="External"/><Relationship Id="rId1416" Type="http://schemas.openxmlformats.org/officeDocument/2006/relationships/hyperlink" Target="https://www.idvgroup.com/products/multirole-vehicles/lmv2-light-multirole-vehicle/" TargetMode="External"/><Relationship Id="rId218" Type="http://schemas.openxmlformats.org/officeDocument/2006/relationships/hyperlink" Target="https://www.rtx.com/raytheon/what-we-do/integrated-air-and-missile-defense/stinger-missile" TargetMode="External"/><Relationship Id="rId425" Type="http://schemas.openxmlformats.org/officeDocument/2006/relationships/hyperlink" Target="https://www.naval-technology.com/projects/lynx/" TargetMode="External"/><Relationship Id="rId632" Type="http://schemas.openxmlformats.org/officeDocument/2006/relationships/hyperlink" Target="https://www.rtx.com/raytheon/what-we-do/sea/phalanx-close-in-weapon-system" TargetMode="External"/><Relationship Id="rId1055" Type="http://schemas.openxmlformats.org/officeDocument/2006/relationships/hyperlink" Target="https://www.naval-technology.com/projects/evolved-sea-sparrow-missile-essm/" TargetMode="External"/><Relationship Id="rId1262" Type="http://schemas.openxmlformats.org/officeDocument/2006/relationships/hyperlink" Target="https://nuclearcompanion.com/data/vanguard-class-of-ballistic-missile-submarines/" TargetMode="External"/><Relationship Id="rId271" Type="http://schemas.openxmlformats.org/officeDocument/2006/relationships/hyperlink" Target="https://warshipsresearch.blogspot.com/2021/09/belgian-command-and-logistical-support.html" TargetMode="External"/><Relationship Id="rId937" Type="http://schemas.openxmlformats.org/officeDocument/2006/relationships/hyperlink" Target="https://missilethreat.csis.org/missile/harpoon/" TargetMode="External"/><Relationship Id="rId1122" Type="http://schemas.openxmlformats.org/officeDocument/2006/relationships/hyperlink" Target="https://tank-afv.com/modern/Slovakia/PRAM-S.php" TargetMode="External"/><Relationship Id="rId1567" Type="http://schemas.openxmlformats.org/officeDocument/2006/relationships/hyperlink" Target="https://skybrary.aero/aircraft/vc10" TargetMode="External"/><Relationship Id="rId66" Type="http://schemas.openxmlformats.org/officeDocument/2006/relationships/hyperlink" Target="https://www.marinha.pt/pt/a-marinha/historia/caismemoria/Paginas/nrp-berrio.aspx" TargetMode="External"/><Relationship Id="rId131" Type="http://schemas.openxmlformats.org/officeDocument/2006/relationships/hyperlink" Target="https://www.armyvehicles.dk/mowageaglei.htm" TargetMode="External"/><Relationship Id="rId369" Type="http://schemas.openxmlformats.org/officeDocument/2006/relationships/hyperlink" Target="https://www.aero.cz/en/l-39-albatros/" TargetMode="External"/><Relationship Id="rId576" Type="http://schemas.openxmlformats.org/officeDocument/2006/relationships/hyperlink" Target="https://www.flymig.com/aircraft/MiG-21/" TargetMode="External"/><Relationship Id="rId783" Type="http://schemas.openxmlformats.org/officeDocument/2006/relationships/hyperlink" Target="http://www.samolotypolskie.pl/samoloty/2470/126/P-21-P-22-P-15M" TargetMode="External"/><Relationship Id="rId990" Type="http://schemas.openxmlformats.org/officeDocument/2006/relationships/hyperlink" Target="https://odin.tradoc.army.mil/WEG/Asset/S-300PMU-2_Favourite_(SA-20B)_Russian_Long-Range_Air_Defense_Missile_System" TargetMode="External"/><Relationship Id="rId1427" Type="http://schemas.openxmlformats.org/officeDocument/2006/relationships/hyperlink" Target="https://weaponsystems.net/system/1574-Bofors%20L/60" TargetMode="External"/><Relationship Id="rId229" Type="http://schemas.openxmlformats.org/officeDocument/2006/relationships/hyperlink" Target="https://www.militaryfactory.com/smallarms/detail.php?smallarms_id=954" TargetMode="External"/><Relationship Id="rId436" Type="http://schemas.openxmlformats.org/officeDocument/2006/relationships/hyperlink" Target="https://www.militaryfactory.com/armor/detail.php?armor_id=96" TargetMode="External"/><Relationship Id="rId643" Type="http://schemas.openxmlformats.org/officeDocument/2006/relationships/hyperlink" Target="https://www.baesystems.com/en/product/vertical-launching-system-vls-mk41" TargetMode="External"/><Relationship Id="rId1066" Type="http://schemas.openxmlformats.org/officeDocument/2006/relationships/hyperlink" Target="https://www.siai-marchetti.nl/sf260mil.html" TargetMode="External"/><Relationship Id="rId1273" Type="http://schemas.openxmlformats.org/officeDocument/2006/relationships/hyperlink" Target="https://tvd.im/land-systems/2480-iveco-freccia.html" TargetMode="External"/><Relationship Id="rId1480" Type="http://schemas.openxmlformats.org/officeDocument/2006/relationships/hyperlink" Target="https://www.navsource.org/archives/10/16/161196.htm" TargetMode="External"/><Relationship Id="rId850" Type="http://schemas.openxmlformats.org/officeDocument/2006/relationships/hyperlink" Target="https://www.militaryfactory.com/aircraft/detail.php?aircraft_id=1426" TargetMode="External"/><Relationship Id="rId948" Type="http://schemas.openxmlformats.org/officeDocument/2006/relationships/hyperlink" Target="https://en.missilery.info/missile/sea-sparrow" TargetMode="External"/><Relationship Id="rId1133" Type="http://schemas.openxmlformats.org/officeDocument/2006/relationships/hyperlink" Target="https://www.rtx.com/raytheon/what-we-do/integrated-air-and-missile-defense/stinger-missile" TargetMode="External"/><Relationship Id="rId1578" Type="http://schemas.openxmlformats.org/officeDocument/2006/relationships/hyperlink" Target="https://netherlandsnavy.nl/Zuiderkruis.htm" TargetMode="External"/><Relationship Id="rId77" Type="http://schemas.openxmlformats.org/officeDocument/2006/relationships/hyperlink" Target="https://www.rafmuseum.org.uk/research/collections/scottish-aviation-bulldog-t-mk-1/" TargetMode="External"/><Relationship Id="rId282" Type="http://schemas.openxmlformats.org/officeDocument/2006/relationships/hyperlink" Target="https://www.naval-technology.com/projects/hameenmaaclassminela/" TargetMode="External"/><Relationship Id="rId503" Type="http://schemas.openxmlformats.org/officeDocument/2006/relationships/hyperlink" Target="https://www.balkanwarhistory.com/2017/06/the-zastava-m55-triple-barreled.html?showComment=1531841538775" TargetMode="External"/><Relationship Id="rId587" Type="http://schemas.openxmlformats.org/officeDocument/2006/relationships/hyperlink" Target="https://www.weaponsystems.net/system/402-CC01%20-%20EE-3%20Jararaca" TargetMode="External"/><Relationship Id="rId710" Type="http://schemas.openxmlformats.org/officeDocument/2006/relationships/hyperlink" Target="https://www.baesystems.com/en/product/vertical-launching-system-vls-mk41" TargetMode="External"/><Relationship Id="rId808" Type="http://schemas.openxmlformats.org/officeDocument/2006/relationships/hyperlink" Target="https://pc-6.com/vPilatus-ProductBrochure.pdf" TargetMode="External"/><Relationship Id="rId1340" Type="http://schemas.openxmlformats.org/officeDocument/2006/relationships/hyperlink" Target="https://www.army-technology.com/projects/as532-horizon/?cf-view" TargetMode="External"/><Relationship Id="rId1438" Type="http://schemas.openxmlformats.org/officeDocument/2006/relationships/hyperlink" Target="https://www.army-technology.com/projects/abrams-m1a2-sepv3-main-battle-tank/" TargetMode="External"/><Relationship Id="rId8" Type="http://schemas.openxmlformats.org/officeDocument/2006/relationships/hyperlink" Target="https://www.globalsecurity.org/military/world/europe/type-701.html" TargetMode="External"/><Relationship Id="rId142" Type="http://schemas.openxmlformats.org/officeDocument/2006/relationships/hyperlink" Target="https://www.globalmilitary.net/ships/eithne/" TargetMode="External"/><Relationship Id="rId447" Type="http://schemas.openxmlformats.org/officeDocument/2006/relationships/hyperlink" Target="https://www.armyrecognition.com/military-products/army/artillery-vehicles-and-weapons/self-propelled-howitzers/m109-fr" TargetMode="External"/><Relationship Id="rId794" Type="http://schemas.openxmlformats.org/officeDocument/2006/relationships/hyperlink" Target="https://www.gdels.com/pandur.php" TargetMode="External"/><Relationship Id="rId1077" Type="http://schemas.openxmlformats.org/officeDocument/2006/relationships/hyperlink" Target="https://www.mbda-systems.com/products/force-protection/aspide-2000" TargetMode="External"/><Relationship Id="rId1200" Type="http://schemas.openxmlformats.org/officeDocument/2006/relationships/hyperlink" Target="https://www.rtx.com/raytheon/what-we-do/sea/tomahawk-cruise-missile" TargetMode="External"/><Relationship Id="rId654" Type="http://schemas.openxmlformats.org/officeDocument/2006/relationships/hyperlink" Target="https://ordtech.com/products/mk46/" TargetMode="External"/><Relationship Id="rId861" Type="http://schemas.openxmlformats.org/officeDocument/2006/relationships/hyperlink" Target="https://en.missilery.info/missile/p27" TargetMode="External"/><Relationship Id="rId959" Type="http://schemas.openxmlformats.org/officeDocument/2006/relationships/hyperlink" Target="https://en.missilery.info/missile/sea-sparrow" TargetMode="External"/><Relationship Id="rId1284" Type="http://schemas.openxmlformats.org/officeDocument/2006/relationships/hyperlink" Target="https://hellenicnavy.gr/o-stolos-mas/tachea-peripolika/tpk-votsis/" TargetMode="External"/><Relationship Id="rId1491" Type="http://schemas.openxmlformats.org/officeDocument/2006/relationships/hyperlink" Target="https://www.globalmilitary.net/missiles/super-r530/" TargetMode="External"/><Relationship Id="rId1505" Type="http://schemas.openxmlformats.org/officeDocument/2006/relationships/hyperlink" Target="https://weaponsystems.net/system/441-SAET-60" TargetMode="External"/><Relationship Id="rId293" Type="http://schemas.openxmlformats.org/officeDocument/2006/relationships/hyperlink" Target="https://www.army-technology.com/projects/hmmvv/" TargetMode="External"/><Relationship Id="rId307" Type="http://schemas.openxmlformats.org/officeDocument/2006/relationships/hyperlink" Target="https://www.airforce-technology.com/projects/iar-330l-puma-helicopter-romania/" TargetMode="External"/><Relationship Id="rId514" Type="http://schemas.openxmlformats.org/officeDocument/2006/relationships/hyperlink" Target="https://www.armyrecognition.com/military-products/army/artillery-vehicles-and-weapons/self-propelled-howitzers/dana-zts-shkh-vz-77-152mm" TargetMode="External"/><Relationship Id="rId721" Type="http://schemas.openxmlformats.org/officeDocument/2006/relationships/hyperlink" Target="https://weaponsystems.net/system/1602-RIM-116%20RAM" TargetMode="External"/><Relationship Id="rId1144" Type="http://schemas.openxmlformats.org/officeDocument/2006/relationships/hyperlink" Target="https://www.marina.difesa.it/noi-siamo-la-marina/pilastro-operativo/mezzi/forze-navali/Pagine/Stromboli.aspx" TargetMode="External"/><Relationship Id="rId1351" Type="http://schemas.openxmlformats.org/officeDocument/2006/relationships/hyperlink" Target="https://skybrary.aero/aircraft/be55" TargetMode="External"/><Relationship Id="rId1449" Type="http://schemas.openxmlformats.org/officeDocument/2006/relationships/hyperlink" Target="https://weaponsystems.net/system/1385-M72+LAW" TargetMode="External"/><Relationship Id="rId88" Type="http://schemas.openxmlformats.org/officeDocument/2006/relationships/hyperlink" Target="https://dehavilland.com/cl-415-2/" TargetMode="External"/><Relationship Id="rId153" Type="http://schemas.openxmlformats.org/officeDocument/2006/relationships/hyperlink" Target="https://www.rtx.com/raytheon/what-we-do/air/paveway-bomb" TargetMode="External"/><Relationship Id="rId360" Type="http://schemas.openxmlformats.org/officeDocument/2006/relationships/hyperlink" Target="https://weaponsystems.net/system/1243-105mm+Light+Gun" TargetMode="External"/><Relationship Id="rId598" Type="http://schemas.openxmlformats.org/officeDocument/2006/relationships/hyperlink" Target="https://en.missilery.info/missile/milas" TargetMode="External"/><Relationship Id="rId819" Type="http://schemas.openxmlformats.org/officeDocument/2006/relationships/hyperlink" Target="https://avantievo.piaggioaerospace.it/" TargetMode="External"/><Relationship Id="rId1004" Type="http://schemas.openxmlformats.org/officeDocument/2006/relationships/hyperlink" Target="https://www.airforce-technology.com/projects/a316sa319alouetteiii/" TargetMode="External"/><Relationship Id="rId1211" Type="http://schemas.openxmlformats.org/officeDocument/2006/relationships/hyperlink" Target="https://www.designation-systems.net/dusrm/m-71.html" TargetMode="External"/><Relationship Id="rId220" Type="http://schemas.openxmlformats.org/officeDocument/2006/relationships/hyperlink" Target="https://www.rtx.com/raytheon/what-we-do/integrated-air-and-missile-defense/stinger-missile" TargetMode="External"/><Relationship Id="rId458" Type="http://schemas.openxmlformats.org/officeDocument/2006/relationships/hyperlink" Target="https://www.army-technology.com/projects/m113-armoured-personnel-carrier/" TargetMode="External"/><Relationship Id="rId665" Type="http://schemas.openxmlformats.org/officeDocument/2006/relationships/hyperlink" Target="https://www.navy.mil/Resources/Fact-Files/Display-FactFiles/Article/2167898/mk-46-lightweight-torpedo/" TargetMode="External"/><Relationship Id="rId872" Type="http://schemas.openxmlformats.org/officeDocument/2006/relationships/hyperlink" Target="https://en.missilery.info/missile/r73" TargetMode="External"/><Relationship Id="rId1088" Type="http://schemas.openxmlformats.org/officeDocument/2006/relationships/hyperlink" Target="https://www.designation-systems.net/dusrm/m-66.html" TargetMode="External"/><Relationship Id="rId1295" Type="http://schemas.openxmlformats.org/officeDocument/2006/relationships/hyperlink" Target="https://www.army-technology.com/projects/langusta-wr-40-rocket-launcher/" TargetMode="External"/><Relationship Id="rId1309" Type="http://schemas.openxmlformats.org/officeDocument/2006/relationships/hyperlink" Target="https://tank-afv.com/coldwar/Netherlands/YPR-765.php" TargetMode="External"/><Relationship Id="rId1516" Type="http://schemas.openxmlformats.org/officeDocument/2006/relationships/hyperlink" Target="https://www.rheinmetall.com/de/produkte/flugabwehr/flugabwehrsysteme/stationaere-flugabwehr" TargetMode="External"/><Relationship Id="rId15" Type="http://schemas.openxmlformats.org/officeDocument/2006/relationships/hyperlink" Target="https://www.militaryfactory.com/armor/detail.php?armor_id=151" TargetMode="External"/><Relationship Id="rId318" Type="http://schemas.openxmlformats.org/officeDocument/2006/relationships/hyperlink" Target="https://www.saab.com/products/gripen-c-series" TargetMode="External"/><Relationship Id="rId525" Type="http://schemas.openxmlformats.org/officeDocument/2006/relationships/hyperlink" Target="https://www.militaryfactory.com/armor/detail.php?armor_id=897" TargetMode="External"/><Relationship Id="rId732" Type="http://schemas.openxmlformats.org/officeDocument/2006/relationships/hyperlink" Target="https://www.mbda-systems.com/products/deep-strike/exocet-family/exocet-mm40-block-3c" TargetMode="External"/><Relationship Id="rId1155" Type="http://schemas.openxmlformats.org/officeDocument/2006/relationships/hyperlink" Target="https://seaforces.org/marint/Danish-Navy/AVIATION/Westland-Lynx-RDN.htm" TargetMode="External"/><Relationship Id="rId1362" Type="http://schemas.openxmlformats.org/officeDocument/2006/relationships/hyperlink" Target="https://www.designation-systems.net/dusrm/app4/buster.html" TargetMode="External"/><Relationship Id="rId99" Type="http://schemas.openxmlformats.org/officeDocument/2006/relationships/hyperlink" Target="https://www.indonesian-aerospace.com/en/portfolio/aircraft/fixed_wing/detail/1/cn235-220" TargetMode="External"/><Relationship Id="rId164" Type="http://schemas.openxmlformats.org/officeDocument/2006/relationships/hyperlink" Target="https://www.eurofighter.com/" TargetMode="External"/><Relationship Id="rId371" Type="http://schemas.openxmlformats.org/officeDocument/2006/relationships/hyperlink" Target="https://www.aero.cz/en/l-39-albatros/" TargetMode="External"/><Relationship Id="rId1015" Type="http://schemas.openxmlformats.org/officeDocument/2006/relationships/hyperlink" Target="https://www.armyrecognition.com/military-products/air/helicopters/attack-helicopters/sa342-gazelle" TargetMode="External"/><Relationship Id="rId1222" Type="http://schemas.openxmlformats.org/officeDocument/2006/relationships/hyperlink" Target="https://www.army-technology.com/projects/tr-85-mbt/" TargetMode="External"/><Relationship Id="rId469" Type="http://schemas.openxmlformats.org/officeDocument/2006/relationships/hyperlink" Target="https://militarnyi.com/en/news/ukraine-receives-romanian-m1981-howitzers/" TargetMode="External"/><Relationship Id="rId676" Type="http://schemas.openxmlformats.org/officeDocument/2006/relationships/hyperlink" Target="https://ordtech.com/products/mk46/" TargetMode="External"/><Relationship Id="rId883" Type="http://schemas.openxmlformats.org/officeDocument/2006/relationships/hyperlink" Target="https://www.naval-technology.com/projects/rauma-class-fast-attack-crafts/" TargetMode="External"/><Relationship Id="rId1099" Type="http://schemas.openxmlformats.org/officeDocument/2006/relationships/hyperlink" Target="https://odin.tradoc.army.mil/WEG/Asset/SNAR-2_(Pork_Trough)_Russian_Mobile_Counter-Battery_Radar" TargetMode="External"/><Relationship Id="rId1527" Type="http://schemas.openxmlformats.org/officeDocument/2006/relationships/hyperlink" Target="https://www.seaforces.org/marint/French-Navy/Patrol-Vessel/P-680-FS-Sterne.htm" TargetMode="External"/><Relationship Id="rId26" Type="http://schemas.openxmlformats.org/officeDocument/2006/relationships/hyperlink" Target="https://weaponsystems.net/system/1517-2K8+Falanga" TargetMode="External"/><Relationship Id="rId231" Type="http://schemas.openxmlformats.org/officeDocument/2006/relationships/hyperlink" Target="https://www.naval-technology.com/projects/victoria/" TargetMode="External"/><Relationship Id="rId329" Type="http://schemas.openxmlformats.org/officeDocument/2006/relationships/hyperlink" Target="https://warshipsresearch.blogspot.com/2016/03/polish-large-patrol-corvette-project.html" TargetMode="External"/><Relationship Id="rId536" Type="http://schemas.openxmlformats.org/officeDocument/2006/relationships/hyperlink" Target="https://skybrary.aero/aircraft/m339" TargetMode="External"/><Relationship Id="rId1166" Type="http://schemas.openxmlformats.org/officeDocument/2006/relationships/hyperlink" Target="https://odin.tradoc.army.mil/WEG/Asset/T-72M_Russian_Main_Battle_Tank_(MBT)" TargetMode="External"/><Relationship Id="rId1373" Type="http://schemas.openxmlformats.org/officeDocument/2006/relationships/hyperlink" Target="https://www.bundeswehr.de/de/organisation/luftwaffe/aktuelles/ace21-kdc-10-transportflugzeug-5071774" TargetMode="External"/><Relationship Id="rId175" Type="http://schemas.openxmlformats.org/officeDocument/2006/relationships/hyperlink" Target="https://www.lockheedmartin.com/en-us/products/f-16.html" TargetMode="External"/><Relationship Id="rId743" Type="http://schemas.openxmlformats.org/officeDocument/2006/relationships/hyperlink" Target="https://weaponsystems.net/system/726-105mm+Model+56" TargetMode="External"/><Relationship Id="rId950" Type="http://schemas.openxmlformats.org/officeDocument/2006/relationships/hyperlink" Target="https://en.missilery.info/missile/sea-sparrow" TargetMode="External"/><Relationship Id="rId1026" Type="http://schemas.openxmlformats.org/officeDocument/2006/relationships/hyperlink" Target="https://www.naval-technology.com/projects/sandown/" TargetMode="External"/><Relationship Id="rId1580" Type="http://schemas.openxmlformats.org/officeDocument/2006/relationships/table" Target="../tables/table1.xml"/><Relationship Id="rId382" Type="http://schemas.openxmlformats.org/officeDocument/2006/relationships/hyperlink" Target="https://www.naval-technology.com/projects/lafayette/" TargetMode="External"/><Relationship Id="rId603" Type="http://schemas.openxmlformats.org/officeDocument/2006/relationships/hyperlink" Target="https://www.armyrecognition.com/military-products/army/air-defense-systems/air-defense-vehicles/hawk-mim-23-united-states-uk" TargetMode="External"/><Relationship Id="rId687" Type="http://schemas.openxmlformats.org/officeDocument/2006/relationships/hyperlink" Target="https://www.globalsecurity.org/military/systems/munitions/mk82.htm" TargetMode="External"/><Relationship Id="rId810" Type="http://schemas.openxmlformats.org/officeDocument/2006/relationships/hyperlink" Target="https://www.pilatus-aircraft.com/en/pc-7" TargetMode="External"/><Relationship Id="rId908" Type="http://schemas.openxmlformats.org/officeDocument/2006/relationships/hyperlink" Target="https://en.missilery.info/missile/rbs56-b2" TargetMode="External"/><Relationship Id="rId1233" Type="http://schemas.openxmlformats.org/officeDocument/2006/relationships/hyperlink" Target="https://www.saab.com/sv/newsroom/press-releases/2021/saab-far-foljdorder-pa-tungt-torpedsystem" TargetMode="External"/><Relationship Id="rId1440" Type="http://schemas.openxmlformats.org/officeDocument/2006/relationships/hyperlink" Target="https://www.dassault-aviation.com/en/defense/customer-support/operational-aircraft/mirage-2000/" TargetMode="External"/><Relationship Id="rId1538" Type="http://schemas.openxmlformats.org/officeDocument/2006/relationships/hyperlink" Target="https://www.nationalmuseum.af.mil/Visit/Museum-Exhibits/Fact-Sheets/Display/Article/198031/cessna-t-37b-tweet/" TargetMode="External"/><Relationship Id="rId242" Type="http://schemas.openxmlformats.org/officeDocument/2006/relationships/hyperlink" Target="https://armada.defensa.gob.es/ArmadaPortal/page/Portal/ArmadaEspannola/buquessuperficie/prefLang-en/03Buquesanfibios" TargetMode="External"/><Relationship Id="rId894" Type="http://schemas.openxmlformats.org/officeDocument/2006/relationships/hyperlink" Target="https://www.saab.com/products/the-rbs15-family" TargetMode="External"/><Relationship Id="rId1177" Type="http://schemas.openxmlformats.org/officeDocument/2006/relationships/hyperlink" Target="https://weaponsystems.net/system/1145-120mm%20Soltam%20K6" TargetMode="External"/><Relationship Id="rId1300" Type="http://schemas.openxmlformats.org/officeDocument/2006/relationships/hyperlink" Target="https://www.militaryfactory.com/armor/detail.php?armor_id=508" TargetMode="External"/><Relationship Id="rId37" Type="http://schemas.openxmlformats.org/officeDocument/2006/relationships/hyperlink" Target="https://seaforces.org/marint/French-Navy/Patrol-Vessel/P-681-FS-Albatros.htm" TargetMode="External"/><Relationship Id="rId102" Type="http://schemas.openxmlformats.org/officeDocument/2006/relationships/hyperlink" Target="https://www.hensoldt.net/de/products/cobra-counter-battery-radar" TargetMode="External"/><Relationship Id="rId547" Type="http://schemas.openxmlformats.org/officeDocument/2006/relationships/hyperlink" Target="https://www.armyrecognition.com/military-products/air/helicopters/transport-helicopters/mi-17" TargetMode="External"/><Relationship Id="rId754" Type="http://schemas.openxmlformats.org/officeDocument/2006/relationships/hyperlink" Target="https://www.occar.int/our-work/programmes/lwt-mu90-lightweight-torpedo" TargetMode="External"/><Relationship Id="rId961" Type="http://schemas.openxmlformats.org/officeDocument/2006/relationships/hyperlink" Target="https://www.naval-technology.com/projects/river_class/" TargetMode="External"/><Relationship Id="rId1384" Type="http://schemas.openxmlformats.org/officeDocument/2006/relationships/hyperlink" Target="https://bob.plord.net/Ships/Period4/GreatBritain/PatrolCraft/EnduranceII.html" TargetMode="External"/><Relationship Id="rId90" Type="http://schemas.openxmlformats.org/officeDocument/2006/relationships/hyperlink" Target="https://www.vittoria.biz/en/nave/fpv269/" TargetMode="External"/><Relationship Id="rId186" Type="http://schemas.openxmlformats.org/officeDocument/2006/relationships/hyperlink" Target="https://ipms.nl/artikelen/nedmil-luchtvaart/vliegtuigen-f/vliegtuigen-f-fokker-f27" TargetMode="External"/><Relationship Id="rId393" Type="http://schemas.openxmlformats.org/officeDocument/2006/relationships/hyperlink" Target="https://tank-afv.com/coldwar/West_Germany/leopard-i.php" TargetMode="External"/><Relationship Id="rId407" Type="http://schemas.openxmlformats.org/officeDocument/2006/relationships/hyperlink" Target="https://www.globalsecurity.org/military/world/europe/strv-121.htm" TargetMode="External"/><Relationship Id="rId614" Type="http://schemas.openxmlformats.org/officeDocument/2006/relationships/hyperlink" Target="https://www.mbda-systems.com/products/force-protection/mistral-family/mistral-3" TargetMode="External"/><Relationship Id="rId821" Type="http://schemas.openxmlformats.org/officeDocument/2006/relationships/hyperlink" Target="https://www.gdels.com/piranha.php" TargetMode="External"/><Relationship Id="rId1037" Type="http://schemas.openxmlformats.org/officeDocument/2006/relationships/hyperlink" Target="https://missilethreat.csis.org/missile/apache-ap/" TargetMode="External"/><Relationship Id="rId1244" Type="http://schemas.openxmlformats.org/officeDocument/2006/relationships/hyperlink" Target="https://en.missilery.info/missile/harpoon" TargetMode="External"/><Relationship Id="rId1451" Type="http://schemas.openxmlformats.org/officeDocument/2006/relationships/hyperlink" Target="https://www.yugoimport.com/sites/default/files/documents/2023-08/120%20mm%20M74%20eng..pdf" TargetMode="External"/><Relationship Id="rId253" Type="http://schemas.openxmlformats.org/officeDocument/2006/relationships/hyperlink" Target="https://www.rtx.com/raytheon/what-we-do/air/paveway-bomb" TargetMode="External"/><Relationship Id="rId460" Type="http://schemas.openxmlformats.org/officeDocument/2006/relationships/hyperlink" Target="https://www.army-technology.com/projects/m113-armoured-personnel-carrier/" TargetMode="External"/><Relationship Id="rId698" Type="http://schemas.openxmlformats.org/officeDocument/2006/relationships/hyperlink" Target="https://weaponsystems.net/system/583-RGM-84+Harpoon" TargetMode="External"/><Relationship Id="rId919" Type="http://schemas.openxmlformats.org/officeDocument/2006/relationships/hyperlink" Target="https://missilethreat.csis.org/missile/harpoon/" TargetMode="External"/><Relationship Id="rId1090" Type="http://schemas.openxmlformats.org/officeDocument/2006/relationships/hyperlink" Target="https://www.naval-technology.com/projects/standard-missile-2-sm-2-us/" TargetMode="External"/><Relationship Id="rId1104" Type="http://schemas.openxmlformats.org/officeDocument/2006/relationships/hyperlink" Target="https://www.army-technology.com/projects/spada/" TargetMode="External"/><Relationship Id="rId1311" Type="http://schemas.openxmlformats.org/officeDocument/2006/relationships/hyperlink" Target="https://www.seaforces.org/marint/Romanian-Navy/Zborul-class.htm" TargetMode="External"/><Relationship Id="rId1549" Type="http://schemas.openxmlformats.org/officeDocument/2006/relationships/hyperlink" Target="https://skybrary.aero/aircraft/glf4" TargetMode="External"/><Relationship Id="rId48" Type="http://schemas.openxmlformats.org/officeDocument/2006/relationships/hyperlink" Target="http://israel.auvsi.org/research/portugal" TargetMode="External"/><Relationship Id="rId113" Type="http://schemas.openxmlformats.org/officeDocument/2006/relationships/hyperlink" Target="https://www.fincantieri.com/globalassets/prodotti-servizi/navi-militari/2022/web-scheda-militari_m-11-22_saettia-mk2-diciotti-class_inshore-patrol-vessel.pdf" TargetMode="External"/><Relationship Id="rId320" Type="http://schemas.openxmlformats.org/officeDocument/2006/relationships/hyperlink" Target="https://www.damen.com/vessels/defence-and-security/custom-built-landing-platform-dock/landing-platform-dock-zr-ms-johan-de-witt" TargetMode="External"/><Relationship Id="rId558" Type="http://schemas.openxmlformats.org/officeDocument/2006/relationships/hyperlink" Target="https://www.militaryfactory.com/aircraft/detail.php?aircraft_id=70" TargetMode="External"/><Relationship Id="rId765" Type="http://schemas.openxmlformats.org/officeDocument/2006/relationships/hyperlink" Target="https://marineschepen.nl/schepen/ocean.html" TargetMode="External"/><Relationship Id="rId972" Type="http://schemas.openxmlformats.org/officeDocument/2006/relationships/hyperlink" Target="https://www.army-technology.com/projects/roland/" TargetMode="External"/><Relationship Id="rId1188" Type="http://schemas.openxmlformats.org/officeDocument/2006/relationships/hyperlink" Target="https://skybrary.aero/aircraft/tb30" TargetMode="External"/><Relationship Id="rId1395" Type="http://schemas.openxmlformats.org/officeDocument/2006/relationships/hyperlink" Target="https://www.rheinmetall.com/de/produkte/waffen-und-munition/waffen-und-munition/mittelkaliberwaffen" TargetMode="External"/><Relationship Id="rId1409" Type="http://schemas.openxmlformats.org/officeDocument/2006/relationships/hyperlink" Target="https://weaponsystems.net/system/416-23mm+Gryazev-Shipunov+GSh-23" TargetMode="External"/><Relationship Id="rId197" Type="http://schemas.openxmlformats.org/officeDocument/2006/relationships/hyperlink" Target="https://www.dassault-aviation.com/en/passion/aircraft/civil-dassault-aircraft/mystere-falcon-20-200/" TargetMode="External"/><Relationship Id="rId418" Type="http://schemas.openxmlformats.org/officeDocument/2006/relationships/hyperlink" Target="https://navypedia.org/ships/finland/fi_ls_lohi.htm" TargetMode="External"/><Relationship Id="rId625" Type="http://schemas.openxmlformats.org/officeDocument/2006/relationships/hyperlink" Target="https://weaponsystems.net/system/1595-Mark%2013%20GMLS" TargetMode="External"/><Relationship Id="rId832" Type="http://schemas.openxmlformats.org/officeDocument/2006/relationships/hyperlink" Target="https://tank-afv.com/coldwar/Yugoslavia/BOV.php" TargetMode="External"/><Relationship Id="rId1048" Type="http://schemas.openxmlformats.org/officeDocument/2006/relationships/hyperlink" Target="https://www.belgian-wings.be/westland-seaking-mk-48" TargetMode="External"/><Relationship Id="rId1255" Type="http://schemas.openxmlformats.org/officeDocument/2006/relationships/hyperlink" Target="https://www.army-technology.com/projects/milan-anti-tank-missile/?cf-view" TargetMode="External"/><Relationship Id="rId1462" Type="http://schemas.openxmlformats.org/officeDocument/2006/relationships/hyperlink" Target="https://weaponsystems.net/system/581-RUR-5%20ASROC" TargetMode="External"/><Relationship Id="rId264" Type="http://schemas.openxmlformats.org/officeDocument/2006/relationships/hyperlink" Target="https://knds.com/en/products/systems/gepard" TargetMode="External"/><Relationship Id="rId471" Type="http://schemas.openxmlformats.org/officeDocument/2006/relationships/hyperlink" Target="https://weaponsystems.net/system/1148-120mm%20M1982" TargetMode="External"/><Relationship Id="rId1115" Type="http://schemas.openxmlformats.org/officeDocument/2006/relationships/hyperlink" Target="https://www.balticshipping.com/vessel/imo/7362079" TargetMode="External"/><Relationship Id="rId1322" Type="http://schemas.openxmlformats.org/officeDocument/2006/relationships/hyperlink" Target="https://www.globalmilitary.net/ships/pauk/" TargetMode="External"/><Relationship Id="rId59" Type="http://schemas.openxmlformats.org/officeDocument/2006/relationships/hyperlink" Target="https://www.mil.lv/lv/tehnika/ka-14-astra" TargetMode="External"/><Relationship Id="rId124" Type="http://schemas.openxmlformats.org/officeDocument/2006/relationships/hyperlink" Target="https://www.niesternsander.com/cases/naval-research-vessel-dupuy-de-lome" TargetMode="External"/><Relationship Id="rId569" Type="http://schemas.openxmlformats.org/officeDocument/2006/relationships/hyperlink" Target="https://warhistory.org/@msw/article/mil-mi-8" TargetMode="External"/><Relationship Id="rId776" Type="http://schemas.openxmlformats.org/officeDocument/2006/relationships/hyperlink" Target="https://www.klub-vm.eu/clanky/technika/technika-muzea/pasova/obrneny-transporter-ot-90.html" TargetMode="External"/><Relationship Id="rId983" Type="http://schemas.openxmlformats.org/officeDocument/2006/relationships/hyperlink" Target="https://odin.tradoc.army.mil/WEG/Asset/S-125_Neva::Pechora_(SA-3_Goa)_Russian_6x6_Surface-to-Air_Missile_System" TargetMode="External"/><Relationship Id="rId1199" Type="http://schemas.openxmlformats.org/officeDocument/2006/relationships/hyperlink" Target="https://www.rtx.com/raytheon/what-we-do/sea/tomahawk-cruise-missile" TargetMode="External"/><Relationship Id="rId331" Type="http://schemas.openxmlformats.org/officeDocument/2006/relationships/hyperlink" Target="https://www.balticshipping.com/vessel/imo/9380441" TargetMode="External"/><Relationship Id="rId429" Type="http://schemas.openxmlformats.org/officeDocument/2006/relationships/hyperlink" Target="https://skybrary.aero/aircraft-model/lynx-1" TargetMode="External"/><Relationship Id="rId636" Type="http://schemas.openxmlformats.org/officeDocument/2006/relationships/hyperlink" Target="https://www.navy.mil/Resources/Fact-Files/Display-FactFiles/Article/2168965/seasparrow-missile-rim-7/" TargetMode="External"/><Relationship Id="rId1059" Type="http://schemas.openxmlformats.org/officeDocument/2006/relationships/hyperlink" Target="https://aeronavesmilitaresespanolas.com/searcher-mk-iii-ejercito-de-tierra/" TargetMode="External"/><Relationship Id="rId1266" Type="http://schemas.openxmlformats.org/officeDocument/2006/relationships/hyperlink" Target="https://www.arquus-defense.com/fr/vbc-90" TargetMode="External"/><Relationship Id="rId1473" Type="http://schemas.openxmlformats.org/officeDocument/2006/relationships/hyperlink" Target="https://www.lockheedmartin.com/en-us/products/p-3.html" TargetMode="External"/><Relationship Id="rId843" Type="http://schemas.openxmlformats.org/officeDocument/2006/relationships/hyperlink" Target="https://knds.com/en/products/systems/pz-h-2000" TargetMode="External"/><Relationship Id="rId1126" Type="http://schemas.openxmlformats.org/officeDocument/2006/relationships/hyperlink" Target="https://www.navalnews.com/naval-news/2020/11/hellenic-navy-signs-heavyweight-torpedo-deal-with-atlas-elektronik/" TargetMode="External"/><Relationship Id="rId275" Type="http://schemas.openxmlformats.org/officeDocument/2006/relationships/hyperlink" Target="https://www.saab.com/products/gripen-c-series" TargetMode="External"/><Relationship Id="rId482" Type="http://schemas.openxmlformats.org/officeDocument/2006/relationships/hyperlink" Target="https://www.lockheedmartin.com/en-us/products/m270.html" TargetMode="External"/><Relationship Id="rId703" Type="http://schemas.openxmlformats.org/officeDocument/2006/relationships/hyperlink" Target="https://weaponsystems.net/system/583-RGM-84+Harpoon" TargetMode="External"/><Relationship Id="rId910" Type="http://schemas.openxmlformats.org/officeDocument/2006/relationships/hyperlink" Target="https://opisybroni.pl/rbu-1200-uragan/" TargetMode="External"/><Relationship Id="rId1333" Type="http://schemas.openxmlformats.org/officeDocument/2006/relationships/hyperlink" Target="https://www.arquus-defense.com/fr/panhard-aml-90" TargetMode="External"/><Relationship Id="rId1540" Type="http://schemas.openxmlformats.org/officeDocument/2006/relationships/hyperlink" Target="https://www.army-guide.com/eng/product1398.html" TargetMode="External"/><Relationship Id="rId135" Type="http://schemas.openxmlformats.org/officeDocument/2006/relationships/hyperlink" Target="https://aeronavesmilitaresespanolas.com/helicoptero-ec-135-famet/" TargetMode="External"/><Relationship Id="rId342" Type="http://schemas.openxmlformats.org/officeDocument/2006/relationships/hyperlink" Target="https://odin.tradoc.army.mil/WEG/Asset/Kh-29_(AS-14_Kedge)_Russian_Air-to-Surface_Missile" TargetMode="External"/><Relationship Id="rId787" Type="http://schemas.openxmlformats.org/officeDocument/2006/relationships/hyperlink" Target="http://www.samolotypolskie.pl/samoloty/2470/126/P-21-P-22-P-15M" TargetMode="External"/><Relationship Id="rId994" Type="http://schemas.openxmlformats.org/officeDocument/2006/relationships/hyperlink" Target="https://www.lockheedmartin.com/en-us/products/sikorsky-black-hawk-helicopter.html" TargetMode="External"/><Relationship Id="rId1400" Type="http://schemas.openxmlformats.org/officeDocument/2006/relationships/hyperlink" Target="https://tvd.im/aviation/123-alenia-aeritalia-g-222.html" TargetMode="External"/><Relationship Id="rId202" Type="http://schemas.openxmlformats.org/officeDocument/2006/relationships/hyperlink" Target="https://www.dassault-aviation.com/en/civil/falcon-family/falcon-900lx/" TargetMode="External"/><Relationship Id="rId647" Type="http://schemas.openxmlformats.org/officeDocument/2006/relationships/hyperlink" Target="https://www.navy.mil/Resources/Fact-Files/Display-FactFiles/Article/2167898/mk-46-lightweight-torpedo/" TargetMode="External"/><Relationship Id="rId854" Type="http://schemas.openxmlformats.org/officeDocument/2006/relationships/hyperlink" Target="https://www.airforce-technology.com/projects/w-3-sokol-multi-purpose-combat-helicopter/" TargetMode="External"/><Relationship Id="rId1277" Type="http://schemas.openxmlformats.org/officeDocument/2006/relationships/hyperlink" Target="https://www.militaryfactory.com/armor/detail.php?armor_id=597" TargetMode="External"/><Relationship Id="rId1484" Type="http://schemas.openxmlformats.org/officeDocument/2006/relationships/hyperlink" Target="https://www.naval-technology.com/projects/asturias/" TargetMode="External"/><Relationship Id="rId286" Type="http://schemas.openxmlformats.org/officeDocument/2006/relationships/hyperlink" Target="https://www.patriagroup.com/newsroom/patria-magazine/hawk-jets-have-served-the-finnish-air-force-for-four-decades" TargetMode="External"/><Relationship Id="rId493" Type="http://schemas.openxmlformats.org/officeDocument/2006/relationships/hyperlink" Target="https://odin.tradoc.army.mil/WEG/Asset/M-46_(M1954)_Russian_130mm_Towed_Howitzer" TargetMode="External"/><Relationship Id="rId507" Type="http://schemas.openxmlformats.org/officeDocument/2006/relationships/hyperlink" Target="https://www.armyrecognition.com/Amerique_du_nord/Etats_Unis/vehicules_lourds/M60/M60A_etats_Unis_description.htm" TargetMode="External"/><Relationship Id="rId714" Type="http://schemas.openxmlformats.org/officeDocument/2006/relationships/hyperlink" Target="https://www.navy.mil/Resources/Fact-Files/Display-FactFiles/Article/2167898/mk-46-lightweight-torpedo/" TargetMode="External"/><Relationship Id="rId921" Type="http://schemas.openxmlformats.org/officeDocument/2006/relationships/hyperlink" Target="https://missilethreat.csis.org/missile/harpoon/" TargetMode="External"/><Relationship Id="rId1137" Type="http://schemas.openxmlformats.org/officeDocument/2006/relationships/hyperlink" Target="https://taz.de/!1839431/" TargetMode="External"/><Relationship Id="rId1344" Type="http://schemas.openxmlformats.org/officeDocument/2006/relationships/hyperlink" Target="https://www.saab.com/products/at4" TargetMode="External"/><Relationship Id="rId1551" Type="http://schemas.openxmlformats.org/officeDocument/2006/relationships/hyperlink" Target="https://skybrary.aero/aircraft/l101" TargetMode="External"/><Relationship Id="rId50" Type="http://schemas.openxmlformats.org/officeDocument/2006/relationships/hyperlink" Target="https://www.saab.com/products/arthur" TargetMode="External"/><Relationship Id="rId146" Type="http://schemas.openxmlformats.org/officeDocument/2006/relationships/hyperlink" Target="https://development.weaponsystems.net/system/1569-90mm%20M67%20Recoilless%20Rifle" TargetMode="External"/><Relationship Id="rId353" Type="http://schemas.openxmlformats.org/officeDocument/2006/relationships/hyperlink" Target="https://navypedia.org/ships/finland/fi_ms_kuha174.htm" TargetMode="External"/><Relationship Id="rId560" Type="http://schemas.openxmlformats.org/officeDocument/2006/relationships/hyperlink" Target="https://www.airforce-technology.com/projects/mi-35m-hind-e/" TargetMode="External"/><Relationship Id="rId798" Type="http://schemas.openxmlformats.org/officeDocument/2006/relationships/hyperlink" Target="https://www.gdels.com/pandur.php" TargetMode="External"/><Relationship Id="rId1190" Type="http://schemas.openxmlformats.org/officeDocument/2006/relationships/hyperlink" Target="https://skybrary.aero/aircraft/tbm7" TargetMode="External"/><Relationship Id="rId1204" Type="http://schemas.openxmlformats.org/officeDocument/2006/relationships/hyperlink" Target="https://www.panavia.de/" TargetMode="External"/><Relationship Id="rId1411" Type="http://schemas.openxmlformats.org/officeDocument/2006/relationships/hyperlink" Target="https://www.baesystems.com/en/product/hawk-ajt" TargetMode="External"/><Relationship Id="rId213" Type="http://schemas.openxmlformats.org/officeDocument/2006/relationships/hyperlink" Target="https://weaponsystems.net/system/339-155mm+FH-70" TargetMode="External"/><Relationship Id="rId420" Type="http://schemas.openxmlformats.org/officeDocument/2006/relationships/hyperlink" Target="https://www.balkanwarhistory.com/2018/03/lov-light-armoured-personnel-carrier.html" TargetMode="External"/><Relationship Id="rId658" Type="http://schemas.openxmlformats.org/officeDocument/2006/relationships/hyperlink" Target="https://ordtech.com/products/mk46/" TargetMode="External"/><Relationship Id="rId865" Type="http://schemas.openxmlformats.org/officeDocument/2006/relationships/hyperlink" Target="https://weaponsystems.net/system/516-Matra%20R.550%20Magic" TargetMode="External"/><Relationship Id="rId1050" Type="http://schemas.openxmlformats.org/officeDocument/2006/relationships/hyperlink" Target="https://www.belgian-wings.be/westland-seaking-mk-48" TargetMode="External"/><Relationship Id="rId1288" Type="http://schemas.openxmlformats.org/officeDocument/2006/relationships/hyperlink" Target="https://weaponsystems.net/system/579-Project+106+class" TargetMode="External"/><Relationship Id="rId1495" Type="http://schemas.openxmlformats.org/officeDocument/2006/relationships/hyperlink" Target="https://www.army-guide.com/eng/product1223.html" TargetMode="External"/><Relationship Id="rId1509" Type="http://schemas.openxmlformats.org/officeDocument/2006/relationships/hyperlink" Target="https://www.globalmilitary.net/missiles/sea-dart/" TargetMode="External"/><Relationship Id="rId297" Type="http://schemas.openxmlformats.org/officeDocument/2006/relationships/hyperlink" Target="https://www.mdhelicopters.com/models/md-500e/" TargetMode="External"/><Relationship Id="rId518" Type="http://schemas.openxmlformats.org/officeDocument/2006/relationships/hyperlink" Target="https://duro-dakovic.com/en/duro-dakovic-special-vehicles/defence/armored-combat-vehicles/main-battle-tank-m-84/" TargetMode="External"/><Relationship Id="rId725" Type="http://schemas.openxmlformats.org/officeDocument/2006/relationships/hyperlink" Target="https://www.ligamilitarilor.ro/tehnica-militara/mli-84/" TargetMode="External"/><Relationship Id="rId932" Type="http://schemas.openxmlformats.org/officeDocument/2006/relationships/hyperlink" Target="https://missilethreat.csis.org/missile/harpoon/" TargetMode="External"/><Relationship Id="rId1148" Type="http://schemas.openxmlformats.org/officeDocument/2006/relationships/hyperlink" Target="http://ffaa.net/aircraft/super-etendard/caracteristiques.htm" TargetMode="External"/><Relationship Id="rId1355" Type="http://schemas.openxmlformats.org/officeDocument/2006/relationships/hyperlink" Target="https://cat-uxo.com/explosive-hazards/submunitions/bl-755-mk1-submunition" TargetMode="External"/><Relationship Id="rId1562" Type="http://schemas.openxmlformats.org/officeDocument/2006/relationships/hyperlink" Target="https://www.arctia.fi/en/fleet/icebreaker-urho.html" TargetMode="External"/><Relationship Id="rId157" Type="http://schemas.openxmlformats.org/officeDocument/2006/relationships/hyperlink" Target="https://www.armyrecognition.com/military-products/army/armored-vehicles/fire-support-vehicles/erc-90-sagaie-france-uk" TargetMode="External"/><Relationship Id="rId364" Type="http://schemas.openxmlformats.org/officeDocument/2006/relationships/hyperlink" Target="https://www.aero.cz/en/l-159/" TargetMode="External"/><Relationship Id="rId1008" Type="http://schemas.openxmlformats.org/officeDocument/2006/relationships/hyperlink" Target="https://www.weaponsystems.net/system/183-80mm+S-8+aerial+rocket" TargetMode="External"/><Relationship Id="rId1215" Type="http://schemas.openxmlformats.org/officeDocument/2006/relationships/hyperlink" Target="https://www.designation-systems.net/dusrm/m-71.html" TargetMode="External"/><Relationship Id="rId1422" Type="http://schemas.openxmlformats.org/officeDocument/2006/relationships/hyperlink" Target="https://old.weaponsystems.net/weaponsystem/HH07%20-%20AA-2%20Atoll.html" TargetMode="External"/><Relationship Id="rId61" Type="http://schemas.openxmlformats.org/officeDocument/2006/relationships/hyperlink" Target="https://skybrary.aero/aircraft/b701" TargetMode="External"/><Relationship Id="rId571" Type="http://schemas.openxmlformats.org/officeDocument/2006/relationships/hyperlink" Target="https://www.mbda-systems.com/products/air-dominance/mica-family/mica" TargetMode="External"/><Relationship Id="rId669" Type="http://schemas.openxmlformats.org/officeDocument/2006/relationships/hyperlink" Target="https://www.navy.mil/Resources/Fact-Files/Display-FactFiles/Article/2167898/mk-46-lightweight-torpedo/" TargetMode="External"/><Relationship Id="rId876" Type="http://schemas.openxmlformats.org/officeDocument/2006/relationships/hyperlink" Target="https://www.dassault-aviation.com/fr/defense/rafale/" TargetMode="External"/><Relationship Id="rId1299" Type="http://schemas.openxmlformats.org/officeDocument/2006/relationships/hyperlink" Target="https://www.militaryfactory.com/armor/detail.php?armor_id=508" TargetMode="External"/><Relationship Id="rId19" Type="http://schemas.openxmlformats.org/officeDocument/2006/relationships/hyperlink" Target="https://nuou.org.ua/en/122-2s1-gvozdika.html" TargetMode="External"/><Relationship Id="rId224" Type="http://schemas.openxmlformats.org/officeDocument/2006/relationships/hyperlink" Target="https://www.rtx.com/raytheon/what-we-do/integrated-air-and-missile-defense/stinger-missile" TargetMode="External"/><Relationship Id="rId431" Type="http://schemas.openxmlformats.org/officeDocument/2006/relationships/hyperlink" Target="https://www.naval-technology.com/projects/lynx/" TargetMode="External"/><Relationship Id="rId529" Type="http://schemas.openxmlformats.org/officeDocument/2006/relationships/hyperlink" Target="https://tanks-encyclopedia.com/modern/south_africa/mamba_apc" TargetMode="External"/><Relationship Id="rId736" Type="http://schemas.openxmlformats.org/officeDocument/2006/relationships/hyperlink" Target="https://www.mbda-systems.com/products/deep-strike/exocet-family/exocet-mm40-block-3c" TargetMode="External"/><Relationship Id="rId1061" Type="http://schemas.openxmlformats.org/officeDocument/2006/relationships/hyperlink" Target="http://www.ship-model-today.de/send" TargetMode="External"/><Relationship Id="rId1159" Type="http://schemas.openxmlformats.org/officeDocument/2006/relationships/hyperlink" Target="https://www.airforce-technology.com/projects/t-38/" TargetMode="External"/><Relationship Id="rId1366" Type="http://schemas.openxmlformats.org/officeDocument/2006/relationships/hyperlink" Target="https://cat-uxo.com/explosive-hazards/aircraft-bombs/cbu-100mk-20-aircraft-cluster-bomb" TargetMode="External"/><Relationship Id="rId168" Type="http://schemas.openxmlformats.org/officeDocument/2006/relationships/hyperlink" Target="https://www.marina.difesa.it/EN/thefleet/home/Pagine/etna.aspx" TargetMode="External"/><Relationship Id="rId943" Type="http://schemas.openxmlformats.org/officeDocument/2006/relationships/hyperlink" Target="https://en.missilery.info/missile/ram-rim116" TargetMode="External"/><Relationship Id="rId1019" Type="http://schemas.openxmlformats.org/officeDocument/2006/relationships/hyperlink" Target="https://www.ddr-binnenschifffahrt.de/dienstschiffe-motorbarkassen.htm" TargetMode="External"/><Relationship Id="rId1573" Type="http://schemas.openxmlformats.org/officeDocument/2006/relationships/hyperlink" Target="https://www.ship-hunters.be/SHDB/ph_svd.php?type=naval%20ship&amp;id=7066" TargetMode="External"/><Relationship Id="rId72" Type="http://schemas.openxmlformats.org/officeDocument/2006/relationships/hyperlink" Target="https://www.radartutorial.eu/19.kartei/05.perimeter/karte004.en.html" TargetMode="External"/><Relationship Id="rId375" Type="http://schemas.openxmlformats.org/officeDocument/2006/relationships/hyperlink" Target="https://www.turbolet.de/l-410" TargetMode="External"/><Relationship Id="rId582" Type="http://schemas.openxmlformats.org/officeDocument/2006/relationships/hyperlink" Target="https://www.globalsecurity.org/military/world/russia/mig-29.htm" TargetMode="External"/><Relationship Id="rId803" Type="http://schemas.openxmlformats.org/officeDocument/2006/relationships/hyperlink" Target="https://www.lockheedmartin.com/en-us/products/paveway-ii-plus-laser-guided-bomb.html" TargetMode="External"/><Relationship Id="rId1226" Type="http://schemas.openxmlformats.org/officeDocument/2006/relationships/hyperlink" Target="https://tvd.im/land-systems/5023-nexter-giat-tr-f1-trf1.html" TargetMode="External"/><Relationship Id="rId1433" Type="http://schemas.openxmlformats.org/officeDocument/2006/relationships/hyperlink" Target="https://tank-afv.com/coldwar/US/LVTP-7.php" TargetMode="External"/><Relationship Id="rId3" Type="http://schemas.openxmlformats.org/officeDocument/2006/relationships/hyperlink" Target="https://odin.tradoc.army.mil/WEG/Asset/BM-21_Grad_Russian_122mm_Multiple_Rocket_Launcher_(MRL)" TargetMode="External"/><Relationship Id="rId235" Type="http://schemas.openxmlformats.org/officeDocument/2006/relationships/hyperlink" Target="https://www.militaryfactory.com/armor/detail.php?armor_id=188" TargetMode="External"/><Relationship Id="rId442" Type="http://schemas.openxmlformats.org/officeDocument/2006/relationships/hyperlink" Target="https://www.armyrecognition.com/military-products/army/artillery-vehicles-and-weapons/self-propelled-howitzers/m109-fr" TargetMode="External"/><Relationship Id="rId887" Type="http://schemas.openxmlformats.org/officeDocument/2006/relationships/hyperlink" Target="https://www.saab.com/products/the-rbs15-family" TargetMode="External"/><Relationship Id="rId1072" Type="http://schemas.openxmlformats.org/officeDocument/2006/relationships/hyperlink" Target="https://www.militaryfactory.com/aircraft/detail.php?aircraft_id=280" TargetMode="External"/><Relationship Id="rId1500" Type="http://schemas.openxmlformats.org/officeDocument/2006/relationships/hyperlink" Target="https://www.eliteukforces.info/uksf-gear/rigid-raider/" TargetMode="External"/><Relationship Id="rId302" Type="http://schemas.openxmlformats.org/officeDocument/2006/relationships/hyperlink" Target="https://weaponsystems.net/system/768-Starstreak%20HVM" TargetMode="External"/><Relationship Id="rId747" Type="http://schemas.openxmlformats.org/officeDocument/2006/relationships/hyperlink" Target="https://www.army-guide.com/eng/product1792.html" TargetMode="External"/><Relationship Id="rId954" Type="http://schemas.openxmlformats.org/officeDocument/2006/relationships/hyperlink" Target="https://en.missilery.info/missile/sea-sparrow" TargetMode="External"/><Relationship Id="rId1377" Type="http://schemas.openxmlformats.org/officeDocument/2006/relationships/hyperlink" Target="https://www.airpower.gv.at/dornier-do-28/" TargetMode="External"/><Relationship Id="rId83" Type="http://schemas.openxmlformats.org/officeDocument/2006/relationships/hyperlink" Target="https://www.airforce-technology.com/projects/transall/" TargetMode="External"/><Relationship Id="rId179" Type="http://schemas.openxmlformats.org/officeDocument/2006/relationships/hyperlink" Target="https://www.lockheedmartin.com/en-us/products/f-16.html" TargetMode="External"/><Relationship Id="rId386" Type="http://schemas.openxmlformats.org/officeDocument/2006/relationships/hyperlink" Target="https://www.airport-technology.com/projects/learjet/" TargetMode="External"/><Relationship Id="rId593" Type="http://schemas.openxmlformats.org/officeDocument/2006/relationships/hyperlink" Target="https://www.weaponsystems.net/system/402-CC01%20-%20EE-3%20Jararaca" TargetMode="External"/><Relationship Id="rId607" Type="http://schemas.openxmlformats.org/officeDocument/2006/relationships/hyperlink" Target="https://www.naval-technology.com/projects/minerva-corvette/" TargetMode="External"/><Relationship Id="rId814" Type="http://schemas.openxmlformats.org/officeDocument/2006/relationships/hyperlink" Target="https://www.airforce-technology.com/projects/pc9madvancedtrainera/" TargetMode="External"/><Relationship Id="rId1237" Type="http://schemas.openxmlformats.org/officeDocument/2006/relationships/hyperlink" Target="https://kampfly.dk/FLEET/Torpedoer/A%20184.html" TargetMode="External"/><Relationship Id="rId1444" Type="http://schemas.openxmlformats.org/officeDocument/2006/relationships/hyperlink" Target="https://www.militaryfactory.com/armor/detail.php?armor_id=96" TargetMode="External"/><Relationship Id="rId246" Type="http://schemas.openxmlformats.org/officeDocument/2006/relationships/hyperlink" Target="https://www.lockheedmartin.com/en-us/products/paveway-ii-plus-laser-guided-bomb.html" TargetMode="External"/><Relationship Id="rId453" Type="http://schemas.openxmlformats.org/officeDocument/2006/relationships/hyperlink" Target="https://www.army-technology.com/projects/m113-armoured-personnel-carrier/" TargetMode="External"/><Relationship Id="rId660" Type="http://schemas.openxmlformats.org/officeDocument/2006/relationships/hyperlink" Target="https://ordtech.com/products/mk46/" TargetMode="External"/><Relationship Id="rId898" Type="http://schemas.openxmlformats.org/officeDocument/2006/relationships/hyperlink" Target="https://www.militaryperiscope.com/weapons/sensorselectronics/ground-radars/ratac/overview/" TargetMode="External"/><Relationship Id="rId1083" Type="http://schemas.openxmlformats.org/officeDocument/2006/relationships/hyperlink" Target="https://www.rheinmetall.com/de/produkte/flugabwehr/flugabwehrsysteme/stationaere-flugabwehr" TargetMode="External"/><Relationship Id="rId1290" Type="http://schemas.openxmlformats.org/officeDocument/2006/relationships/hyperlink" Target="https://www.kriegsschiffe.net/landingpage/main/hilfsfahrzeuge/ao-walchensee-klasse/" TargetMode="External"/><Relationship Id="rId1304" Type="http://schemas.openxmlformats.org/officeDocument/2006/relationships/hyperlink" Target="https://www.atcswiss.ru/wp-content/uploads/2020/08/Description-of-the-Yak-40.pdf" TargetMode="External"/><Relationship Id="rId1511" Type="http://schemas.openxmlformats.org/officeDocument/2006/relationships/hyperlink" Target="https://www.naval-technology.com/projects/lynx/" TargetMode="External"/><Relationship Id="rId106" Type="http://schemas.openxmlformats.org/officeDocument/2006/relationships/hyperlink" Target="https://viaturasmilitaresportuguesas.blogspot.com/2018/08/comando-mk-iii-4x4-1977-1977.html" TargetMode="External"/><Relationship Id="rId313" Type="http://schemas.openxmlformats.org/officeDocument/2006/relationships/hyperlink" Target="https://www.diehl.com/defence/de/produkte/lenkflugkoerper/" TargetMode="External"/><Relationship Id="rId758" Type="http://schemas.openxmlformats.org/officeDocument/2006/relationships/hyperlink" Target="https://www.nhindustries.com/website/en/ref/home.html" TargetMode="External"/><Relationship Id="rId965" Type="http://schemas.openxmlformats.org/officeDocument/2006/relationships/hyperlink" Target="https://www.army-guide.com/eng/product1223.html" TargetMode="External"/><Relationship Id="rId1150" Type="http://schemas.openxmlformats.org/officeDocument/2006/relationships/hyperlink" Target="https://www.museumships.us/lithuania/suduvis" TargetMode="External"/><Relationship Id="rId1388" Type="http://schemas.openxmlformats.org/officeDocument/2006/relationships/hyperlink" Target="https://www.dassault-aviation.com/en/passion/aircraft/military-dassault-aircraft/mirage-f1/" TargetMode="External"/><Relationship Id="rId10" Type="http://schemas.openxmlformats.org/officeDocument/2006/relationships/hyperlink" Target="https://www.saab.com/products/the-rbs15-family" TargetMode="External"/><Relationship Id="rId94" Type="http://schemas.openxmlformats.org/officeDocument/2006/relationships/hyperlink" Target="https://skybrary.aero/aircraft/cl60" TargetMode="External"/><Relationship Id="rId397" Type="http://schemas.openxmlformats.org/officeDocument/2006/relationships/hyperlink" Target="https://tank-afv.com/coldwar/West_Germany/leopard-i.php" TargetMode="External"/><Relationship Id="rId520" Type="http://schemas.openxmlformats.org/officeDocument/2006/relationships/hyperlink" Target="https://duro-dakovic.com/en/duro-dakovic-special-vehicles/defence/armored-combat-vehicles/main-battle-tank-m-84/" TargetMode="External"/><Relationship Id="rId618" Type="http://schemas.openxmlformats.org/officeDocument/2006/relationships/hyperlink" Target="https://www.mbda-systems.com/products/force-protection/mistral-family/mistral-3" TargetMode="External"/><Relationship Id="rId825" Type="http://schemas.openxmlformats.org/officeDocument/2006/relationships/hyperlink" Target="https://www.gdels.com/piranha.php" TargetMode="External"/><Relationship Id="rId1248" Type="http://schemas.openxmlformats.org/officeDocument/2006/relationships/hyperlink" Target="https://www.globalsecurity.org/military/world/europe/ultrav-m11.htm" TargetMode="External"/><Relationship Id="rId1455" Type="http://schemas.openxmlformats.org/officeDocument/2006/relationships/hyperlink" Target="https://www.mbda-systems.com/products/deep-strike/marte-family/marte-mk2s" TargetMode="External"/><Relationship Id="rId257" Type="http://schemas.openxmlformats.org/officeDocument/2006/relationships/hyperlink" Target="https://www.boeing.com/content/dam/boeing/boeingdotcom/defense/weapons-weapons/images/jdam_product_card.pdf" TargetMode="External"/><Relationship Id="rId464" Type="http://schemas.openxmlformats.org/officeDocument/2006/relationships/hyperlink" Target="https://www.weaponsystems.net/system/688-155mm+M114" TargetMode="External"/><Relationship Id="rId1010" Type="http://schemas.openxmlformats.org/officeDocument/2006/relationships/hyperlink" Target="https://www.helis.com/database/model/SA330-Puma/" TargetMode="External"/><Relationship Id="rId1094" Type="http://schemas.openxmlformats.org/officeDocument/2006/relationships/hyperlink" Target="https://odin.tradoc.army.mil/WEG/Asset/SNAR-2_(Pork_Trough)_Russian_Mobile_Counter-Battery_Radar" TargetMode="External"/><Relationship Id="rId1108" Type="http://schemas.openxmlformats.org/officeDocument/2006/relationships/hyperlink" Target="https://www.baesystems.com/en/product/spearfish-heavyweight-torpedo" TargetMode="External"/><Relationship Id="rId1315" Type="http://schemas.openxmlformats.org/officeDocument/2006/relationships/hyperlink" Target="https://www.militaryfactory.com/armor/detail.php?armor_id=277" TargetMode="External"/><Relationship Id="rId117" Type="http://schemas.openxmlformats.org/officeDocument/2006/relationships/hyperlink" Target="https://www.atlas-elektronik.com/solutions/naval-weapons/seahaker-mod4" TargetMode="External"/><Relationship Id="rId671" Type="http://schemas.openxmlformats.org/officeDocument/2006/relationships/hyperlink" Target="https://www.navy.mil/Resources/Fact-Files/Display-FactFiles/Article/2167898/mk-46-lightweight-torpedo/" TargetMode="External"/><Relationship Id="rId769" Type="http://schemas.openxmlformats.org/officeDocument/2006/relationships/hyperlink" Target="https://www.deepstorm.ru/DeepStorm.files/45-92/dts/877/291.htm" TargetMode="External"/><Relationship Id="rId976" Type="http://schemas.openxmlformats.org/officeDocument/2006/relationships/hyperlink" Target="https://www.airforce-technology.com/projects/predator-uav/" TargetMode="External"/><Relationship Id="rId1399" Type="http://schemas.openxmlformats.org/officeDocument/2006/relationships/hyperlink" Target="https://www.airliners.net/aircraft-data/cessna-336-337-skymaster/150" TargetMode="External"/><Relationship Id="rId324" Type="http://schemas.openxmlformats.org/officeDocument/2006/relationships/hyperlink" Target="https://www.patriagroup.com/newsroom/patria-magazine/tampella-testing-range-at-niinisalo" TargetMode="External"/><Relationship Id="rId531" Type="http://schemas.openxmlformats.org/officeDocument/2006/relationships/hyperlink" Target="https://www.saab.com/products/arthur" TargetMode="External"/><Relationship Id="rId629" Type="http://schemas.openxmlformats.org/officeDocument/2006/relationships/hyperlink" Target="https://weaponsystems.net/system/583-RGM-84+Harpoon" TargetMode="External"/><Relationship Id="rId1161" Type="http://schemas.openxmlformats.org/officeDocument/2006/relationships/hyperlink" Target="https://odin.tradoc.army.mil/WEG/Asset/T-55_Russian_Main_Battle_Tank_(MBT)" TargetMode="External"/><Relationship Id="rId1259" Type="http://schemas.openxmlformats.org/officeDocument/2006/relationships/hyperlink" Target="https://www.arquus-defense.com/vab-mk3-unmatched-firepower" TargetMode="External"/><Relationship Id="rId1466" Type="http://schemas.openxmlformats.org/officeDocument/2006/relationships/hyperlink" Target="https://man.fas.org/dod-101/sys/ship/weaps/mk36-srboc.pdf" TargetMode="External"/><Relationship Id="rId836" Type="http://schemas.openxmlformats.org/officeDocument/2006/relationships/hyperlink" Target="https://www.armyrecognition.com/news/navy-news/2018/polish-navy-perry-class-frigate-in-maiden-sm-1-sam-test-firing" TargetMode="External"/><Relationship Id="rId1021" Type="http://schemas.openxmlformats.org/officeDocument/2006/relationships/hyperlink" Target="https://en.missilery.info/missile/mistral/sadral" TargetMode="External"/><Relationship Id="rId1119" Type="http://schemas.openxmlformats.org/officeDocument/2006/relationships/hyperlink" Target="https://www.rafael.co.il/system/spike-lr2/" TargetMode="External"/><Relationship Id="rId903" Type="http://schemas.openxmlformats.org/officeDocument/2006/relationships/hyperlink" Target="https://www.army-technology.com/projects/rbs70/" TargetMode="External"/><Relationship Id="rId1326" Type="http://schemas.openxmlformats.org/officeDocument/2006/relationships/hyperlink" Target="https://www.army-technology.com/projects/emt-aladin-uav/" TargetMode="External"/><Relationship Id="rId1533" Type="http://schemas.openxmlformats.org/officeDocument/2006/relationships/hyperlink" Target="https://sdmaritime.org/visit/the-ships/pcf-816-swift-boat/" TargetMode="External"/><Relationship Id="rId32" Type="http://schemas.openxmlformats.org/officeDocument/2006/relationships/hyperlink" Target="https://skybrary.aero/aircraft/a342" TargetMode="External"/><Relationship Id="rId181" Type="http://schemas.openxmlformats.org/officeDocument/2006/relationships/hyperlink" Target="https://www.lockheedmartin.com/en-us/products/f-16.html" TargetMode="External"/><Relationship Id="rId279" Type="http://schemas.openxmlformats.org/officeDocument/2006/relationships/hyperlink" Target="https://skybrary.aero/aircraft/glf4" TargetMode="External"/><Relationship Id="rId486" Type="http://schemas.openxmlformats.org/officeDocument/2006/relationships/hyperlink" Target="https://www.militaryfactory.com/smallarms/detail.php?smallarms_id=1159" TargetMode="External"/><Relationship Id="rId693" Type="http://schemas.openxmlformats.org/officeDocument/2006/relationships/hyperlink" Target="https://www.globalsecurity.org/military/systems/munitions/mk84.htm" TargetMode="External"/><Relationship Id="rId139" Type="http://schemas.openxmlformats.org/officeDocument/2006/relationships/hyperlink" Target="https://www.army-technology.com/projects/ee-9-cascavel-armoured-reconnaissance-vehicle-modernisation-brazil/" TargetMode="External"/><Relationship Id="rId346" Type="http://schemas.openxmlformats.org/officeDocument/2006/relationships/hyperlink" Target="https://www.globalmilitary.net/ships/koncar/" TargetMode="External"/><Relationship Id="rId553" Type="http://schemas.openxmlformats.org/officeDocument/2006/relationships/hyperlink" Target="https://www.armyrecognition.com/military-products/air/helicopters/transport-helicopters/mi-17" TargetMode="External"/><Relationship Id="rId760" Type="http://schemas.openxmlformats.org/officeDocument/2006/relationships/hyperlink" Target="https://www.nhindustries.com/website/en/ref/home.html" TargetMode="External"/><Relationship Id="rId998" Type="http://schemas.openxmlformats.org/officeDocument/2006/relationships/hyperlink" Target="https://www.airforce-technology.com/projects/a316sa319alouetteiii/" TargetMode="External"/><Relationship Id="rId1183" Type="http://schemas.openxmlformats.org/officeDocument/2006/relationships/hyperlink" Target="https://taurus-systems.de/wp-content/uploads/2016/10/TAURUS_KEPD_350E-EN-Aug2014.pdf" TargetMode="External"/><Relationship Id="rId1390" Type="http://schemas.openxmlformats.org/officeDocument/2006/relationships/hyperlink" Target="https://www.dassault-aviation.com/en/passion/aircraft/military-dassault-aircraft/mirage-f1/" TargetMode="External"/><Relationship Id="rId206" Type="http://schemas.openxmlformats.org/officeDocument/2006/relationships/hyperlink" Target="https://www.dassault-aviation.com/en/civil/falcon-family/falcon-900lx/" TargetMode="External"/><Relationship Id="rId413" Type="http://schemas.openxmlformats.org/officeDocument/2006/relationships/hyperlink" Target="https://knds.com/en/products/leopard/leopard-2A6M" TargetMode="External"/><Relationship Id="rId858" Type="http://schemas.openxmlformats.org/officeDocument/2006/relationships/hyperlink" Target="https://www.airforce-technology.com/projects/pzl-130-orlik-trainer-aircraft/" TargetMode="External"/><Relationship Id="rId1043" Type="http://schemas.openxmlformats.org/officeDocument/2006/relationships/hyperlink" Target="https://myownonpmirror.com/ships/uk/brit_c_f_scimitar.html" TargetMode="External"/><Relationship Id="rId1488" Type="http://schemas.openxmlformats.org/officeDocument/2006/relationships/hyperlink" Target="https://www.pzlswidnik.pl/en/produkty/wojskowe-rzadowe/sw4" TargetMode="External"/><Relationship Id="rId620" Type="http://schemas.openxmlformats.org/officeDocument/2006/relationships/hyperlink" Target="https://www.mbda-systems.com/products/force-protection/mistral-family/mistral-3" TargetMode="External"/><Relationship Id="rId718" Type="http://schemas.openxmlformats.org/officeDocument/2006/relationships/hyperlink" Target="https://www.seaforces.org/wpnsys/SURFACE/Mk-48-missile-launcher.htm" TargetMode="External"/><Relationship Id="rId925" Type="http://schemas.openxmlformats.org/officeDocument/2006/relationships/hyperlink" Target="https://missilethreat.csis.org/missile/harpoon/" TargetMode="External"/><Relationship Id="rId1250" Type="http://schemas.openxmlformats.org/officeDocument/2006/relationships/hyperlink" Target="https://www.militaryfactory.com/armor/detail.php?armor_id=136" TargetMode="External"/><Relationship Id="rId1348" Type="http://schemas.openxmlformats.org/officeDocument/2006/relationships/hyperlink" Target="https://www.deagel.com/Aerospace%20Forces/Atlantic/a000627" TargetMode="External"/><Relationship Id="rId1555" Type="http://schemas.openxmlformats.org/officeDocument/2006/relationships/hyperlink" Target="https://www.militaryfactory.com/aircraft/detail.php?aircraft_id=791" TargetMode="External"/><Relationship Id="rId1110" Type="http://schemas.openxmlformats.org/officeDocument/2006/relationships/hyperlink" Target="https://www.baesystems.com/en/product/spearfish-heavyweight-torpedo" TargetMode="External"/><Relationship Id="rId1208" Type="http://schemas.openxmlformats.org/officeDocument/2006/relationships/hyperlink" Target="https://www.panavia.de/" TargetMode="External"/><Relationship Id="rId1415" Type="http://schemas.openxmlformats.org/officeDocument/2006/relationships/hyperlink" Target="https://www.designation-systems.net/dusrm/m-71.html" TargetMode="External"/><Relationship Id="rId54" Type="http://schemas.openxmlformats.org/officeDocument/2006/relationships/hyperlink" Target="https://en.missilery.info/missile/as30l" TargetMode="External"/><Relationship Id="rId270" Type="http://schemas.openxmlformats.org/officeDocument/2006/relationships/hyperlink" Target="https://www.globalsecurity.org/military/world/europe/orp-golpo.htm" TargetMode="External"/><Relationship Id="rId130" Type="http://schemas.openxmlformats.org/officeDocument/2006/relationships/hyperlink" Target="https://www.army-technology.com/projects/eagle/" TargetMode="External"/><Relationship Id="rId368" Type="http://schemas.openxmlformats.org/officeDocument/2006/relationships/hyperlink" Target="https://www.aero.cz/en/l-39-albatros/" TargetMode="External"/><Relationship Id="rId575" Type="http://schemas.openxmlformats.org/officeDocument/2006/relationships/hyperlink" Target="https://www.flymig.com/aircraft/MiG-21/" TargetMode="External"/><Relationship Id="rId782" Type="http://schemas.openxmlformats.org/officeDocument/2006/relationships/hyperlink" Target="http://www.samolotypolskie.pl/samoloty/2470/126/P-21-P-22-P-15M" TargetMode="External"/><Relationship Id="rId228" Type="http://schemas.openxmlformats.org/officeDocument/2006/relationships/hyperlink" Target="https://www.militaryfactory.com/ships/detail.php?ship_id=FS-Forbin-D620" TargetMode="External"/><Relationship Id="rId435" Type="http://schemas.openxmlformats.org/officeDocument/2006/relationships/hyperlink" Target="https://www.militaryfactory.com/armor/detail.php?armor_id=96" TargetMode="External"/><Relationship Id="rId642" Type="http://schemas.openxmlformats.org/officeDocument/2006/relationships/hyperlink" Target="https://lockheedmartin.com/content/dam/lockheed-martin/rms/documents/naval-launchers-and-munitions/Mk_41_Product_Card_Update_24_08549.pdf" TargetMode="External"/><Relationship Id="rId1065" Type="http://schemas.openxmlformats.org/officeDocument/2006/relationships/hyperlink" Target="https://weaponsystems.net/system/989-SET-53" TargetMode="External"/><Relationship Id="rId1272" Type="http://schemas.openxmlformats.org/officeDocument/2006/relationships/hyperlink" Target="https://www.army-technology.com/projects/m113-armoured-personnel-carrier/" TargetMode="External"/><Relationship Id="rId502" Type="http://schemas.openxmlformats.org/officeDocument/2006/relationships/hyperlink" Target="https://www.yugoimport.com/sites/default/files/documents/2023-11/105mm%20M56%2033%20eng..pdf" TargetMode="External"/><Relationship Id="rId947" Type="http://schemas.openxmlformats.org/officeDocument/2006/relationships/hyperlink" Target="https://www.naval-technology.com/projects/evolved-sea-sparrow-missile-essm/" TargetMode="External"/><Relationship Id="rId1132" Type="http://schemas.openxmlformats.org/officeDocument/2006/relationships/hyperlink" Target="https://www.rtx.com/raytheon/what-we-do/integrated-air-and-missile-defense/stinger-missile" TargetMode="External"/><Relationship Id="rId1577" Type="http://schemas.openxmlformats.org/officeDocument/2006/relationships/hyperlink" Target="https://odin.tradoc.army.mil/WEG/Asset/ZPU-4_Russian_14.5mm_Towed_Anti-Aircraft_Gun" TargetMode="External"/><Relationship Id="rId76" Type="http://schemas.openxmlformats.org/officeDocument/2006/relationships/hyperlink" Target="https://www.naval-technology.com/projects/f122/" TargetMode="External"/><Relationship Id="rId807" Type="http://schemas.openxmlformats.org/officeDocument/2006/relationships/hyperlink" Target="https://www.pilatus-aircraft.com/en/pc-7" TargetMode="External"/><Relationship Id="rId1437" Type="http://schemas.openxmlformats.org/officeDocument/2006/relationships/hyperlink" Target="https://www.elbitsystems.com/land/ammunition/tank-ammunition/tank-ammunition-125mm-series" TargetMode="External"/><Relationship Id="rId1504" Type="http://schemas.openxmlformats.org/officeDocument/2006/relationships/hyperlink" Target="https://www.defenseadvancement.com/projects/cvrt-sabre-light-tank/" TargetMode="External"/><Relationship Id="rId292" Type="http://schemas.openxmlformats.org/officeDocument/2006/relationships/hyperlink" Target="https://cgaviationhistory.org/aircraft_/sikorsky-hh-3f-pelican/" TargetMode="External"/><Relationship Id="rId597" Type="http://schemas.openxmlformats.org/officeDocument/2006/relationships/hyperlink" Target="https://www.weaponsystems.net/system/402-CC01%20-%20EE-3%20Jararaca" TargetMode="External"/><Relationship Id="rId152" Type="http://schemas.openxmlformats.org/officeDocument/2006/relationships/hyperlink" Target="https://www.independent.ie/regionals/herald/navys-emer-and-aoife-sail-into-sunset/29269843.html" TargetMode="External"/><Relationship Id="rId457" Type="http://schemas.openxmlformats.org/officeDocument/2006/relationships/hyperlink" Target="https://www.army-technology.com/projects/m113-armoured-personnel-carrier/" TargetMode="External"/><Relationship Id="rId1087" Type="http://schemas.openxmlformats.org/officeDocument/2006/relationships/hyperlink" Target="https://www.designation-systems.net/dusrm/m-66.html" TargetMode="External"/><Relationship Id="rId1294" Type="http://schemas.openxmlformats.org/officeDocument/2006/relationships/hyperlink" Target="https://www.rheinmetall.com/de/media/news-watch/news/2019/2019-11-26_lenkflugkoerpersystem-mells-fuer-die-infanterie" TargetMode="External"/><Relationship Id="rId664" Type="http://schemas.openxmlformats.org/officeDocument/2006/relationships/hyperlink" Target="https://ordtech.com/products/mk46/" TargetMode="External"/><Relationship Id="rId871" Type="http://schemas.openxmlformats.org/officeDocument/2006/relationships/hyperlink" Target="https://en.missilery.info/missile/r73" TargetMode="External"/><Relationship Id="rId969" Type="http://schemas.openxmlformats.org/officeDocument/2006/relationships/hyperlink" Target="https://rodman.es/en/producto/professional-nautical/patrol-boats/rodman-55/" TargetMode="External"/><Relationship Id="rId317" Type="http://schemas.openxmlformats.org/officeDocument/2006/relationships/hyperlink" Target="https://www.saab.com/products/gripen-c-series" TargetMode="External"/><Relationship Id="rId524" Type="http://schemas.openxmlformats.org/officeDocument/2006/relationships/hyperlink" Target="https://www.lockheedmartin.com/content/dam/lockheed-martin/mfc/documents/pac-3/24-09790-iamd-pac-3-mse-partner-ppt--updates_r2.pdf" TargetMode="External"/><Relationship Id="rId731" Type="http://schemas.openxmlformats.org/officeDocument/2006/relationships/hyperlink" Target="https://www.mbda-systems.com/products/deep-strike/exocet-family/exocet-mm40-block-3c" TargetMode="External"/><Relationship Id="rId1154" Type="http://schemas.openxmlformats.org/officeDocument/2006/relationships/hyperlink" Target="https://www.navalnews.com/naval-news/2020/11/hellenic-navy-signs-heavyweight-torpedo-deal-with-atlas-elektronik/" TargetMode="External"/><Relationship Id="rId1361" Type="http://schemas.openxmlformats.org/officeDocument/2006/relationships/hyperlink" Target="https://armada.defensa.gob.es/ArmadaPortal/page/Portal/ArmadaEspannola/buquessuperficie/prefLang-en/10buques-accion-maritima--06buque-accion-maritima-Furor-p46" TargetMode="External"/><Relationship Id="rId1459" Type="http://schemas.openxmlformats.org/officeDocument/2006/relationships/hyperlink" Target="https://www.navalhistory.dk/Danish/Skibene/Skibsklasser/MHV70_klassen(1958).htm" TargetMode="External"/><Relationship Id="rId98" Type="http://schemas.openxmlformats.org/officeDocument/2006/relationships/hyperlink" Target="https://skybrary.aero/aircraft/cl60" TargetMode="External"/><Relationship Id="rId829" Type="http://schemas.openxmlformats.org/officeDocument/2006/relationships/hyperlink" Target="https://www.gdels.com/piranha.php" TargetMode="External"/><Relationship Id="rId1014" Type="http://schemas.openxmlformats.org/officeDocument/2006/relationships/hyperlink" Target="https://www.armyrecognition.com/military-products/air/helicopters/attack-helicopters/sa342-gazelle" TargetMode="External"/><Relationship Id="rId1221" Type="http://schemas.openxmlformats.org/officeDocument/2006/relationships/hyperlink" Target="https://www.militaryfactory.com/armor/detail.php?armor_id=56" TargetMode="External"/><Relationship Id="rId1319" Type="http://schemas.openxmlformats.org/officeDocument/2006/relationships/hyperlink" Target="https://en.missilery.info/missile/as30l" TargetMode="External"/><Relationship Id="rId1526" Type="http://schemas.openxmlformats.org/officeDocument/2006/relationships/hyperlink" Target="https://www.navypedia.org/ships/france/fr_cf_stellis.htm" TargetMode="External"/><Relationship Id="rId25" Type="http://schemas.openxmlformats.org/officeDocument/2006/relationships/hyperlink" Target="https://www.weaponsystems.net/system/692-Tundzha" TargetMode="External"/><Relationship Id="rId174" Type="http://schemas.openxmlformats.org/officeDocument/2006/relationships/hyperlink" Target="https://www.lockheedmartin.com/en-us/products/f-16.html" TargetMode="External"/><Relationship Id="rId381" Type="http://schemas.openxmlformats.org/officeDocument/2006/relationships/hyperlink" Target="https://ilmavoimat.fi/en/-/vinka-trainer-aircraft-to-be-retired-after-more-than-40-years-of-service" TargetMode="External"/><Relationship Id="rId241" Type="http://schemas.openxmlformats.org/officeDocument/2006/relationships/hyperlink" Target="https://armada.defensa.gob.es/ArmadaPortal/page/Portal/ArmadaEspannola/buquessubmarinos/prefLang-en/03s70--01galerna-s-71" TargetMode="External"/><Relationship Id="rId479" Type="http://schemas.openxmlformats.org/officeDocument/2006/relationships/hyperlink" Target="https://www.lockheedmartin.com/en-us/products/m270.html" TargetMode="External"/><Relationship Id="rId686" Type="http://schemas.openxmlformats.org/officeDocument/2006/relationships/hyperlink" Target="https://www.globalsecurity.org/military/systems/munitions/mk82.htm" TargetMode="External"/><Relationship Id="rId893" Type="http://schemas.openxmlformats.org/officeDocument/2006/relationships/hyperlink" Target="https://www.saab.com/products/the-rbs15-family" TargetMode="External"/><Relationship Id="rId339" Type="http://schemas.openxmlformats.org/officeDocument/2006/relationships/hyperlink" Target="https://en.missilery.info/missile/x23" TargetMode="External"/><Relationship Id="rId546" Type="http://schemas.openxmlformats.org/officeDocument/2006/relationships/hyperlink" Target="https://www.armyrecognition.com/military-products/air/helicopters/transport-helicopters/mi-17" TargetMode="External"/><Relationship Id="rId753" Type="http://schemas.openxmlformats.org/officeDocument/2006/relationships/hyperlink" Target="https://www.occar.int/our-work/programmes/lwt-mu90-lightweight-torpedo" TargetMode="External"/><Relationship Id="rId1176" Type="http://schemas.openxmlformats.org/officeDocument/2006/relationships/hyperlink" Target="https://www.army-technology.com/projects/abc-79m-apc/" TargetMode="External"/><Relationship Id="rId1383" Type="http://schemas.openxmlformats.org/officeDocument/2006/relationships/hyperlink" Target="https://www.airbus.com/en/products-services/helicopters/civil-helicopters/h145" TargetMode="External"/><Relationship Id="rId101" Type="http://schemas.openxmlformats.org/officeDocument/2006/relationships/hyperlink" Target="https://www.occar.int/our-work/programmes/cobra-weapon-locating-system/general-information" TargetMode="External"/><Relationship Id="rId406" Type="http://schemas.openxmlformats.org/officeDocument/2006/relationships/hyperlink" Target="https://knds.com/en/products/leopard/leopard-2A4" TargetMode="External"/><Relationship Id="rId960" Type="http://schemas.openxmlformats.org/officeDocument/2006/relationships/hyperlink" Target="https://www.marinha.pt/en/os_meios/lanchas/Pages/nrp-rio-minho.aspx" TargetMode="External"/><Relationship Id="rId1036" Type="http://schemas.openxmlformats.org/officeDocument/2006/relationships/hyperlink" Target="https://www.deagel.com/Armies/15552%20APU%20SBT/a000290" TargetMode="External"/><Relationship Id="rId1243" Type="http://schemas.openxmlformats.org/officeDocument/2006/relationships/hyperlink" Target="https://en.missilery.info/missile/harpoon" TargetMode="External"/><Relationship Id="rId613" Type="http://schemas.openxmlformats.org/officeDocument/2006/relationships/hyperlink" Target="https://www.mbda-systems.com/products/force-protection/mistral-family/mistral-3" TargetMode="External"/><Relationship Id="rId820" Type="http://schemas.openxmlformats.org/officeDocument/2006/relationships/hyperlink" Target="https://www.gdels.com/piranha.php" TargetMode="External"/><Relationship Id="rId918" Type="http://schemas.openxmlformats.org/officeDocument/2006/relationships/hyperlink" Target="https://skybrary.aero/aircraft/f4" TargetMode="External"/><Relationship Id="rId1450" Type="http://schemas.openxmlformats.org/officeDocument/2006/relationships/hyperlink" Target="https://weaponsystems.net/system/1385-M72+LAW" TargetMode="External"/><Relationship Id="rId1548" Type="http://schemas.openxmlformats.org/officeDocument/2006/relationships/hyperlink" Target="https://avrosys.nu/aircraft/Transport/282tp100/282Tp100.htm" TargetMode="External"/><Relationship Id="rId1103" Type="http://schemas.openxmlformats.org/officeDocument/2006/relationships/hyperlink" Target="https://www.navypedia.org/ships/poland/pl_ss_sokol02.htm" TargetMode="External"/><Relationship Id="rId1310" Type="http://schemas.openxmlformats.org/officeDocument/2006/relationships/hyperlink" Target="https://tank-afv.com/coldwar/Netherlands/YPR-765.php" TargetMode="External"/><Relationship Id="rId1408" Type="http://schemas.openxmlformats.org/officeDocument/2006/relationships/hyperlink" Target="https://missiledefenseadvocacy.org/defense-systems/grom-missile-system/" TargetMode="External"/><Relationship Id="rId47" Type="http://schemas.openxmlformats.org/officeDocument/2006/relationships/hyperlink" Target="https://www.seaforces.org/marint/French-Navy/Patrol-Vessel/P-675-FS-Arago.htm" TargetMode="External"/><Relationship Id="rId196" Type="http://schemas.openxmlformats.org/officeDocument/2006/relationships/hyperlink" Target="https://www.dassault-aviation.com/en/passion/aircraft/civil-dassault-aircraft/mystere-falcon-20-200/" TargetMode="External"/><Relationship Id="rId263" Type="http://schemas.openxmlformats.org/officeDocument/2006/relationships/hyperlink" Target="https://knds.com/en/products/systems/gepard" TargetMode="External"/><Relationship Id="rId470" Type="http://schemas.openxmlformats.org/officeDocument/2006/relationships/hyperlink" Target="https://www.armyrecognition.com/news/army-news/2024/revival-of-arsenal-re-i-a-plant-in-romania-to-boost-local-ammunition-production" TargetMode="External"/><Relationship Id="rId123" Type="http://schemas.openxmlformats.org/officeDocument/2006/relationships/hyperlink" Target="http://www.wielingen1991.org/en/the_frigate.htm" TargetMode="External"/><Relationship Id="rId330" Type="http://schemas.openxmlformats.org/officeDocument/2006/relationships/hyperlink" Target="https://www.militaryperiscope.com/weapons/ships/coast-guardborder-patrol/kristaps-ka-01-class/overview/" TargetMode="External"/><Relationship Id="rId568" Type="http://schemas.openxmlformats.org/officeDocument/2006/relationships/hyperlink" Target="https://warhistory.org/@msw/article/mil-mi-8" TargetMode="External"/><Relationship Id="rId775" Type="http://schemas.openxmlformats.org/officeDocument/2006/relationships/hyperlink" Target="https://tank-afv.com/coldwar/Poland/OT-64-Skot.php" TargetMode="External"/><Relationship Id="rId982" Type="http://schemas.openxmlformats.org/officeDocument/2006/relationships/hyperlink" Target="https://odin.tradoc.army.mil/WEG/Asset/S-125_Neva::Pechora_(SA-3_Goa)_Russian_6x6_Surface-to-Air_Missile_System" TargetMode="External"/><Relationship Id="rId1198" Type="http://schemas.openxmlformats.org/officeDocument/2006/relationships/hyperlink" Target="https://www.surfpac.navy.mil/Ships/USS-Green-Bay-LPD-20/About/" TargetMode="External"/><Relationship Id="rId428" Type="http://schemas.openxmlformats.org/officeDocument/2006/relationships/hyperlink" Target="https://www.naval-technology.com/projects/lynx/" TargetMode="External"/><Relationship Id="rId635" Type="http://schemas.openxmlformats.org/officeDocument/2006/relationships/hyperlink" Target="https://www.navy.mil/Resources/Fact-Files/Display-FactFiles/Article/2168965/seasparrow-missile-rim-7/" TargetMode="External"/><Relationship Id="rId842" Type="http://schemas.openxmlformats.org/officeDocument/2006/relationships/hyperlink" Target="https://www.globalsecurity.org/military/world/israel/python3.htm" TargetMode="External"/><Relationship Id="rId1058" Type="http://schemas.openxmlformats.org/officeDocument/2006/relationships/hyperlink" Target="https://en.missilery.info/missile/sea-wolf" TargetMode="External"/><Relationship Id="rId1265" Type="http://schemas.openxmlformats.org/officeDocument/2006/relationships/hyperlink" Target="https://www.marinha.pt/pt/os_meios/fragatas/Paginas/nrp-vasco-da-gama.aspx" TargetMode="External"/><Relationship Id="rId1472" Type="http://schemas.openxmlformats.org/officeDocument/2006/relationships/hyperlink" Target="https://p166.com/the-p-166/history/" TargetMode="External"/><Relationship Id="rId702" Type="http://schemas.openxmlformats.org/officeDocument/2006/relationships/hyperlink" Target="https://weaponsystems.net/system/583-RGM-84+Harpoon" TargetMode="External"/><Relationship Id="rId1125" Type="http://schemas.openxmlformats.org/officeDocument/2006/relationships/hyperlink" Target="https://www.navalnews.com/naval-news/2020/11/hellenic-navy-signs-heavyweight-torpedo-deal-with-atlas-elektronik/" TargetMode="External"/><Relationship Id="rId1332" Type="http://schemas.openxmlformats.org/officeDocument/2006/relationships/hyperlink" Target="https://tank-afv.com/coldwar/France/Panhard_AML.php" TargetMode="External"/><Relationship Id="rId69" Type="http://schemas.openxmlformats.org/officeDocument/2006/relationships/hyperlink" Target="https://www.army-technology.com/projects/defender-4000/" TargetMode="External"/><Relationship Id="rId285" Type="http://schemas.openxmlformats.org/officeDocument/2006/relationships/hyperlink" Target="https://www.patriagroup.com/newsroom/patria-magazine/hawk-jets-have-served-the-finnish-air-force-for-four-decades" TargetMode="External"/><Relationship Id="rId492" Type="http://schemas.openxmlformats.org/officeDocument/2006/relationships/hyperlink" Target="https://www.militaryfactory.com/smallarms/detail.php?smallarms_id=975" TargetMode="External"/><Relationship Id="rId797" Type="http://schemas.openxmlformats.org/officeDocument/2006/relationships/hyperlink" Target="https://www.gdels.com/pandur.php" TargetMode="External"/><Relationship Id="rId145" Type="http://schemas.openxmlformats.org/officeDocument/2006/relationships/hyperlink" Target="https://hellenicnavy.gr/en/fleet/frigates/hs-elli-f-450/" TargetMode="External"/><Relationship Id="rId352" Type="http://schemas.openxmlformats.org/officeDocument/2006/relationships/hyperlink" Target="https://www.naval-technology.com/projects/kulmbachclassminehun/" TargetMode="External"/><Relationship Id="rId1287" Type="http://schemas.openxmlformats.org/officeDocument/2006/relationships/hyperlink" Target="https://www.arquus-defense.com/fr/berliet-vxb-170" TargetMode="External"/><Relationship Id="rId212" Type="http://schemas.openxmlformats.org/officeDocument/2006/relationships/hyperlink" Target="https://missilethreat.csis.org/missile/fgm-148-javelin/" TargetMode="External"/><Relationship Id="rId657" Type="http://schemas.openxmlformats.org/officeDocument/2006/relationships/hyperlink" Target="https://www.navy.mil/Resources/Fact-Files/Display-FactFiles/Article/2167898/mk-46-lightweight-torpedo/" TargetMode="External"/><Relationship Id="rId864" Type="http://schemas.openxmlformats.org/officeDocument/2006/relationships/hyperlink" Target="https://weaponsystems.net/system/516-Matra%20R.550%20Magic" TargetMode="External"/><Relationship Id="rId1494" Type="http://schemas.openxmlformats.org/officeDocument/2006/relationships/hyperlink" Target="https://www.army-technology.com/projects/hot/" TargetMode="External"/><Relationship Id="rId517" Type="http://schemas.openxmlformats.org/officeDocument/2006/relationships/hyperlink" Target="https://www.army-technology.com/projects/bvp-m-80m-80a-infantry-fighting-vehicle/" TargetMode="External"/><Relationship Id="rId724" Type="http://schemas.openxmlformats.org/officeDocument/2006/relationships/hyperlink" Target="https://www.mbda-deutschland.de/wp-content/uploads/2018/03/RAM-e-18.pdf" TargetMode="External"/><Relationship Id="rId931" Type="http://schemas.openxmlformats.org/officeDocument/2006/relationships/hyperlink" Target="https://missilethreat.csis.org/missile/harpoon/" TargetMode="External"/><Relationship Id="rId1147" Type="http://schemas.openxmlformats.org/officeDocument/2006/relationships/hyperlink" Target="https://dimse.info/super-dvora-mk/" TargetMode="External"/><Relationship Id="rId1354" Type="http://schemas.openxmlformats.org/officeDocument/2006/relationships/hyperlink" Target="https://web.archive.org/web/20100323052403/http:/typhoon.starstreak.net/common/AG/dws39.html" TargetMode="External"/><Relationship Id="rId1561" Type="http://schemas.openxmlformats.org/officeDocument/2006/relationships/hyperlink" Target="https://www.airtattoo.com/the-airshow/aircraft-and-pilots/aircraft-updates/aircraft-2025/bell-uh-1d-iroquois/" TargetMode="External"/><Relationship Id="rId60" Type="http://schemas.openxmlformats.org/officeDocument/2006/relationships/hyperlink" Target="https://www.airtractoreurope.com/en/at-802-fireboss-amphibious-en/" TargetMode="External"/><Relationship Id="rId1007" Type="http://schemas.openxmlformats.org/officeDocument/2006/relationships/hyperlink" Target="https://odin.tradoc.army.mil/WEG/Asset/S-75_Dvina_(SA-2_Guideline)_Russian_Strategic_Surface-to-Air_Missile_System" TargetMode="External"/><Relationship Id="rId1214" Type="http://schemas.openxmlformats.org/officeDocument/2006/relationships/hyperlink" Target="https://www.designation-systems.net/dusrm/m-71.html" TargetMode="External"/><Relationship Id="rId1421" Type="http://schemas.openxmlformats.org/officeDocument/2006/relationships/hyperlink" Target="https://old.weaponsystems.net/weaponsystem/HH07%20-%20AA-2%20Atoll.html" TargetMode="External"/><Relationship Id="rId1519" Type="http://schemas.openxmlformats.org/officeDocument/2006/relationships/hyperlink" Target="https://www.militaryperiscope.com/weapons/artilleryguns/towed-artillery-gunshowitzers/130-mm-sm-4-1-mobile-coastal-defense-gun/overview/" TargetMode="External"/><Relationship Id="rId18" Type="http://schemas.openxmlformats.org/officeDocument/2006/relationships/hyperlink" Target="https://nuou.org.ua/en/122-2s1-gvozdika.html" TargetMode="External"/><Relationship Id="rId167" Type="http://schemas.openxmlformats.org/officeDocument/2006/relationships/hyperlink" Target="https://www.eurofighter.com/" TargetMode="External"/><Relationship Id="rId374" Type="http://schemas.openxmlformats.org/officeDocument/2006/relationships/hyperlink" Target="https://www.turbolet.de/l-410" TargetMode="External"/><Relationship Id="rId581" Type="http://schemas.openxmlformats.org/officeDocument/2006/relationships/hyperlink" Target="https://www.globalsecurity.org/military/world/russia/mig-29.htm" TargetMode="External"/><Relationship Id="rId234" Type="http://schemas.openxmlformats.org/officeDocument/2006/relationships/hyperlink" Target="https://www.navaltoday.com/2024/02/28/swedish-navy-to-receive-two-new-workboats/" TargetMode="External"/><Relationship Id="rId679" Type="http://schemas.openxmlformats.org/officeDocument/2006/relationships/hyperlink" Target="https://www.seaforces.org/wpnsys/SURFACE/Mk-48-missile-launcher.htm" TargetMode="External"/><Relationship Id="rId886" Type="http://schemas.openxmlformats.org/officeDocument/2006/relationships/hyperlink" Target="https://www.saab.com/products/the-rbs15-family" TargetMode="External"/><Relationship Id="rId2" Type="http://schemas.openxmlformats.org/officeDocument/2006/relationships/hyperlink" Target="https://repositorium.sdum.uminho.pt/bitstream/1822/6088/1/IF-003964.pdf" TargetMode="External"/><Relationship Id="rId441" Type="http://schemas.openxmlformats.org/officeDocument/2006/relationships/hyperlink" Target="https://www.armyrecognition.com/military-products/army/artillery-vehicles-and-weapons/self-propelled-howitzers/m109-fr" TargetMode="External"/><Relationship Id="rId539" Type="http://schemas.openxmlformats.org/officeDocument/2006/relationships/hyperlink" Target="https://www.marinealutech.com/products/watercat-m11/" TargetMode="External"/><Relationship Id="rId746" Type="http://schemas.openxmlformats.org/officeDocument/2006/relationships/hyperlink" Target="https://myownonpmirror.com/ships/denmark/dk_ms_msf1.html" TargetMode="External"/><Relationship Id="rId1071" Type="http://schemas.openxmlformats.org/officeDocument/2006/relationships/hyperlink" Target="https://www.military.com/equipment/sh-60-sea-hawk" TargetMode="External"/><Relationship Id="rId1169" Type="http://schemas.openxmlformats.org/officeDocument/2006/relationships/hyperlink" Target="https://odin.tradoc.army.mil/WEG/Asset/T-72M_Russian_Main_Battle_Tank_(MBT)" TargetMode="External"/><Relationship Id="rId1376" Type="http://schemas.openxmlformats.org/officeDocument/2006/relationships/hyperlink" Target="https://www.navylookout.com/rfa-diligence-sold-another-stealth-cut-to-the-navy/" TargetMode="External"/><Relationship Id="rId301" Type="http://schemas.openxmlformats.org/officeDocument/2006/relationships/hyperlink" Target="https://www.naval-technology.com/projects/huntclass/" TargetMode="External"/><Relationship Id="rId953" Type="http://schemas.openxmlformats.org/officeDocument/2006/relationships/hyperlink" Target="https://en.missilery.info/missile/sea-sparrow" TargetMode="External"/><Relationship Id="rId1029" Type="http://schemas.openxmlformats.org/officeDocument/2006/relationships/hyperlink" Target="https://en.missilery.info/missile/mistral/sadral" TargetMode="External"/><Relationship Id="rId1236" Type="http://schemas.openxmlformats.org/officeDocument/2006/relationships/hyperlink" Target="https://www.eurofighter.com/" TargetMode="External"/><Relationship Id="rId82" Type="http://schemas.openxmlformats.org/officeDocument/2006/relationships/hyperlink" Target="https://www.airforce-technology.com/projects/transall/" TargetMode="External"/><Relationship Id="rId606" Type="http://schemas.openxmlformats.org/officeDocument/2006/relationships/hyperlink" Target="https://www.designation-systems.net/dusrm/m-72.html" TargetMode="External"/><Relationship Id="rId813" Type="http://schemas.openxmlformats.org/officeDocument/2006/relationships/hyperlink" Target="https://www.airforce-technology.com/projects/pc9madvancedtrainera/" TargetMode="External"/><Relationship Id="rId1443" Type="http://schemas.openxmlformats.org/officeDocument/2006/relationships/hyperlink" Target="https://www.dassault-aviation.com/en/defense/customer-support/operational-aircraft/mirage-2000/" TargetMode="External"/><Relationship Id="rId1303" Type="http://schemas.openxmlformats.org/officeDocument/2006/relationships/hyperlink" Target="https://www.atcswiss.ru/wp-content/uploads/2020/08/Description-of-the-Yak-40.pdf" TargetMode="External"/><Relationship Id="rId1510" Type="http://schemas.openxmlformats.org/officeDocument/2006/relationships/hyperlink" Target="https://seaforces.org/marint/German-Navy/Aviation/Sea-Lynx-Mk88A.htm" TargetMode="External"/><Relationship Id="rId189" Type="http://schemas.openxmlformats.org/officeDocument/2006/relationships/hyperlink" Target="https://www.airforce-technology.com/projects/f-4-phantom-fighter-bomber/" TargetMode="External"/><Relationship Id="rId396" Type="http://schemas.openxmlformats.org/officeDocument/2006/relationships/hyperlink" Target="https://tank-afv.com/coldwar/West_Germany/leopard-i.php" TargetMode="External"/><Relationship Id="rId256" Type="http://schemas.openxmlformats.org/officeDocument/2006/relationships/hyperlink" Target="https://www.boeing.com/content/dam/boeing/boeingdotcom/defense/weapons-weapons/images/jdam_product_card.pdf" TargetMode="External"/><Relationship Id="rId463" Type="http://schemas.openxmlformats.org/officeDocument/2006/relationships/hyperlink" Target="https://www.weaponsystems.net/system/688-155mm+M114" TargetMode="External"/><Relationship Id="rId670" Type="http://schemas.openxmlformats.org/officeDocument/2006/relationships/hyperlink" Target="https://ordtech.com/products/mk46/" TargetMode="External"/><Relationship Id="rId1093" Type="http://schemas.openxmlformats.org/officeDocument/2006/relationships/hyperlink" Target="https://www.navalnews.com/naval-news/2024/12/bulgarias-second-mmpv-launched-by-local-shipyard/" TargetMode="External"/><Relationship Id="rId116" Type="http://schemas.openxmlformats.org/officeDocument/2006/relationships/hyperlink" Target="https://knds.com/en/products/systems/dingo-2-range" TargetMode="External"/><Relationship Id="rId323" Type="http://schemas.openxmlformats.org/officeDocument/2006/relationships/hyperlink" Target="https://www.vhu.cz/exhibit/100mm-protitankovy-kanon-vzor-53/" TargetMode="External"/><Relationship Id="rId530" Type="http://schemas.openxmlformats.org/officeDocument/2006/relationships/hyperlink" Target="https://pgzsw.com.pl/en/news/orp-mamry-starts-sea-trials-after-upgrade/" TargetMode="External"/><Relationship Id="rId768" Type="http://schemas.openxmlformats.org/officeDocument/2006/relationships/hyperlink" Target="https://www.naval-technology.com/projects/orkan-class/" TargetMode="External"/><Relationship Id="rId975" Type="http://schemas.openxmlformats.org/officeDocument/2006/relationships/hyperlink" Target="https://www.army-technology.com/projects/hunter/" TargetMode="External"/><Relationship Id="rId1160" Type="http://schemas.openxmlformats.org/officeDocument/2006/relationships/hyperlink" Target="http://www.wings-aviation.ch/11-RTAF/2-Aircraft/Cessna-T-41/Mescalero.htm" TargetMode="External"/><Relationship Id="rId1398" Type="http://schemas.openxmlformats.org/officeDocument/2006/relationships/hyperlink" Target="https://www.lockheedmartin.com/en-us/products/ground-based-air-surveillance-radars/fps-117.html" TargetMode="External"/><Relationship Id="rId628" Type="http://schemas.openxmlformats.org/officeDocument/2006/relationships/hyperlink" Target="https://weaponsystems.net/system/583-RGM-84+Harpoon" TargetMode="External"/><Relationship Id="rId835" Type="http://schemas.openxmlformats.org/officeDocument/2006/relationships/hyperlink" Target="https://www.army-technology.com/projects/twardymainbattletank/" TargetMode="External"/><Relationship Id="rId1258" Type="http://schemas.openxmlformats.org/officeDocument/2006/relationships/hyperlink" Target="https://www.arquus-defense.com/vab-mk3-unmatched-firepower" TargetMode="External"/><Relationship Id="rId1465" Type="http://schemas.openxmlformats.org/officeDocument/2006/relationships/hyperlink" Target="https://www.militaryperiscope.com/weapons/sensorselectronics/electronic-support-measureselectronic-warfare/mk-36-srboc/overview/" TargetMode="External"/><Relationship Id="rId1020" Type="http://schemas.openxmlformats.org/officeDocument/2006/relationships/hyperlink" Target="https://www.naval-technology.com/projects/f124/" TargetMode="External"/><Relationship Id="rId1118" Type="http://schemas.openxmlformats.org/officeDocument/2006/relationships/hyperlink" Target="https://www.rafael.co.il/system/spike-lr2/" TargetMode="External"/><Relationship Id="rId1325" Type="http://schemas.openxmlformats.org/officeDocument/2006/relationships/hyperlink" Target="https://www.navalhistory.dk/English/TheShips/B/Beskytteren(1976).htm" TargetMode="External"/><Relationship Id="rId1532" Type="http://schemas.openxmlformats.org/officeDocument/2006/relationships/hyperlink" Target="https://www.pmulcahy.com/mrls/croatian_mrls.htm" TargetMode="External"/><Relationship Id="rId902" Type="http://schemas.openxmlformats.org/officeDocument/2006/relationships/hyperlink" Target="https://www.naval-technology.com/projects/penguin-anti-ship-missile/" TargetMode="External"/><Relationship Id="rId31" Type="http://schemas.openxmlformats.org/officeDocument/2006/relationships/hyperlink" Target="https://odin.tradoc.army.mil/WEG/Asset/9P162_Kornet-T_(BMP_M1995)_Russian_Anti-Tank_Missile_Carrier" TargetMode="External"/><Relationship Id="rId180" Type="http://schemas.openxmlformats.org/officeDocument/2006/relationships/hyperlink" Target="https://www.lockheedmartin.com/en-us/products/f-16.html" TargetMode="External"/><Relationship Id="rId278" Type="http://schemas.openxmlformats.org/officeDocument/2006/relationships/hyperlink" Target="https://grob-aircraft.com/de/g-120tp.html" TargetMode="External"/><Relationship Id="rId485" Type="http://schemas.openxmlformats.org/officeDocument/2006/relationships/hyperlink" Target="https://www.militaryfactory.com/smallarms/detail.php?smallarms_id=1159" TargetMode="External"/><Relationship Id="rId692" Type="http://schemas.openxmlformats.org/officeDocument/2006/relationships/hyperlink" Target="https://www.globalsecurity.org/military/systems/munitions/mk84.htm" TargetMode="External"/><Relationship Id="rId138" Type="http://schemas.openxmlformats.org/officeDocument/2006/relationships/hyperlink" Target="https://www.weaponsystems.net/system/402-CC01%20-%20EE-3%20Jararaca" TargetMode="External"/><Relationship Id="rId345" Type="http://schemas.openxmlformats.org/officeDocument/2006/relationships/hyperlink" Target="https://www.navy.ro/despre/istoric/istoric_index_en.php" TargetMode="External"/><Relationship Id="rId552" Type="http://schemas.openxmlformats.org/officeDocument/2006/relationships/hyperlink" Target="https://www.armyrecognition.com/military-products/air/helicopters/transport-helicopters/mi-17" TargetMode="External"/><Relationship Id="rId997" Type="http://schemas.openxmlformats.org/officeDocument/2006/relationships/hyperlink" Target="https://www.airforce-technology.com/projects/a316sa319alouetteiii/" TargetMode="External"/><Relationship Id="rId1182" Type="http://schemas.openxmlformats.org/officeDocument/2006/relationships/hyperlink" Target="https://taurus-systems.de/wp-content/uploads/2016/10/TAURUS_KEPD_350E-EN-Aug2014.pdf" TargetMode="External"/><Relationship Id="rId205" Type="http://schemas.openxmlformats.org/officeDocument/2006/relationships/hyperlink" Target="https://www.dassault-aviation.com/en/civil/falcon-family/falcon-900lx/" TargetMode="External"/><Relationship Id="rId412" Type="http://schemas.openxmlformats.org/officeDocument/2006/relationships/hyperlink" Target="https://knds.com/en/products/leopard/leopard-2A6M" TargetMode="External"/><Relationship Id="rId857" Type="http://schemas.openxmlformats.org/officeDocument/2006/relationships/hyperlink" Target="https://www.airforce-technology.com/projects/w-3-sokol-multi-purpose-combat-helicopter/" TargetMode="External"/><Relationship Id="rId1042" Type="http://schemas.openxmlformats.org/officeDocument/2006/relationships/hyperlink" Target="https://www.deagel.com/Aerospace%20Forces/Sperwer/a000213" TargetMode="External"/><Relationship Id="rId1487" Type="http://schemas.openxmlformats.org/officeDocument/2006/relationships/hyperlink" Target="https://www.army-technology.com/projects/panzerfaust-3-anti-tank-weapon-germany/" TargetMode="External"/><Relationship Id="rId717" Type="http://schemas.openxmlformats.org/officeDocument/2006/relationships/hyperlink" Target="https://www.seaforces.org/wpnsys/SURFACE/Mk-48-missile-launcher.htm" TargetMode="External"/><Relationship Id="rId924" Type="http://schemas.openxmlformats.org/officeDocument/2006/relationships/hyperlink" Target="https://missilethreat.csis.org/missile/harpoon/" TargetMode="External"/><Relationship Id="rId1347" Type="http://schemas.openxmlformats.org/officeDocument/2006/relationships/hyperlink" Target="https://www.saab.com/products/at4" TargetMode="External"/><Relationship Id="rId1554" Type="http://schemas.openxmlformats.org/officeDocument/2006/relationships/hyperlink" Target="https://www.globalmilitary.net/aircrafts/tu-134-crusty/" TargetMode="External"/><Relationship Id="rId53" Type="http://schemas.openxmlformats.org/officeDocument/2006/relationships/hyperlink" Target="https://en.missilery.info/missile/as30l" TargetMode="External"/><Relationship Id="rId1207" Type="http://schemas.openxmlformats.org/officeDocument/2006/relationships/hyperlink" Target="https://www.panavia.de/" TargetMode="External"/><Relationship Id="rId1414" Type="http://schemas.openxmlformats.org/officeDocument/2006/relationships/hyperlink" Target="https://www.naval-technology.com/projects/invincible/" TargetMode="External"/><Relationship Id="rId367" Type="http://schemas.openxmlformats.org/officeDocument/2006/relationships/hyperlink" Target="https://www.aero.cz/en/l-39-albatros/" TargetMode="External"/><Relationship Id="rId574" Type="http://schemas.openxmlformats.org/officeDocument/2006/relationships/hyperlink" Target="https://www.flymig.com/aircraft/MiG-21/" TargetMode="External"/><Relationship Id="rId227" Type="http://schemas.openxmlformats.org/officeDocument/2006/relationships/hyperlink" Target="https://www.naval-technology.com/projects/florealclassfrigate/" TargetMode="External"/><Relationship Id="rId781" Type="http://schemas.openxmlformats.org/officeDocument/2006/relationships/hyperlink" Target="http://www.samolotypolskie.pl/samoloty/2470/126/P-21-P-22-P-15M" TargetMode="External"/><Relationship Id="rId879" Type="http://schemas.openxmlformats.org/officeDocument/2006/relationships/hyperlink" Target="https://www.dassault-aviation.com/fr/defense/rafale/" TargetMode="External"/><Relationship Id="rId434" Type="http://schemas.openxmlformats.org/officeDocument/2006/relationships/hyperlink" Target="https://www.militaryfactory.com/armor/detail.php?armor_id=96" TargetMode="External"/><Relationship Id="rId641" Type="http://schemas.openxmlformats.org/officeDocument/2006/relationships/hyperlink" Target="https://www.baesystems.com/en/product/vertical-launching-system-vls-mk41" TargetMode="External"/><Relationship Id="rId739" Type="http://schemas.openxmlformats.org/officeDocument/2006/relationships/hyperlink" Target="https://www.mbda-systems.com/products/deep-strike/exocet-family/exocet-mm40-block-3c" TargetMode="External"/><Relationship Id="rId1064" Type="http://schemas.openxmlformats.org/officeDocument/2006/relationships/hyperlink" Target="https://armada.defensa.gob.es/ArmadaPortal/page/Portal/ArmadaEspannola/buquessuperficie/prefLang-en/08patrulleros--03patrulleros-clase-serviola" TargetMode="External"/><Relationship Id="rId1271" Type="http://schemas.openxmlformats.org/officeDocument/2006/relationships/hyperlink" Target="https://tvd.im/land-systems/2480-iveco-freccia.html" TargetMode="External"/><Relationship Id="rId1369" Type="http://schemas.openxmlformats.org/officeDocument/2006/relationships/hyperlink" Target="https://www.army-technology.com/projects/cl289/" TargetMode="External"/><Relationship Id="rId1576" Type="http://schemas.openxmlformats.org/officeDocument/2006/relationships/hyperlink" Target="https://russianships.info/eng/borderguard/project_1400.htm" TargetMode="External"/><Relationship Id="rId501" Type="http://schemas.openxmlformats.org/officeDocument/2006/relationships/hyperlink" Target="https://www.yugoimport.com/sites/default/files/documents/2023-11/105mm%20M56%2033%20eng..pdf" TargetMode="External"/><Relationship Id="rId946" Type="http://schemas.openxmlformats.org/officeDocument/2006/relationships/hyperlink" Target="https://www.naval-technology.com/projects/evolved-sea-sparrow-missile-essm/" TargetMode="External"/><Relationship Id="rId1131" Type="http://schemas.openxmlformats.org/officeDocument/2006/relationships/hyperlink" Target="https://www.rtx.com/raytheon/what-we-do/integrated-air-and-missile-defense/stinger-missile" TargetMode="External"/><Relationship Id="rId1229" Type="http://schemas.openxmlformats.org/officeDocument/2006/relationships/hyperlink" Target="https://www.airforce-technology.com/projects/pzl-ts-11-iskra-trainer-aircraft/" TargetMode="External"/><Relationship Id="rId75" Type="http://schemas.openxmlformats.org/officeDocument/2006/relationships/hyperlink" Target="https://www.seaforces.org/marint/French-Navy/AVIATION/Atlantique-FN.htm" TargetMode="External"/><Relationship Id="rId806" Type="http://schemas.openxmlformats.org/officeDocument/2006/relationships/hyperlink" Target="https://pc-6.com/vPilatus-ProductBrochure.pdf" TargetMode="External"/><Relationship Id="rId1436" Type="http://schemas.openxmlformats.org/officeDocument/2006/relationships/hyperlink" Target="https://www.globalsecurity.org/military/world/russia/ml-20.htm" TargetMode="External"/><Relationship Id="rId1503" Type="http://schemas.openxmlformats.org/officeDocument/2006/relationships/hyperlink" Target="https://www.forsvaret.dk/da/materiel2/saab-t-17-supporter/" TargetMode="External"/><Relationship Id="rId291" Type="http://schemas.openxmlformats.org/officeDocument/2006/relationships/hyperlink" Target="https://www.navypedia.org/ships/finland/fi_ls_hila.htm" TargetMode="External"/><Relationship Id="rId151" Type="http://schemas.openxmlformats.org/officeDocument/2006/relationships/hyperlink" Target="https://www.defenseadvancement.com/projects/tucano-t1/" TargetMode="External"/><Relationship Id="rId389" Type="http://schemas.openxmlformats.org/officeDocument/2006/relationships/hyperlink" Target="https://www.navaltoday.com/2015/09/29/last-of-the-rfa-leaf-class-tankers-to-retire/" TargetMode="External"/><Relationship Id="rId596" Type="http://schemas.openxmlformats.org/officeDocument/2006/relationships/hyperlink" Target="https://www.weaponsystems.net/system/402-CC01%20-%20EE-3%20Jararaca" TargetMode="External"/><Relationship Id="rId249" Type="http://schemas.openxmlformats.org/officeDocument/2006/relationships/hyperlink" Target="https://www.rtx.com/raytheon/what-we-do/air/paveway-bomb" TargetMode="External"/><Relationship Id="rId456" Type="http://schemas.openxmlformats.org/officeDocument/2006/relationships/hyperlink" Target="https://www.army-technology.com/projects/m113-armoured-personnel-carrier/" TargetMode="External"/><Relationship Id="rId663" Type="http://schemas.openxmlformats.org/officeDocument/2006/relationships/hyperlink" Target="https://www.navy.mil/Resources/Fact-Files/Display-FactFiles/Article/2167898/mk-46-lightweight-torpedo/" TargetMode="External"/><Relationship Id="rId870" Type="http://schemas.openxmlformats.org/officeDocument/2006/relationships/hyperlink" Target="https://en.missilery.info/missile/r60" TargetMode="External"/><Relationship Id="rId1086" Type="http://schemas.openxmlformats.org/officeDocument/2006/relationships/hyperlink" Target="https://www.designation-systems.net/dusrm/m-66.html" TargetMode="External"/><Relationship Id="rId1293" Type="http://schemas.openxmlformats.org/officeDocument/2006/relationships/hyperlink" Target="https://www.rheinmetall.com/en/products/tracked-vehicles/tracked-armoured-vehicles/family-of-vehicles-wiesel" TargetMode="External"/><Relationship Id="rId109" Type="http://schemas.openxmlformats.org/officeDocument/2006/relationships/hyperlink" Target="https://www.wojsko-polskie.pl/8fow/kutry/" TargetMode="External"/><Relationship Id="rId316" Type="http://schemas.openxmlformats.org/officeDocument/2006/relationships/hyperlink" Target="https://www.babcockinternational.com/de/what-we-do/product/design-develop-and-manufacture/jackal/" TargetMode="External"/><Relationship Id="rId523" Type="http://schemas.openxmlformats.org/officeDocument/2006/relationships/hyperlink" Target="https://missilethreat.csis.org/system/patriot/" TargetMode="External"/><Relationship Id="rId968" Type="http://schemas.openxmlformats.org/officeDocument/2006/relationships/hyperlink" Target="https://www.naval-technology.com/news/danish-dfds-ferries/" TargetMode="External"/><Relationship Id="rId1153" Type="http://schemas.openxmlformats.org/officeDocument/2006/relationships/hyperlink" Target="https://www.navalnews.com/naval-news/2020/11/hellenic-navy-signs-heavyweight-torpedo-deal-with-atlas-elektronik/" TargetMode="External"/><Relationship Id="rId97" Type="http://schemas.openxmlformats.org/officeDocument/2006/relationships/hyperlink" Target="https://skybrary.aero/aircraft/cl60" TargetMode="External"/><Relationship Id="rId730" Type="http://schemas.openxmlformats.org/officeDocument/2006/relationships/hyperlink" Target="https://www.mbda-systems.com/products/deep-strike/exocet-family/exocet-mm40-block-3c" TargetMode="External"/><Relationship Id="rId828" Type="http://schemas.openxmlformats.org/officeDocument/2006/relationships/hyperlink" Target="https://www.elbitsystems.com/land/weapons-systems-and-munitions/mortar-systems/cardom" TargetMode="External"/><Relationship Id="rId1013" Type="http://schemas.openxmlformats.org/officeDocument/2006/relationships/hyperlink" Target="https://www.helis.com/database/model/SA330-Puma/" TargetMode="External"/><Relationship Id="rId1360" Type="http://schemas.openxmlformats.org/officeDocument/2006/relationships/hyperlink" Target="https://myownonpmirror.com/ships/malta/malt_cf_p32.html" TargetMode="External"/><Relationship Id="rId1458" Type="http://schemas.openxmlformats.org/officeDocument/2006/relationships/hyperlink" Target="https://www.seaforces.org/marint/Royal-Navy/AIRCRAFT/Sea-King-RN.htm" TargetMode="External"/><Relationship Id="rId1220" Type="http://schemas.openxmlformats.org/officeDocument/2006/relationships/hyperlink" Target="https://www.militaryfactory.com/armor/detail.php?armor_id=56" TargetMode="External"/><Relationship Id="rId1318" Type="http://schemas.openxmlformats.org/officeDocument/2006/relationships/hyperlink" Target="https://kotadef.sk/projekty/zuzana/?lang=en" TargetMode="External"/><Relationship Id="rId1525" Type="http://schemas.openxmlformats.org/officeDocument/2006/relationships/hyperlink" Target="https://www.militaryperiscope.com/weapons/missilesrocketsbombs/anti-ship/type-12-ssm/overview/" TargetMode="External"/><Relationship Id="rId24" Type="http://schemas.openxmlformats.org/officeDocument/2006/relationships/hyperlink" Target="https://www.weaponsystems.net/system/692-Tundzha" TargetMode="External"/><Relationship Id="rId173" Type="http://schemas.openxmlformats.org/officeDocument/2006/relationships/hyperlink" Target="https://www.lockheedmartin.com/en-us/products/f-16.html" TargetMode="External"/><Relationship Id="rId380" Type="http://schemas.openxmlformats.org/officeDocument/2006/relationships/hyperlink" Target="http://www.wielingen1991.org/en/frigate/torpedo.htm" TargetMode="External"/><Relationship Id="rId240" Type="http://schemas.openxmlformats.org/officeDocument/2006/relationships/hyperlink" Target="https://www.naval-technology.com/projects/gaeta-minehunter/" TargetMode="External"/><Relationship Id="rId478" Type="http://schemas.openxmlformats.org/officeDocument/2006/relationships/hyperlink" Target="https://www.militaryfactory.com/armor/detail.php?armor_id=439" TargetMode="External"/><Relationship Id="rId685" Type="http://schemas.openxmlformats.org/officeDocument/2006/relationships/hyperlink" Target="https://www.rumaniamilitary.ro/wp-content/uploads/2018/11/Mk56_VLS.pdf" TargetMode="External"/><Relationship Id="rId892" Type="http://schemas.openxmlformats.org/officeDocument/2006/relationships/hyperlink" Target="https://www.saab.com/products/the-rbs15-family" TargetMode="External"/><Relationship Id="rId100" Type="http://schemas.openxmlformats.org/officeDocument/2006/relationships/hyperlink" Target="https://www.hensoldt.net/de/products/cobra-counter-battery-radar" TargetMode="External"/><Relationship Id="rId338" Type="http://schemas.openxmlformats.org/officeDocument/2006/relationships/hyperlink" Target="https://hellenicnavy.gr/en/fleet/air-cushioned-landing-geaft/hs-kefallinia-l-180/" TargetMode="External"/><Relationship Id="rId545" Type="http://schemas.openxmlformats.org/officeDocument/2006/relationships/hyperlink" Target="https://www.militaryfactory.com/aircraft/detail.php?aircraft_id=285" TargetMode="External"/><Relationship Id="rId752" Type="http://schemas.openxmlformats.org/officeDocument/2006/relationships/hyperlink" Target="https://www.armyrecognition.com/defense-industry?option=com_content&amp;view=article&amp;id=8554" TargetMode="External"/><Relationship Id="rId1175" Type="http://schemas.openxmlformats.org/officeDocument/2006/relationships/hyperlink" Target="https://www.army-technology.com/projects/abc-79m-apc/" TargetMode="External"/><Relationship Id="rId1382" Type="http://schemas.openxmlformats.org/officeDocument/2006/relationships/hyperlink" Target="https://www.militaryfactory.com/aircraft/detail.php?aircraft_id=1020" TargetMode="External"/><Relationship Id="rId405" Type="http://schemas.openxmlformats.org/officeDocument/2006/relationships/hyperlink" Target="https://knds.com/en/products/leopard/leopard-2A4" TargetMode="External"/><Relationship Id="rId612" Type="http://schemas.openxmlformats.org/officeDocument/2006/relationships/hyperlink" Target="https://www.mbda-systems.com/products/force-protection/mistral-family/mistral-3" TargetMode="External"/><Relationship Id="rId1035" Type="http://schemas.openxmlformats.org/officeDocument/2006/relationships/hyperlink" Target="https://www.deagel.com/Armies/15552%20APU%20SBT/a000290" TargetMode="External"/><Relationship Id="rId1242" Type="http://schemas.openxmlformats.org/officeDocument/2006/relationships/hyperlink" Target="https://nuclearcompanion.com/data/trident-ii-d-5-missile/" TargetMode="External"/><Relationship Id="rId917" Type="http://schemas.openxmlformats.org/officeDocument/2006/relationships/hyperlink" Target="https://www.navy.ro/despre/organizare/istoricF221.php" TargetMode="External"/><Relationship Id="rId1102" Type="http://schemas.openxmlformats.org/officeDocument/2006/relationships/hyperlink" Target="https://navypedia.org/ships/sweden/sw_ms_sokaren01.htm" TargetMode="External"/><Relationship Id="rId1547" Type="http://schemas.openxmlformats.org/officeDocument/2006/relationships/hyperlink" Target="https://avrosys.nu/aircraft/Transport/282tp100/282Tp100.htm" TargetMode="External"/><Relationship Id="rId46" Type="http://schemas.openxmlformats.org/officeDocument/2006/relationships/hyperlink" Target="https://www.globalsecurity.org/military/world/europe/apilas.htm" TargetMode="External"/><Relationship Id="rId1407" Type="http://schemas.openxmlformats.org/officeDocument/2006/relationships/hyperlink" Target="https://missiledefenseadvocacy.org/defense-systems/grom-missile-system/" TargetMode="External"/><Relationship Id="rId195" Type="http://schemas.openxmlformats.org/officeDocument/2006/relationships/hyperlink" Target="https://www.dassault-aviation.com/en/passion/aircraft/civil-dassault-aircraft/mystere-falcon-20-200/" TargetMode="External"/><Relationship Id="rId262" Type="http://schemas.openxmlformats.org/officeDocument/2006/relationships/hyperlink" Target="https://www.navypedia.org/ships/france/fr_dd_georges_leygues.htm" TargetMode="External"/><Relationship Id="rId567" Type="http://schemas.openxmlformats.org/officeDocument/2006/relationships/hyperlink" Target="https://warhistory.org/@msw/article/mil-mi-8" TargetMode="External"/><Relationship Id="rId1197" Type="http://schemas.openxmlformats.org/officeDocument/2006/relationships/hyperlink" Target="https://hellenicnavy.gr/en/fleet/gunboats/tolmi-p-229/" TargetMode="External"/><Relationship Id="rId122" Type="http://schemas.openxmlformats.org/officeDocument/2006/relationships/hyperlink" Target="https://www.militaryperiscope.com/weapons/ships/frigatescorvettes/drazki-41-class/overview/" TargetMode="External"/><Relationship Id="rId774" Type="http://schemas.openxmlformats.org/officeDocument/2006/relationships/hyperlink" Target="https://www.deagel.com/Armies/BMP-1/a000749" TargetMode="External"/><Relationship Id="rId981" Type="http://schemas.openxmlformats.org/officeDocument/2006/relationships/hyperlink" Target="https://www.airforce-technology.com/projects/s100b_argus/" TargetMode="External"/><Relationship Id="rId1057" Type="http://schemas.openxmlformats.org/officeDocument/2006/relationships/hyperlink" Target="https://en.missilery.info/missile/sea-wolf" TargetMode="External"/><Relationship Id="rId427" Type="http://schemas.openxmlformats.org/officeDocument/2006/relationships/hyperlink" Target="https://www.naval-technology.com/projects/lynx/" TargetMode="External"/><Relationship Id="rId634" Type="http://schemas.openxmlformats.org/officeDocument/2006/relationships/hyperlink" Target="https://www.navy.mil/Resources/Fact-Files/Display-FactFiles/Article/2168965/seasparrow-missile-rim-7/" TargetMode="External"/><Relationship Id="rId841" Type="http://schemas.openxmlformats.org/officeDocument/2006/relationships/hyperlink" Target="https://weaponsystems.net/system/1342-90mm%20PV-1110" TargetMode="External"/><Relationship Id="rId1264" Type="http://schemas.openxmlformats.org/officeDocument/2006/relationships/hyperlink" Target="https://warshipsresearch.blogspot.com/2017/09/dutch-survey-vessel-hr-ms-buyskes-904.html" TargetMode="External"/><Relationship Id="rId1471" Type="http://schemas.openxmlformats.org/officeDocument/2006/relationships/hyperlink" Target="https://www.defenseadvancement.com/projects/nimrod/" TargetMode="External"/><Relationship Id="rId1569" Type="http://schemas.openxmlformats.org/officeDocument/2006/relationships/hyperlink" Target="https://tank-afv.com/coldwar/Italy/vcc-1-camillino.php" TargetMode="External"/><Relationship Id="rId701" Type="http://schemas.openxmlformats.org/officeDocument/2006/relationships/hyperlink" Target="https://weaponsystems.net/system/583-RGM-84+Harpoon" TargetMode="External"/><Relationship Id="rId939" Type="http://schemas.openxmlformats.org/officeDocument/2006/relationships/hyperlink" Target="https://www.rheinmetall.com/de/produkte/waffen-und-munition/waffen-und-munition/mittelkaliberwaffen" TargetMode="External"/><Relationship Id="rId1124" Type="http://schemas.openxmlformats.org/officeDocument/2006/relationships/hyperlink" Target="https://www.navalnews.com/naval-news/2020/11/hellenic-navy-signs-heavyweight-torpedo-deal-with-atlas-elektronik/" TargetMode="External"/><Relationship Id="rId1331" Type="http://schemas.openxmlformats.org/officeDocument/2006/relationships/hyperlink" Target="https://www.navsource.org/archives/11/05294.htm" TargetMode="External"/><Relationship Id="rId68" Type="http://schemas.openxmlformats.org/officeDocument/2006/relationships/hyperlink" Target="https://weaponsparade.com/weapon/enasa-pegaso-blr-3545/" TargetMode="External"/><Relationship Id="rId1429" Type="http://schemas.openxmlformats.org/officeDocument/2006/relationships/hyperlink" Target="https://www.naval-technology.com/projects/landsort/" TargetMode="External"/><Relationship Id="rId284" Type="http://schemas.openxmlformats.org/officeDocument/2006/relationships/hyperlink" Target="https://merivoimat.fi/documents/1951215/2015876/Haukip%C3%A4%C3%A4-luokka/8d428a5c-e319-4076-8cd2-4d018825b0db/Haukip%C3%A4%C3%A4-luokka.pdf?t=1474529524000" TargetMode="External"/><Relationship Id="rId491" Type="http://schemas.openxmlformats.org/officeDocument/2006/relationships/hyperlink" Target="https://www.militaryfactory.com/smallarms/detail.php?smallarms_id=975" TargetMode="External"/><Relationship Id="rId144" Type="http://schemas.openxmlformats.org/officeDocument/2006/relationships/hyperlink" Target="https://hellenicnavy.gr/en/fleet/frigates/hs-elli-f-450/" TargetMode="External"/><Relationship Id="rId589" Type="http://schemas.openxmlformats.org/officeDocument/2006/relationships/hyperlink" Target="https://www.weaponsystems.net/system/402-CC01%20-%20EE-3%20Jararaca" TargetMode="External"/><Relationship Id="rId796" Type="http://schemas.openxmlformats.org/officeDocument/2006/relationships/hyperlink" Target="https://www.gdels.com/pandur.php" TargetMode="External"/><Relationship Id="rId351" Type="http://schemas.openxmlformats.org/officeDocument/2006/relationships/hyperlink" Target="https://odin.tradoc.army.mil/WEG/Asset/KS-19_Russian_100mm_Towed_Anti-Aircraft_Gun" TargetMode="External"/><Relationship Id="rId449" Type="http://schemas.openxmlformats.org/officeDocument/2006/relationships/hyperlink" Target="https://www.armyrecognition.com/military-products/army/artillery-vehicles-and-weapons/self-propelled-howitzers/m109-fr" TargetMode="External"/><Relationship Id="rId656" Type="http://schemas.openxmlformats.org/officeDocument/2006/relationships/hyperlink" Target="https://ordtech.com/products/mk46/" TargetMode="External"/><Relationship Id="rId863" Type="http://schemas.openxmlformats.org/officeDocument/2006/relationships/hyperlink" Target="https://weaponsystems.net/system/516-Matra%20R.550%20Magic" TargetMode="External"/><Relationship Id="rId1079" Type="http://schemas.openxmlformats.org/officeDocument/2006/relationships/hyperlink" Target="https://www.mbda-systems.com/products/force-protection/aspide-2000" TargetMode="External"/><Relationship Id="rId1286" Type="http://schemas.openxmlformats.org/officeDocument/2006/relationships/hyperlink" Target="https://navypedia.org/ships/france/fr_mw_vulcain.htm" TargetMode="External"/><Relationship Id="rId1493" Type="http://schemas.openxmlformats.org/officeDocument/2006/relationships/hyperlink" Target="https://www.globalsecurity.org/military/world/europe/jaguar1.htm" TargetMode="External"/><Relationship Id="rId211" Type="http://schemas.openxmlformats.org/officeDocument/2006/relationships/hyperlink" Target="https://missilethreat.csis.org/missile/fgm-148-javelin/" TargetMode="External"/><Relationship Id="rId309" Type="http://schemas.openxmlformats.org/officeDocument/2006/relationships/hyperlink" Target="https://www.acv.ro/iar-99-soim/?lang=ro" TargetMode="External"/><Relationship Id="rId516" Type="http://schemas.openxmlformats.org/officeDocument/2006/relationships/hyperlink" Target="https://www.armyrecognition.com/military-products/army/artillery-vehicles-and-weapons/self-propelled-howitzers/dana-zts-shkh-vz-77-152mm" TargetMode="External"/><Relationship Id="rId1146" Type="http://schemas.openxmlformats.org/officeDocument/2006/relationships/hyperlink" Target="https://www.militaryfactory.com/aircraft/detail.php?aircraft_id=192" TargetMode="External"/><Relationship Id="rId723" Type="http://schemas.openxmlformats.org/officeDocument/2006/relationships/hyperlink" Target="https://weaponsystems.net/system/1602-RIM-116%20RAM" TargetMode="External"/><Relationship Id="rId930" Type="http://schemas.openxmlformats.org/officeDocument/2006/relationships/hyperlink" Target="https://missilethreat.csis.org/missile/harpoon/" TargetMode="External"/><Relationship Id="rId1006" Type="http://schemas.openxmlformats.org/officeDocument/2006/relationships/hyperlink" Target="https://www.flugzeuginfo.net/acdata_php/acdata_s76c_en.php" TargetMode="External"/><Relationship Id="rId1353" Type="http://schemas.openxmlformats.org/officeDocument/2006/relationships/hyperlink" Target="https://www.heli-archive.ch/en/helicopters/in-depth-articles/bell-47g2/" TargetMode="External"/><Relationship Id="rId1560" Type="http://schemas.openxmlformats.org/officeDocument/2006/relationships/hyperlink" Target="https://www.airtattoo.com/the-airshow/aircraft-and-pilots/aircraft-updates/aircraft-2025/bell-uh-1d-iroquois/" TargetMode="External"/><Relationship Id="rId1213" Type="http://schemas.openxmlformats.org/officeDocument/2006/relationships/hyperlink" Target="https://www.designation-systems.net/dusrm/m-71.html" TargetMode="External"/><Relationship Id="rId1420" Type="http://schemas.openxmlformats.org/officeDocument/2006/relationships/hyperlink" Target="https://old.weaponsystems.net/weaponsystem/HH07%20-%20AA-2%20Atoll.html" TargetMode="External"/><Relationship Id="rId1518" Type="http://schemas.openxmlformats.org/officeDocument/2006/relationships/hyperlink" Target="https://www.militaryperiscope.com/weapons/ships/auxiliary/sleipner-559-class/overview/" TargetMode="External"/><Relationship Id="rId17" Type="http://schemas.openxmlformats.org/officeDocument/2006/relationships/hyperlink" Target="https://nuou.org.ua/en/122-2s1-gvozdika.html" TargetMode="External"/><Relationship Id="rId166" Type="http://schemas.openxmlformats.org/officeDocument/2006/relationships/hyperlink" Target="https://www.eurofighter.com/" TargetMode="External"/><Relationship Id="rId373" Type="http://schemas.openxmlformats.org/officeDocument/2006/relationships/hyperlink" Target="https://www.turbolet.de/l-410" TargetMode="External"/><Relationship Id="rId580" Type="http://schemas.openxmlformats.org/officeDocument/2006/relationships/hyperlink" Target="https://www.globalsecurity.org/military/world/russia/mig-29.htm" TargetMode="External"/><Relationship Id="rId1" Type="http://schemas.openxmlformats.org/officeDocument/2006/relationships/hyperlink" Target="https://hellenicnavy.gr/en/fleet/gunboats/polemistis-r-61/" TargetMode="External"/><Relationship Id="rId233" Type="http://schemas.openxmlformats.org/officeDocument/2006/relationships/hyperlink" Target="https://www.militaryperiscope.com/weapons/ships/small-combatants/fulmar-p-740-class/overview/" TargetMode="External"/><Relationship Id="rId440" Type="http://schemas.openxmlformats.org/officeDocument/2006/relationships/hyperlink" Target="https://www.armyrecognition.com/military-products/army/artillery-vehicles-and-weapons/self-propelled-howitzers/m109-fr" TargetMode="External"/><Relationship Id="rId678" Type="http://schemas.openxmlformats.org/officeDocument/2006/relationships/hyperlink" Target="https://www.seaforces.org/wpnsys/SURFACE/Mk-48-missile-launcher.htm" TargetMode="External"/><Relationship Id="rId885" Type="http://schemas.openxmlformats.org/officeDocument/2006/relationships/hyperlink" Target="https://www.saab.com/products/rbs-70-ng" TargetMode="External"/><Relationship Id="rId1070" Type="http://schemas.openxmlformats.org/officeDocument/2006/relationships/hyperlink" Target="https://www.militaryfactory.com/aircraft/detail.php?aircraft_id=280" TargetMode="External"/><Relationship Id="rId300" Type="http://schemas.openxmlformats.org/officeDocument/2006/relationships/hyperlink" Target="https://www.mdhelicopters.com/models/md-500e/" TargetMode="External"/><Relationship Id="rId538" Type="http://schemas.openxmlformats.org/officeDocument/2006/relationships/hyperlink" Target="https://www.mdhelicopters.com/models/md-500e/" TargetMode="External"/><Relationship Id="rId745" Type="http://schemas.openxmlformats.org/officeDocument/2006/relationships/hyperlink" Target="https://www.af.mil/About-Us/Fact-Sheets/Display/article/104469/mq-1b-predator/" TargetMode="External"/><Relationship Id="rId952" Type="http://schemas.openxmlformats.org/officeDocument/2006/relationships/hyperlink" Target="https://en.missilery.info/missile/sea-sparrow" TargetMode="External"/><Relationship Id="rId1168" Type="http://schemas.openxmlformats.org/officeDocument/2006/relationships/hyperlink" Target="https://odin.tradoc.army.mil/WEG/Asset/T-72M_Russian_Main_Battle_Tank_(MBT)" TargetMode="External"/><Relationship Id="rId1375" Type="http://schemas.openxmlformats.org/officeDocument/2006/relationships/hyperlink" Target="https://www.losbarcosdeeugenio.com/barcos/en/es/ae_F32.html" TargetMode="External"/><Relationship Id="rId81" Type="http://schemas.openxmlformats.org/officeDocument/2006/relationships/hyperlink" Target="https://www.lockheedmartin.com/en-us/products/c130.html" TargetMode="External"/><Relationship Id="rId605" Type="http://schemas.openxmlformats.org/officeDocument/2006/relationships/hyperlink" Target="https://www.armyrecognition.com/military-products/army/air-defense-systems/air-defense-vehicles/hawk-mim-23-united-states-uk" TargetMode="External"/><Relationship Id="rId812" Type="http://schemas.openxmlformats.org/officeDocument/2006/relationships/hyperlink" Target="https://www.airforce-technology.com/projects/pc9madvancedtrainera/" TargetMode="External"/><Relationship Id="rId1028" Type="http://schemas.openxmlformats.org/officeDocument/2006/relationships/hyperlink" Target="https://en.missilery.info/missile/mistral/sadral" TargetMode="External"/><Relationship Id="rId1235" Type="http://schemas.openxmlformats.org/officeDocument/2006/relationships/hyperlink" Target="https://hellenicnavy.gr/en/fleet/auxilliary-ships/pmp-naxos-l-178/" TargetMode="External"/><Relationship Id="rId1442" Type="http://schemas.openxmlformats.org/officeDocument/2006/relationships/hyperlink" Target="https://www.dassault-aviation.com/en/defense/customer-support/operational-aircraft/mirage-2000/" TargetMode="External"/><Relationship Id="rId1302" Type="http://schemas.openxmlformats.org/officeDocument/2006/relationships/hyperlink" Target="https://www.sisua.net/photo/bros/xa.pdf" TargetMode="External"/><Relationship Id="rId39" Type="http://schemas.openxmlformats.org/officeDocument/2006/relationships/hyperlink" Target="https://www.naval-technology.com/projects/lpd/" TargetMode="External"/><Relationship Id="rId188" Type="http://schemas.openxmlformats.org/officeDocument/2006/relationships/hyperlink" Target="https://www.airforce-technology.com/projects/f-4-phantom-fighter-bomber/" TargetMode="External"/><Relationship Id="rId395" Type="http://schemas.openxmlformats.org/officeDocument/2006/relationships/hyperlink" Target="https://tank-afv.com/coldwar/West_Germany/leopard-i.php" TargetMode="External"/><Relationship Id="rId255" Type="http://schemas.openxmlformats.org/officeDocument/2006/relationships/hyperlink" Target="https://www.rtx.com/raytheon/what-we-do/air/paveway-bomb" TargetMode="External"/><Relationship Id="rId462" Type="http://schemas.openxmlformats.org/officeDocument/2006/relationships/hyperlink" Target="https://www.weaponsystems.net/system/688-155mm+M114" TargetMode="External"/><Relationship Id="rId1092" Type="http://schemas.openxmlformats.org/officeDocument/2006/relationships/hyperlink" Target="https://www.mbda-systems.com/products/deep-strike/exocet-family/exocet-sm39" TargetMode="External"/><Relationship Id="rId1397" Type="http://schemas.openxmlformats.org/officeDocument/2006/relationships/hyperlink" Target="https://www.gov.uk/government/publications/notice-of-the-potential-sale-of-the-former-rfa-austin-and-rfa-rosalie-for-recycling-only/rfa-fort-rosalie-sales-summary" TargetMode="External"/><Relationship Id="rId115" Type="http://schemas.openxmlformats.org/officeDocument/2006/relationships/hyperlink" Target="https://knds.com/en/products/systems/dingo-2-range" TargetMode="External"/><Relationship Id="rId322" Type="http://schemas.openxmlformats.org/officeDocument/2006/relationships/hyperlink" Target="https://www.patriagroup.com/patria-in-finland/media/patria-magazine/tekniikka/patrian-vahva-osaaminen-tykkien-valmistuksessa-on-tallella" TargetMode="External"/><Relationship Id="rId767" Type="http://schemas.openxmlformats.org/officeDocument/2006/relationships/hyperlink" Target="https://russianships.info/eng/warships/project_1259.htm" TargetMode="External"/><Relationship Id="rId974" Type="http://schemas.openxmlformats.org/officeDocument/2006/relationships/hyperlink" Target="https://www.army-technology.com/projects/roland/" TargetMode="External"/><Relationship Id="rId627" Type="http://schemas.openxmlformats.org/officeDocument/2006/relationships/hyperlink" Target="https://weaponsystems.net/system/583-RGM-84+Harpoon" TargetMode="External"/><Relationship Id="rId834" Type="http://schemas.openxmlformats.org/officeDocument/2006/relationships/hyperlink" Target="https://remontowa-rsb.pl/en/produkty/b890-2/" TargetMode="External"/><Relationship Id="rId1257" Type="http://schemas.openxmlformats.org/officeDocument/2006/relationships/hyperlink" Target="https://www.army-technology.com/projects/milan-anti-tank-missile/?cf-view" TargetMode="External"/><Relationship Id="rId1464" Type="http://schemas.openxmlformats.org/officeDocument/2006/relationships/hyperlink" Target="https://www.mbda-systems.com/products/deep-strike/teseootomat-family/otomat-mk2-block-iv" TargetMode="External"/><Relationship Id="rId901" Type="http://schemas.openxmlformats.org/officeDocument/2006/relationships/hyperlink" Target="https://electronics.leonardo.com/documents/16277707/18391184/RAT31+DL+%28mm08249%29+2022.pdf?t=1674469982809" TargetMode="External"/><Relationship Id="rId1117" Type="http://schemas.openxmlformats.org/officeDocument/2006/relationships/hyperlink" Target="https://www.rafael.co.il/system/spike-lr2/" TargetMode="External"/><Relationship Id="rId1324" Type="http://schemas.openxmlformats.org/officeDocument/2006/relationships/hyperlink" Target="https://www.globalsecurity.org/military/systems/ground/m120.htm" TargetMode="External"/><Relationship Id="rId1531" Type="http://schemas.openxmlformats.org/officeDocument/2006/relationships/hyperlink" Target="https://www.airforce-technology.com/projects/su25/" TargetMode="External"/><Relationship Id="rId30" Type="http://schemas.openxmlformats.org/officeDocument/2006/relationships/hyperlink" Target="https://weaponsystems.net/system/1443-TEST-71" TargetMode="External"/><Relationship Id="rId277" Type="http://schemas.openxmlformats.org/officeDocument/2006/relationships/hyperlink" Target="https://www.saab.com/products/gripen-c-series" TargetMode="External"/><Relationship Id="rId484" Type="http://schemas.openxmlformats.org/officeDocument/2006/relationships/hyperlink" Target="https://pzlmielec.pl/en/offer/m28b-bryza/technical-data" TargetMode="External"/><Relationship Id="rId137" Type="http://schemas.openxmlformats.org/officeDocument/2006/relationships/hyperlink" Target="https://www.navylookout.com/in-focus-the-royal-navys-echo-class-survey-vessels/" TargetMode="External"/><Relationship Id="rId344" Type="http://schemas.openxmlformats.org/officeDocument/2006/relationships/hyperlink" Target="https://www.naval-technology.com/projects/knud-rasmussen-class/?cf-view" TargetMode="External"/><Relationship Id="rId691" Type="http://schemas.openxmlformats.org/officeDocument/2006/relationships/hyperlink" Target="https://www.globalsecurity.org/military/systems/munitions/mk84.htm" TargetMode="External"/><Relationship Id="rId789" Type="http://schemas.openxmlformats.org/officeDocument/2006/relationships/hyperlink" Target="https://www.lockheedmartin.com/en-us/products/p-3.html" TargetMode="External"/><Relationship Id="rId996" Type="http://schemas.openxmlformats.org/officeDocument/2006/relationships/hyperlink" Target="https://skybrary.aero/aircraft/lama" TargetMode="External"/><Relationship Id="rId551" Type="http://schemas.openxmlformats.org/officeDocument/2006/relationships/hyperlink" Target="https://www.armyrecognition.com/military-products/air/helicopters/transport-helicopters/mi-17" TargetMode="External"/><Relationship Id="rId649" Type="http://schemas.openxmlformats.org/officeDocument/2006/relationships/hyperlink" Target="https://www.navy.mil/Resources/Fact-Files/Display-FactFiles/Article/2167898/mk-46-lightweight-torpedo/" TargetMode="External"/><Relationship Id="rId856" Type="http://schemas.openxmlformats.org/officeDocument/2006/relationships/hyperlink" Target="https://www.airforce-technology.com/projects/w-3-sokol-multi-purpose-combat-helicopter/" TargetMode="External"/><Relationship Id="rId1181" Type="http://schemas.openxmlformats.org/officeDocument/2006/relationships/hyperlink" Target="https://www.army-technology.com/projects/tatrapan-armoured-multipurpose-vehicle/" TargetMode="External"/><Relationship Id="rId1279" Type="http://schemas.openxmlformats.org/officeDocument/2006/relationships/hyperlink" Target="https://myownonpmirror.com/ships/norway/no_ms_vidar.html" TargetMode="External"/><Relationship Id="rId1486" Type="http://schemas.openxmlformats.org/officeDocument/2006/relationships/hyperlink" Target="https://www.army-technology.com/projects/panzerfaust-3-anti-tank-weapon-germany/" TargetMode="External"/><Relationship Id="rId204" Type="http://schemas.openxmlformats.org/officeDocument/2006/relationships/hyperlink" Target="https://www.dassault-aviation.com/en/civil/falcon-family/falcon-900lx/" TargetMode="External"/><Relationship Id="rId411" Type="http://schemas.openxmlformats.org/officeDocument/2006/relationships/hyperlink" Target="https://www.gdels.com/pr.php?news=206" TargetMode="External"/><Relationship Id="rId509" Type="http://schemas.openxmlformats.org/officeDocument/2006/relationships/hyperlink" Target="https://www.army-technology.com/projects/m60a3-main-battle-tank/" TargetMode="External"/><Relationship Id="rId1041" Type="http://schemas.openxmlformats.org/officeDocument/2006/relationships/hyperlink" Target="https://www.navylookout.com/in-focus-hms-scott-the-royal-navys-ocean-survey-vessel/" TargetMode="External"/><Relationship Id="rId1139" Type="http://schemas.openxmlformats.org/officeDocument/2006/relationships/hyperlink" Target="https://www.seaforces.org/marint/Norwegian-Navy/Patrol-Vessel/Storm-class.htm" TargetMode="External"/><Relationship Id="rId1346" Type="http://schemas.openxmlformats.org/officeDocument/2006/relationships/hyperlink" Target="https://www.saab.com/products/at4" TargetMode="External"/><Relationship Id="rId716" Type="http://schemas.openxmlformats.org/officeDocument/2006/relationships/hyperlink" Target="https://www.navy.mil/Resources/Fact-Files/Display-FactFiles/Article/2167898/mk-46-lightweight-torpedo/" TargetMode="External"/><Relationship Id="rId923" Type="http://schemas.openxmlformats.org/officeDocument/2006/relationships/hyperlink" Target="https://missilethreat.csis.org/missile/harpoon/" TargetMode="External"/><Relationship Id="rId1553" Type="http://schemas.openxmlformats.org/officeDocument/2006/relationships/hyperlink" Target="https://www.balticshipping.com/vessel/imo/8119027" TargetMode="External"/><Relationship Id="rId52" Type="http://schemas.openxmlformats.org/officeDocument/2006/relationships/hyperlink" Target="https://www.saab.com/products/arthur" TargetMode="External"/><Relationship Id="rId1206" Type="http://schemas.openxmlformats.org/officeDocument/2006/relationships/hyperlink" Target="https://www.panavia.de/" TargetMode="External"/><Relationship Id="rId1413" Type="http://schemas.openxmlformats.org/officeDocument/2006/relationships/hyperlink" Target="https://www.aef.se/Flygvapnet/Notiser/Helikoptrar/Hkp-9.htm" TargetMode="External"/><Relationship Id="rId299" Type="http://schemas.openxmlformats.org/officeDocument/2006/relationships/hyperlink" Target="https://www.mdhelicopters.com/models/md-500e/" TargetMode="External"/><Relationship Id="rId159" Type="http://schemas.openxmlformats.org/officeDocument/2006/relationships/hyperlink" Target="https://www.embraercommercialaviation.com/commercial-jets/erj135/" TargetMode="External"/><Relationship Id="rId366" Type="http://schemas.openxmlformats.org/officeDocument/2006/relationships/hyperlink" Target="https://www.aero.cz/en/l-39-albatros/" TargetMode="External"/><Relationship Id="rId573" Type="http://schemas.openxmlformats.org/officeDocument/2006/relationships/hyperlink" Target="https://www.flymig.com/aircraft/MiG-21/" TargetMode="External"/><Relationship Id="rId780" Type="http://schemas.openxmlformats.org/officeDocument/2006/relationships/hyperlink" Target="https://avantievo.piaggioaerospace.it/" TargetMode="External"/><Relationship Id="rId226" Type="http://schemas.openxmlformats.org/officeDocument/2006/relationships/hyperlink" Target="https://www.navalnews.com/naval-news/2021/10/naval-group-secures-design-contract-for-french-navys-future-ocean-patrol-vessels/" TargetMode="External"/><Relationship Id="rId433" Type="http://schemas.openxmlformats.org/officeDocument/2006/relationships/hyperlink" Target="https://tvd.im/small-arms/4550-m29-81mm-mortar.html" TargetMode="External"/><Relationship Id="rId878" Type="http://schemas.openxmlformats.org/officeDocument/2006/relationships/hyperlink" Target="https://www.dassault-aviation.com/fr/defense/rafale/" TargetMode="External"/><Relationship Id="rId1063" Type="http://schemas.openxmlformats.org/officeDocument/2006/relationships/hyperlink" Target="https://www.raytheon.co.uk/news/2021/03/17/sentinel-stories" TargetMode="External"/><Relationship Id="rId1270" Type="http://schemas.openxmlformats.org/officeDocument/2006/relationships/hyperlink" Target="https://www.army-technology.com/projects/m113-armoured-personnel-carrier/" TargetMode="External"/><Relationship Id="rId640" Type="http://schemas.openxmlformats.org/officeDocument/2006/relationships/hyperlink" Target="https://lockheedmartin.com/content/dam/lockheed-martin/rms/documents/naval-launchers-and-munitions/Mk_41_Product_Card_Update_24_08549.pdf" TargetMode="External"/><Relationship Id="rId738" Type="http://schemas.openxmlformats.org/officeDocument/2006/relationships/hyperlink" Target="https://www.mbda-systems.com/products/deep-strike/exocet-family/exocet-mm40-block-3c" TargetMode="External"/><Relationship Id="rId945" Type="http://schemas.openxmlformats.org/officeDocument/2006/relationships/hyperlink" Target="https://www.naval-technology.com/projects/evolved-sea-sparrow-missile-essm/" TargetMode="External"/><Relationship Id="rId1368" Type="http://schemas.openxmlformats.org/officeDocument/2006/relationships/hyperlink" Target="https://www.globalsecurity.org/military/world/europe/sps-chilreu.htm" TargetMode="External"/><Relationship Id="rId1575" Type="http://schemas.openxmlformats.org/officeDocument/2006/relationships/hyperlink" Target="https://www.airliners.net/aircraft-data/namc-ys-11/287" TargetMode="External"/><Relationship Id="rId74" Type="http://schemas.openxmlformats.org/officeDocument/2006/relationships/hyperlink" Target="https://aeronavesmilitaresespanolas.com/armamentoaereo/ejercito-del-aire-5-armamento/" TargetMode="External"/><Relationship Id="rId500" Type="http://schemas.openxmlformats.org/officeDocument/2006/relationships/hyperlink" Target="https://www.yugoimport.com/sites/default/files/documents/2023-11/105mm%20M56%2033%20eng..pdf" TargetMode="External"/><Relationship Id="rId805" Type="http://schemas.openxmlformats.org/officeDocument/2006/relationships/hyperlink" Target="https://www.armyrecognition.com/military-products/army/armoured-personnel-carriers/tracked-vehicles/pbv-pansarbandvagn-302" TargetMode="External"/><Relationship Id="rId1130" Type="http://schemas.openxmlformats.org/officeDocument/2006/relationships/hyperlink" Target="https://www.baesystems.com/en/product/sting-ray-mod-1-lightweight-torpedo" TargetMode="External"/><Relationship Id="rId1228" Type="http://schemas.openxmlformats.org/officeDocument/2006/relationships/hyperlink" Target="https://www.naval-technology.com/projects/mine-countermeasure-vessels/" TargetMode="External"/><Relationship Id="rId1435" Type="http://schemas.openxmlformats.org/officeDocument/2006/relationships/hyperlink" Target="https://www.militaryfactory.com/armor/detail.php?armor_id=186" TargetMode="External"/><Relationship Id="rId1502" Type="http://schemas.openxmlformats.org/officeDocument/2006/relationships/hyperlink" Target="https://www.seaforces.org/marint/French-Navy/AVIATION/SA321-Super-Frelon.htm" TargetMode="External"/><Relationship Id="rId290" Type="http://schemas.openxmlformats.org/officeDocument/2006/relationships/hyperlink" Target="https://www.elbitsystems.com/autonomous/aerial/male-unmanned-aircraft-systems/hermes-900" TargetMode="External"/><Relationship Id="rId388" Type="http://schemas.openxmlformats.org/officeDocument/2006/relationships/hyperlink" Target="https://www.airport-technology.com/projects/learjet/" TargetMode="External"/><Relationship Id="rId150" Type="http://schemas.openxmlformats.org/officeDocument/2006/relationships/hyperlink" Target="https://www.embraercommercialaviation.com/commercial-jets/erj145/" TargetMode="External"/><Relationship Id="rId595" Type="http://schemas.openxmlformats.org/officeDocument/2006/relationships/hyperlink" Target="https://www.weaponsystems.net/system/402-CC01%20-%20EE-3%20Jararaca" TargetMode="External"/><Relationship Id="rId248" Type="http://schemas.openxmlformats.org/officeDocument/2006/relationships/hyperlink" Target="https://www.lockheedmartin.com/en-us/products/paveway-ii-plus-laser-guided-bomb.html" TargetMode="External"/><Relationship Id="rId455" Type="http://schemas.openxmlformats.org/officeDocument/2006/relationships/hyperlink" Target="https://www.army-technology.com/projects/m113-armoured-personnel-carrier/" TargetMode="External"/><Relationship Id="rId662" Type="http://schemas.openxmlformats.org/officeDocument/2006/relationships/hyperlink" Target="https://ordtech.com/products/mk46/" TargetMode="External"/><Relationship Id="rId1085" Type="http://schemas.openxmlformats.org/officeDocument/2006/relationships/hyperlink" Target="https://www.designation-systems.net/dusrm/m-66.html" TargetMode="External"/><Relationship Id="rId1292" Type="http://schemas.openxmlformats.org/officeDocument/2006/relationships/hyperlink" Target="https://www.rheinmetall.com/en/products/tracked-vehicles/tracked-armoured-vehicles/family-of-vehicles-wiesel" TargetMode="External"/><Relationship Id="rId108" Type="http://schemas.openxmlformats.org/officeDocument/2006/relationships/hyperlink" Target="https://www.naval-technology.com/projects/dezeven/" TargetMode="External"/><Relationship Id="rId315" Type="http://schemas.openxmlformats.org/officeDocument/2006/relationships/hyperlink" Target="https://www.diehl.com/defence/de/produkte/lenkflugkoerper/" TargetMode="External"/><Relationship Id="rId522" Type="http://schemas.openxmlformats.org/officeDocument/2006/relationships/hyperlink" Target="https://www.lockheedmartin.com/content/dam/lockheed-martin/mfc/documents/pac-3/24-09790-iamd-pac-3-mse-partner-ppt--updates_r2.pdf" TargetMode="External"/><Relationship Id="rId967" Type="http://schemas.openxmlformats.org/officeDocument/2006/relationships/hyperlink" Target="https://www.army-guide.com/eng/product1223.html" TargetMode="External"/><Relationship Id="rId1152" Type="http://schemas.openxmlformats.org/officeDocument/2006/relationships/hyperlink" Target="http://ffaa.net/aircraft/super-etendard/caracteristiqu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E68D-5E5F-4575-93D6-BC16733F3924}">
  <dimension ref="A1:DB2176"/>
  <sheetViews>
    <sheetView tabSelected="1" topLeftCell="F1" zoomScale="39" zoomScaleNormal="70" workbookViewId="0">
      <selection activeCell="AG15" sqref="AG15"/>
    </sheetView>
  </sheetViews>
  <sheetFormatPr defaultRowHeight="14.25" x14ac:dyDescent="0.45"/>
  <cols>
    <col min="1" max="1" width="8.86328125" style="24" customWidth="1"/>
    <col min="2" max="2" width="6.1328125" customWidth="1"/>
    <col min="3" max="3" width="5" customWidth="1"/>
    <col min="4" max="4" width="4" hidden="1" customWidth="1"/>
    <col min="5" max="5" width="19.1328125" hidden="1" customWidth="1"/>
    <col min="6" max="6" width="9.1328125" customWidth="1"/>
    <col min="7" max="7" width="20.59765625" customWidth="1"/>
    <col min="8" max="8" width="22" bestFit="1" customWidth="1"/>
    <col min="9" max="9" width="31" style="3" bestFit="1" customWidth="1"/>
    <col min="10" max="10" width="24.73046875" bestFit="1" customWidth="1"/>
    <col min="11" max="11" width="32.73046875" bestFit="1" customWidth="1"/>
    <col min="12" max="12" width="9.3984375" customWidth="1"/>
    <col min="13" max="13" width="10.265625" customWidth="1"/>
    <col min="14" max="14" width="6.59765625" customWidth="1"/>
    <col min="15" max="15" width="6.73046875" customWidth="1"/>
    <col min="16" max="17" width="6.59765625" customWidth="1"/>
    <col min="18" max="18" width="7" customWidth="1"/>
    <col min="19" max="23" width="8.73046875" customWidth="1"/>
    <col min="24" max="24" width="10.86328125" bestFit="1" customWidth="1"/>
    <col min="25" max="25" width="16.59765625" customWidth="1"/>
  </cols>
  <sheetData>
    <row r="1" spans="1:106" s="28" customFormat="1" x14ac:dyDescent="0.45">
      <c r="A1" s="27" t="s">
        <v>0</v>
      </c>
      <c r="B1" s="20" t="s">
        <v>1</v>
      </c>
      <c r="C1" s="20" t="s">
        <v>2</v>
      </c>
      <c r="D1" s="20" t="s">
        <v>3</v>
      </c>
      <c r="E1" s="28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9" t="s">
        <v>24</v>
      </c>
    </row>
    <row r="2" spans="1:106" x14ac:dyDescent="0.45">
      <c r="A2" s="24" t="s">
        <v>25</v>
      </c>
      <c r="B2" s="1">
        <v>2009</v>
      </c>
      <c r="C2" s="22" t="str">
        <f>TEXT(D2,"000")</f>
        <v>001</v>
      </c>
      <c r="D2" s="2">
        <v>1</v>
      </c>
      <c r="E2" s="1" t="str">
        <f>_xlfn.TEXTJOIN("_",TRUE,A2,B2,D2,"Land")</f>
        <v>AUT_2009_1_Land</v>
      </c>
      <c r="F2" s="1" t="str" cm="1">
        <f t="array" ref="F2">_xlfn.REGEXEXTRACT(E2,"[A-Z]+[a-z]+[a-z]",1,0)</f>
        <v>Land</v>
      </c>
      <c r="G2" s="1" t="str">
        <f>_xlfn.TEXTJOIN("_",TRUE,A2,B2,C2,F2)</f>
        <v>AUT_2009_001_Land</v>
      </c>
      <c r="H2" s="1" t="s">
        <v>26</v>
      </c>
      <c r="I2" s="3" t="s">
        <v>27</v>
      </c>
      <c r="J2" t="s">
        <v>28</v>
      </c>
      <c r="K2" t="s">
        <v>29</v>
      </c>
      <c r="L2" s="4">
        <v>114</v>
      </c>
      <c r="M2" s="5" t="str">
        <f>IF(AND(S2=A2, T2&amp;U2&amp;V2&amp;W2&amp;X2=""), "DomProd", IF(COUNTIF(S2:X2, A2)&gt;0, "CoDev", IF(S2="???","N/A","Import")))</f>
        <v>Import</v>
      </c>
      <c r="N2" t="s">
        <v>30</v>
      </c>
      <c r="Q2" s="18" t="s">
        <v>31</v>
      </c>
      <c r="R2" s="5"/>
      <c r="S2" t="s">
        <v>32</v>
      </c>
      <c r="Y2" s="5">
        <f>IF(T2="???",0,COUNTA(S2:X2))</f>
        <v>1</v>
      </c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</row>
    <row r="3" spans="1:106" x14ac:dyDescent="0.45">
      <c r="A3" s="24" t="s">
        <v>25</v>
      </c>
      <c r="B3" s="1">
        <v>2009</v>
      </c>
      <c r="C3" s="22" t="str">
        <f>TEXT(D3,"000")</f>
        <v>002</v>
      </c>
      <c r="D3" s="2">
        <v>2</v>
      </c>
      <c r="E3" s="1" t="str">
        <f>_xlfn.TEXTJOIN("_",TRUE,A3,B3,D3,"Land")</f>
        <v>AUT_2009_2_Land</v>
      </c>
      <c r="F3" s="1" t="str" cm="1">
        <f t="array" ref="F3">_xlfn.REGEXEXTRACT(E3,"[A-Z]+[a-z]+[a-z]",1,0)</f>
        <v>Land</v>
      </c>
      <c r="G3" s="1" t="str">
        <f>_xlfn.TEXTJOIN("_",TRUE,A3,B3,C3,F3)</f>
        <v>AUT_2009_002_Land</v>
      </c>
      <c r="H3" s="1" t="s">
        <v>26</v>
      </c>
      <c r="I3" s="3" t="s">
        <v>27</v>
      </c>
      <c r="J3" t="s">
        <v>33</v>
      </c>
      <c r="K3" t="s">
        <v>34</v>
      </c>
      <c r="L3" s="4">
        <v>119</v>
      </c>
      <c r="M3" s="5" t="str">
        <f>IF(AND(S3=A3, T3&amp;U3&amp;V3&amp;W3&amp;X3=""), "DomProd", IF(COUNTIF(S3:X3, A3)&gt;0, "CoDev", IF(S3="???","N/A","Import")))</f>
        <v>DomProd</v>
      </c>
      <c r="N3" t="s">
        <v>46</v>
      </c>
      <c r="O3" s="5"/>
      <c r="P3" s="5"/>
      <c r="Q3" s="30" t="s">
        <v>3510</v>
      </c>
      <c r="R3" s="5"/>
      <c r="S3" t="s">
        <v>25</v>
      </c>
      <c r="Y3" s="5">
        <f>IF(T3="???",0,COUNTA(S3:X3))</f>
        <v>1</v>
      </c>
      <c r="Z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</row>
    <row r="4" spans="1:106" x14ac:dyDescent="0.45">
      <c r="A4" s="24" t="s">
        <v>25</v>
      </c>
      <c r="B4" s="1">
        <v>2009</v>
      </c>
      <c r="C4" s="22" t="str">
        <f>TEXT(D4,"000")</f>
        <v>003</v>
      </c>
      <c r="D4" s="2">
        <v>3</v>
      </c>
      <c r="E4" s="1" t="str">
        <f>_xlfn.TEXTJOIN("_",TRUE,A4,B4,D4,"Land")</f>
        <v>AUT_2009_3_Land</v>
      </c>
      <c r="F4" s="1" t="str" cm="1">
        <f t="array" ref="F4">_xlfn.REGEXEXTRACT(E4,"[A-Z]+[a-z]+[a-z]",1,0)</f>
        <v>Land</v>
      </c>
      <c r="G4" s="1" t="str">
        <f>_xlfn.TEXTJOIN("_",TRUE,A4,B4,C4,F4)</f>
        <v>AUT_2009_003_Land</v>
      </c>
      <c r="H4" s="1" t="s">
        <v>26</v>
      </c>
      <c r="I4" s="3" t="s">
        <v>27</v>
      </c>
      <c r="J4" t="s">
        <v>36</v>
      </c>
      <c r="K4" t="s">
        <v>37</v>
      </c>
      <c r="L4" s="4">
        <v>367</v>
      </c>
      <c r="M4" s="5" t="str">
        <f>IF(AND(S4=A4, T4&amp;U4&amp;V4&amp;W4&amp;X4=""), "DomProd", IF(COUNTIF(S4:X4, A4)&gt;0, "CoDev", IF(S4="???","N/A","Import")))</f>
        <v>DomProd</v>
      </c>
      <c r="N4" s="5" t="s">
        <v>38</v>
      </c>
      <c r="O4" s="5"/>
      <c r="P4" s="5"/>
      <c r="Q4" s="30" t="s">
        <v>39</v>
      </c>
      <c r="R4" s="5"/>
      <c r="S4" t="s">
        <v>25</v>
      </c>
      <c r="Y4" s="5">
        <f>IF(T4="???",0,COUNTA(S4:X4))</f>
        <v>1</v>
      </c>
      <c r="Z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</row>
    <row r="5" spans="1:106" x14ac:dyDescent="0.45">
      <c r="A5" s="24" t="s">
        <v>25</v>
      </c>
      <c r="B5" s="1">
        <v>2009</v>
      </c>
      <c r="C5" s="22" t="str">
        <f>TEXT(D5,"000")</f>
        <v>004</v>
      </c>
      <c r="D5" s="2">
        <v>4</v>
      </c>
      <c r="E5" s="1" t="str">
        <f>_xlfn.TEXTJOIN("_",TRUE,A5,B5,D5,"Land")</f>
        <v>AUT_2009_4_Land</v>
      </c>
      <c r="F5" s="1" t="str" cm="1">
        <f t="array" ref="F5">_xlfn.REGEXEXTRACT(E5,"[A-Z]+[a-z]+[a-z]",1,0)</f>
        <v>Land</v>
      </c>
      <c r="G5" s="1" t="str">
        <f>_xlfn.TEXTJOIN("_",TRUE,A5,B5,C5,F5)</f>
        <v>AUT_2009_004_Land</v>
      </c>
      <c r="H5" s="1" t="s">
        <v>26</v>
      </c>
      <c r="I5" s="3" t="s">
        <v>27</v>
      </c>
      <c r="J5" t="s">
        <v>36</v>
      </c>
      <c r="K5" t="s">
        <v>40</v>
      </c>
      <c r="L5" s="4">
        <v>112</v>
      </c>
      <c r="M5" s="5" t="str">
        <f>IF(AND(S5=A5, T5&amp;U5&amp;V5&amp;W5&amp;X5=""), "DomProd", IF(COUNTIF(S5:X5, A5)&gt;0, "CoDev", IF(S5="???","N/A","Import")))</f>
        <v>CoDev</v>
      </c>
      <c r="N5" t="s">
        <v>41</v>
      </c>
      <c r="Q5" s="18" t="s">
        <v>42</v>
      </c>
      <c r="S5" t="s">
        <v>25</v>
      </c>
      <c r="T5" t="s">
        <v>43</v>
      </c>
      <c r="Y5" s="5">
        <f>IF(T5="???",0,COUNTA(S5:X5))</f>
        <v>2</v>
      </c>
      <c r="Z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</row>
    <row r="6" spans="1:106" x14ac:dyDescent="0.45">
      <c r="A6" s="24" t="s">
        <v>25</v>
      </c>
      <c r="B6" s="1">
        <v>2009</v>
      </c>
      <c r="C6" s="22" t="str">
        <f>TEXT(D6,"000")</f>
        <v>005</v>
      </c>
      <c r="D6" s="2">
        <v>5</v>
      </c>
      <c r="E6" s="1" t="str">
        <f>_xlfn.TEXTJOIN("_",TRUE,A6,B6,D6,"Land")</f>
        <v>AUT_2009_5_Land</v>
      </c>
      <c r="F6" s="1" t="str" cm="1">
        <f t="array" ref="F6">_xlfn.REGEXEXTRACT(E6,"[A-Z]+[a-z]+[a-z]",1,0)</f>
        <v>Land</v>
      </c>
      <c r="G6" s="1" t="str">
        <f>_xlfn.TEXTJOIN("_",TRUE,A6,B6,C6,F6)</f>
        <v>AUT_2009_005_Land</v>
      </c>
      <c r="H6" s="1" t="s">
        <v>26</v>
      </c>
      <c r="I6" s="3" t="s">
        <v>27</v>
      </c>
      <c r="J6" t="s">
        <v>44</v>
      </c>
      <c r="K6" t="s">
        <v>45</v>
      </c>
      <c r="L6" s="4">
        <v>71</v>
      </c>
      <c r="M6" s="5" t="str">
        <f>IF(AND(S6=A6, T6&amp;U6&amp;V6&amp;W6&amp;X6=""), "DomProd", IF(COUNTIF(S6:X6, A6)&gt;0, "CoDev", IF(S6="???","N/A","Import")))</f>
        <v>DomProd</v>
      </c>
      <c r="N6" t="s">
        <v>46</v>
      </c>
      <c r="Q6" s="18" t="s">
        <v>47</v>
      </c>
      <c r="S6" t="s">
        <v>25</v>
      </c>
      <c r="Y6" s="5">
        <f>IF(T6="???",0,COUNTA(S6:X6))</f>
        <v>1</v>
      </c>
      <c r="Z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</row>
    <row r="7" spans="1:106" x14ac:dyDescent="0.45">
      <c r="A7" s="24" t="s">
        <v>25</v>
      </c>
      <c r="B7" s="1">
        <v>2009</v>
      </c>
      <c r="C7" s="22" t="str">
        <f>TEXT(D7,"000")</f>
        <v>006</v>
      </c>
      <c r="D7" s="2">
        <v>6</v>
      </c>
      <c r="E7" s="1" t="str">
        <f>_xlfn.TEXTJOIN("_",TRUE,A7,B7,D7,"Land")</f>
        <v>AUT_2009_6_Land</v>
      </c>
      <c r="F7" s="1" t="str" cm="1">
        <f t="array" ref="F7">_xlfn.REGEXEXTRACT(E7,"[A-Z]+[a-z]+[a-z]",1,0)</f>
        <v>Land</v>
      </c>
      <c r="G7" s="1" t="str">
        <f>_xlfn.TEXTJOIN("_",TRUE,A7,B7,C7,F7)</f>
        <v>AUT_2009_006_Land</v>
      </c>
      <c r="H7" s="1" t="s">
        <v>26</v>
      </c>
      <c r="I7" s="3" t="s">
        <v>27</v>
      </c>
      <c r="J7" t="s">
        <v>48</v>
      </c>
      <c r="K7" t="s">
        <v>49</v>
      </c>
      <c r="L7" s="4">
        <v>20</v>
      </c>
      <c r="M7" s="5" t="str">
        <f>IF(AND(S7=A7, T7&amp;U7&amp;V7&amp;W7&amp;X7=""), "DomProd", IF(COUNTIF(S7:X7, A7)&gt;0, "CoDev", IF(S7="???","N/A","Import")))</f>
        <v>Import</v>
      </c>
      <c r="N7" t="s">
        <v>30</v>
      </c>
      <c r="Q7" s="18" t="s">
        <v>50</v>
      </c>
      <c r="S7" t="s">
        <v>32</v>
      </c>
      <c r="Y7" s="5">
        <f>IF(T7="???",0,COUNTA(S7:X7))</f>
        <v>1</v>
      </c>
      <c r="Z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</row>
    <row r="8" spans="1:106" x14ac:dyDescent="0.45">
      <c r="A8" s="24" t="s">
        <v>25</v>
      </c>
      <c r="B8" s="1">
        <v>2009</v>
      </c>
      <c r="C8" s="22" t="str">
        <f>TEXT(D8,"000")</f>
        <v>007</v>
      </c>
      <c r="D8" s="2">
        <v>7</v>
      </c>
      <c r="E8" s="1" t="str">
        <f>_xlfn.TEXTJOIN("_",TRUE,A8,B8,D8,"Land")</f>
        <v>AUT_2009_7_Land</v>
      </c>
      <c r="F8" s="1" t="str" cm="1">
        <f t="array" ref="F8">_xlfn.REGEXEXTRACT(E8,"[A-Z]+[a-z]+[a-z]",1,0)</f>
        <v>Land</v>
      </c>
      <c r="G8" s="1" t="str">
        <f>_xlfn.TEXTJOIN("_",TRUE,A8,B8,C8,F8)</f>
        <v>AUT_2009_007_Land</v>
      </c>
      <c r="H8" s="1" t="s">
        <v>26</v>
      </c>
      <c r="I8" s="3" t="s">
        <v>51</v>
      </c>
      <c r="J8" t="s">
        <v>52</v>
      </c>
      <c r="K8" t="s">
        <v>53</v>
      </c>
      <c r="L8" s="4">
        <v>189</v>
      </c>
      <c r="M8" s="5" t="str">
        <f>IF(AND(S8=A8, T8&amp;U8&amp;V8&amp;W8&amp;X8=""), "DomProd", IF(COUNTIF(S8:X8, A8)&gt;0, "CoDev", IF(S8="???","N/A","Import")))</f>
        <v>Import</v>
      </c>
      <c r="N8" t="s">
        <v>54</v>
      </c>
      <c r="Q8" s="18" t="s">
        <v>55</v>
      </c>
      <c r="S8" t="s">
        <v>56</v>
      </c>
      <c r="Y8" s="5">
        <f>IF(T8="???",0,COUNTA(S8:X8))</f>
        <v>1</v>
      </c>
      <c r="Z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</row>
    <row r="9" spans="1:106" x14ac:dyDescent="0.45">
      <c r="A9" s="40" t="s">
        <v>25</v>
      </c>
      <c r="B9" s="1">
        <v>2009</v>
      </c>
      <c r="C9" s="22" t="str">
        <f>TEXT(D9,"000")</f>
        <v>008</v>
      </c>
      <c r="D9" s="2">
        <v>8</v>
      </c>
      <c r="E9" s="41" t="str">
        <f>_xlfn.TEXTJOIN("_",TRUE,A9,B9,D9,"Land")</f>
        <v>AUT_2009_8_Land</v>
      </c>
      <c r="F9" s="1" t="str" cm="1">
        <f t="array" ref="F9">_xlfn.REGEXEXTRACT(E9,"[A-Z]+[a-z]+[a-z]",1,0)</f>
        <v>Land</v>
      </c>
      <c r="G9" s="1" t="str">
        <f>_xlfn.TEXTJOIN("_",TRUE,A9,B9,C9,F9)</f>
        <v>AUT_2009_008_Land</v>
      </c>
      <c r="H9" s="41" t="s">
        <v>26</v>
      </c>
      <c r="I9" s="42" t="s">
        <v>51</v>
      </c>
      <c r="J9" s="43" t="s">
        <v>57</v>
      </c>
      <c r="K9" s="43" t="s">
        <v>58</v>
      </c>
      <c r="L9" s="44">
        <v>85</v>
      </c>
      <c r="M9" s="5" t="str">
        <f>IF(AND(S9=A9, T9&amp;U9&amp;V9&amp;W9&amp;X9=""), "DomProd", IF(COUNTIF(S9:X9, A9)&gt;0, "CoDev", IF(S9="???","N/A","Import")))</f>
        <v>N/A</v>
      </c>
      <c r="N9" s="45" t="s">
        <v>35</v>
      </c>
      <c r="O9" s="45"/>
      <c r="P9" s="45"/>
      <c r="Q9" s="45"/>
      <c r="R9" s="45"/>
      <c r="S9" s="43" t="s">
        <v>59</v>
      </c>
      <c r="T9" s="43"/>
      <c r="U9" s="43"/>
      <c r="V9" s="43"/>
      <c r="W9" s="43"/>
      <c r="X9" s="43"/>
      <c r="Y9" s="5">
        <f>IF(T9="???",0,COUNTA(S9:X9))</f>
        <v>1</v>
      </c>
      <c r="Z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</row>
    <row r="10" spans="1:106" x14ac:dyDescent="0.45">
      <c r="A10" s="24" t="s">
        <v>25</v>
      </c>
      <c r="B10" s="1">
        <v>2009</v>
      </c>
      <c r="C10" s="22" t="str">
        <f>TEXT(D10,"000")</f>
        <v>009</v>
      </c>
      <c r="D10" s="2">
        <v>9</v>
      </c>
      <c r="E10" s="1" t="str">
        <f>_xlfn.TEXTJOIN("_",TRUE,A10,B10,D10,"Land")</f>
        <v>AUT_2009_9_Land</v>
      </c>
      <c r="F10" s="1" t="str" cm="1">
        <f t="array" ref="F10">_xlfn.REGEXEXTRACT(E10,"[A-Z]+[a-z]+[a-z]",1,0)</f>
        <v>Land</v>
      </c>
      <c r="G10" s="1" t="str">
        <f>_xlfn.TEXTJOIN("_",TRUE,A10,B10,C10,F10)</f>
        <v>AUT_2009_009_Land</v>
      </c>
      <c r="H10" s="1" t="s">
        <v>26</v>
      </c>
      <c r="I10" s="3" t="s">
        <v>51</v>
      </c>
      <c r="J10" t="s">
        <v>60</v>
      </c>
      <c r="K10" t="s">
        <v>61</v>
      </c>
      <c r="L10" s="4">
        <v>20</v>
      </c>
      <c r="M10" s="5" t="str">
        <f>IF(AND(S10=A10, T10&amp;U10&amp;V10&amp;W10&amp;X10=""), "DomProd", IF(COUNTIF(S10:X10, A10)&gt;0, "CoDev", IF(S10="???","N/A","Import")))</f>
        <v>Import</v>
      </c>
      <c r="N10" s="5" t="s">
        <v>3426</v>
      </c>
      <c r="O10" s="5"/>
      <c r="P10" s="5"/>
      <c r="Q10" s="30" t="s">
        <v>3427</v>
      </c>
      <c r="R10" s="5"/>
      <c r="S10" t="s">
        <v>56</v>
      </c>
      <c r="Y10" s="5">
        <f>IF(T10="???",0,COUNTA(S10:X10))</f>
        <v>1</v>
      </c>
      <c r="Z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</row>
    <row r="11" spans="1:106" x14ac:dyDescent="0.45">
      <c r="A11" s="24" t="s">
        <v>25</v>
      </c>
      <c r="B11" s="1">
        <v>2009</v>
      </c>
      <c r="C11" s="22" t="str">
        <f>TEXT(D11,"000")</f>
        <v>010</v>
      </c>
      <c r="D11" s="2">
        <v>10</v>
      </c>
      <c r="E11" s="1" t="str">
        <f>_xlfn.TEXTJOIN("_",TRUE,A11,B11,D11,"Land")</f>
        <v>AUT_2009_10_Land</v>
      </c>
      <c r="F11" s="1" t="str" cm="1">
        <f t="array" ref="F11">_xlfn.REGEXEXTRACT(E11,"[A-Z]+[a-z]+[a-z]",1,0)</f>
        <v>Land</v>
      </c>
      <c r="G11" s="1" t="str">
        <f>_xlfn.TEXTJOIN("_",TRUE,A11,B11,C11,F11)</f>
        <v>AUT_2009_010_Land</v>
      </c>
      <c r="H11" s="1" t="s">
        <v>26</v>
      </c>
      <c r="I11" s="3" t="s">
        <v>51</v>
      </c>
      <c r="J11" t="s">
        <v>62</v>
      </c>
      <c r="K11" t="s">
        <v>63</v>
      </c>
      <c r="L11" s="4">
        <v>16</v>
      </c>
      <c r="M11" s="5" t="str">
        <f>IF(AND(S11=A11, T11&amp;U11&amp;V11&amp;W11&amp;X11=""), "DomProd", IF(COUNTIF(S11:X11, A11)&gt;0, "CoDev", IF(S11="???","N/A","Import")))</f>
        <v>Import</v>
      </c>
      <c r="N11" s="5"/>
      <c r="O11" s="5"/>
      <c r="P11" s="5"/>
      <c r="Q11" s="30" t="s">
        <v>3430</v>
      </c>
      <c r="R11" s="5"/>
      <c r="S11" t="s">
        <v>466</v>
      </c>
      <c r="Y11" s="5">
        <f>IF(T11="???",0,COUNTA(S11:X11))</f>
        <v>1</v>
      </c>
      <c r="Z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</row>
    <row r="12" spans="1:106" x14ac:dyDescent="0.45">
      <c r="A12" s="24" t="s">
        <v>25</v>
      </c>
      <c r="B12" s="1">
        <v>2009</v>
      </c>
      <c r="C12" s="22" t="str">
        <f>TEXT(D12,"000")</f>
        <v>011</v>
      </c>
      <c r="D12" s="2">
        <v>11</v>
      </c>
      <c r="E12" s="1" t="str">
        <f>_xlfn.TEXTJOIN("_",TRUE,A12,B12,D12,"Land")</f>
        <v>AUT_2009_11_Land</v>
      </c>
      <c r="F12" s="1" t="str" cm="1">
        <f t="array" ref="F12">_xlfn.REGEXEXTRACT(E12,"[A-Z]+[a-z]+[a-z]",1,0)</f>
        <v>Land</v>
      </c>
      <c r="G12" s="1" t="str">
        <f>_xlfn.TEXTJOIN("_",TRUE,A12,B12,C12,F12)</f>
        <v>AUT_2009_011_Land</v>
      </c>
      <c r="H12" s="1" t="s">
        <v>26</v>
      </c>
      <c r="I12" s="3" t="s">
        <v>51</v>
      </c>
      <c r="J12" t="s">
        <v>64</v>
      </c>
      <c r="K12" t="s">
        <v>65</v>
      </c>
      <c r="L12" s="4">
        <v>133</v>
      </c>
      <c r="M12" s="5" t="str">
        <f>IF(AND(S12=A12, T12&amp;U12&amp;V12&amp;W12&amp;X12=""), "DomProd", IF(COUNTIF(S12:X12, A12)&gt;0, "CoDev", IF(S12="???","N/A","Import")))</f>
        <v>N/A</v>
      </c>
      <c r="N12" s="5" t="s">
        <v>35</v>
      </c>
      <c r="O12" s="5"/>
      <c r="P12" s="5"/>
      <c r="Q12" s="5"/>
      <c r="R12" s="5"/>
      <c r="S12" t="s">
        <v>59</v>
      </c>
      <c r="Y12" s="5">
        <f>IF(T12="???",0,COUNTA(S12:X12))</f>
        <v>1</v>
      </c>
      <c r="Z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</row>
    <row r="13" spans="1:106" x14ac:dyDescent="0.45">
      <c r="A13" s="24" t="s">
        <v>25</v>
      </c>
      <c r="B13" s="1">
        <v>2009</v>
      </c>
      <c r="C13" s="22" t="str">
        <f>TEXT(D13,"000")</f>
        <v>012</v>
      </c>
      <c r="D13" s="2">
        <v>12</v>
      </c>
      <c r="E13" s="1" t="str">
        <f>_xlfn.TEXTJOIN("_",TRUE,A13,B13,D13,"Land")</f>
        <v>AUT_2009_12_Land</v>
      </c>
      <c r="F13" s="1" t="str" cm="1">
        <f t="array" ref="F13">_xlfn.REGEXEXTRACT(E13,"[A-Z]+[a-z]+[a-z]",1,0)</f>
        <v>Land</v>
      </c>
      <c r="G13" s="1" t="str">
        <f>_xlfn.TEXTJOIN("_",TRUE,A13,B13,C13,F13)</f>
        <v>AUT_2009_012_Land</v>
      </c>
      <c r="H13" s="1" t="s">
        <v>26</v>
      </c>
      <c r="I13" s="3" t="s">
        <v>51</v>
      </c>
      <c r="J13" t="s">
        <v>66</v>
      </c>
      <c r="K13" t="s">
        <v>67</v>
      </c>
      <c r="L13" s="4">
        <v>158</v>
      </c>
      <c r="M13" s="5" t="str">
        <f>IF(AND(S13=A13, T13&amp;U13&amp;V13&amp;W13&amp;X13=""), "DomProd", IF(COUNTIF(S13:X13, A13)&gt;0, "CoDev", IF(S13="???","N/A","Import")))</f>
        <v>Import</v>
      </c>
      <c r="N13" s="5"/>
      <c r="O13" s="5"/>
      <c r="P13" s="5"/>
      <c r="Q13" s="30" t="s">
        <v>3429</v>
      </c>
      <c r="R13" s="5"/>
      <c r="S13" t="s">
        <v>56</v>
      </c>
      <c r="Y13" s="5">
        <f>IF(T13="???",0,COUNTA(S13:X13))</f>
        <v>1</v>
      </c>
      <c r="Z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</row>
    <row r="14" spans="1:106" x14ac:dyDescent="0.45">
      <c r="A14" s="24" t="s">
        <v>25</v>
      </c>
      <c r="B14" s="1">
        <v>2009</v>
      </c>
      <c r="C14" s="22" t="str">
        <f>TEXT(D14,"000")</f>
        <v>013</v>
      </c>
      <c r="D14" s="2">
        <v>13</v>
      </c>
      <c r="E14" s="1" t="str">
        <f>_xlfn.TEXTJOIN("_",TRUE,A14,B14,D14,"Land")</f>
        <v>AUT_2009_13_Land</v>
      </c>
      <c r="F14" s="1" t="str" cm="1">
        <f t="array" ref="F14">_xlfn.REGEXEXTRACT(E14,"[A-Z]+[a-z]+[a-z]",1,0)</f>
        <v>Land</v>
      </c>
      <c r="G14" s="1" t="str">
        <f>_xlfn.TEXTJOIN("_",TRUE,A14,B14,C14,F14)</f>
        <v>AUT_2009_013_Land</v>
      </c>
      <c r="H14" s="1" t="s">
        <v>26</v>
      </c>
      <c r="I14" s="3" t="s">
        <v>68</v>
      </c>
      <c r="J14" t="s">
        <v>69</v>
      </c>
      <c r="K14" t="s">
        <v>70</v>
      </c>
      <c r="L14" s="4">
        <v>89</v>
      </c>
      <c r="M14" s="5" t="str">
        <f>IF(AND(S14=A14, T14&amp;U14&amp;V14&amp;W14&amp;X14=""), "DomProd", IF(COUNTIF(S14:X14, A14)&gt;0, "CoDev", IF(S14="???","N/A","Import")))</f>
        <v>Import</v>
      </c>
      <c r="N14" s="5" t="s">
        <v>3486</v>
      </c>
      <c r="O14" t="s">
        <v>155</v>
      </c>
      <c r="P14" s="5"/>
      <c r="Q14" s="30" t="s">
        <v>3487</v>
      </c>
      <c r="R14" s="18" t="s">
        <v>580</v>
      </c>
      <c r="S14" t="s">
        <v>71</v>
      </c>
      <c r="T14" t="s">
        <v>32</v>
      </c>
      <c r="Y14" s="5">
        <f>IF(T14="???",0,COUNTA(S14:X14))</f>
        <v>2</v>
      </c>
    </row>
    <row r="15" spans="1:106" x14ac:dyDescent="0.45">
      <c r="A15" s="24" t="s">
        <v>25</v>
      </c>
      <c r="B15" s="1">
        <v>2009</v>
      </c>
      <c r="C15" s="22" t="str">
        <f>TEXT(D15,"000")</f>
        <v>014</v>
      </c>
      <c r="D15" s="2">
        <v>14</v>
      </c>
      <c r="E15" s="1" t="str">
        <f>_xlfn.TEXTJOIN("_",TRUE,A15,B15,D15,"Land")</f>
        <v>AUT_2009_14_Land</v>
      </c>
      <c r="F15" s="1" t="str" cm="1">
        <f t="array" ref="F15">_xlfn.REGEXEXTRACT(E15,"[A-Z]+[a-z]+[a-z]",1,0)</f>
        <v>Land</v>
      </c>
      <c r="G15" s="1" t="str">
        <f>_xlfn.TEXTJOIN("_",TRUE,A15,B15,C15,F15)</f>
        <v>AUT_2009_014_Land</v>
      </c>
      <c r="H15" s="1" t="s">
        <v>26</v>
      </c>
      <c r="I15" s="3" t="s">
        <v>68</v>
      </c>
      <c r="J15" t="s">
        <v>72</v>
      </c>
      <c r="K15" t="s">
        <v>73</v>
      </c>
      <c r="L15" s="4">
        <v>372</v>
      </c>
      <c r="M15" s="5" t="str">
        <f>IF(AND(S15=A15, T15&amp;U15&amp;V15&amp;W15&amp;X15=""), "DomProd", IF(COUNTIF(S15:X15, A15)&gt;0, "CoDev", IF(S15="???","N/A","Import")))</f>
        <v>Import</v>
      </c>
      <c r="N15" t="s">
        <v>74</v>
      </c>
      <c r="Q15" s="18" t="s">
        <v>75</v>
      </c>
      <c r="S15" t="s">
        <v>76</v>
      </c>
      <c r="Y15" s="5">
        <f>IF(T15="???",0,COUNTA(S15:X15))</f>
        <v>1</v>
      </c>
    </row>
    <row r="16" spans="1:106" x14ac:dyDescent="0.45">
      <c r="A16" s="24" t="s">
        <v>25</v>
      </c>
      <c r="B16" s="1">
        <v>2009</v>
      </c>
      <c r="C16" s="22" t="str">
        <f>TEXT(D16,"000")</f>
        <v>015</v>
      </c>
      <c r="D16" s="2">
        <v>15</v>
      </c>
      <c r="E16" s="1" t="str">
        <f>_xlfn.TEXTJOIN("_",TRUE,A16,B16,D16,"Land")</f>
        <v>AUT_2009_15_Land</v>
      </c>
      <c r="F16" s="1" t="str" cm="1">
        <f t="array" ref="F16">_xlfn.REGEXEXTRACT(E16,"[A-Z]+[a-z]+[a-z]",1,0)</f>
        <v>Land</v>
      </c>
      <c r="G16" s="1" t="str">
        <f>_xlfn.TEXTJOIN("_",TRUE,A16,B16,C16,F16)</f>
        <v>AUT_2009_015_Land</v>
      </c>
      <c r="H16" s="1" t="s">
        <v>26</v>
      </c>
      <c r="I16" s="3" t="s">
        <v>68</v>
      </c>
      <c r="J16" t="s">
        <v>77</v>
      </c>
      <c r="K16" t="s">
        <v>78</v>
      </c>
      <c r="L16" s="4">
        <v>374</v>
      </c>
      <c r="M16" s="5" t="str">
        <f>IF(AND(S16=A16, T16&amp;U16&amp;V16&amp;W16&amp;X16=""), "DomProd", IF(COUNTIF(S16:X16, A16)&gt;0, "CoDev", IF(S16="???","N/A","Import")))</f>
        <v>Import</v>
      </c>
      <c r="N16" t="s">
        <v>79</v>
      </c>
      <c r="Q16" s="18" t="s">
        <v>80</v>
      </c>
      <c r="S16" t="s">
        <v>56</v>
      </c>
      <c r="Y16" s="5">
        <f>IF(T16="???",0,COUNTA(S16:X16))</f>
        <v>1</v>
      </c>
    </row>
    <row r="17" spans="1:25" x14ac:dyDescent="0.45">
      <c r="A17" s="24" t="s">
        <v>25</v>
      </c>
      <c r="B17" s="1">
        <v>2009</v>
      </c>
      <c r="C17" s="22" t="str">
        <f>TEXT(D17,"000")</f>
        <v>016</v>
      </c>
      <c r="D17" s="2">
        <v>16</v>
      </c>
      <c r="E17" s="1" t="str">
        <f>_xlfn.TEXTJOIN("_",TRUE,A17,B17,D17,"Land")</f>
        <v>AUT_2009_16_Land</v>
      </c>
      <c r="F17" s="1" t="str" cm="1">
        <f t="array" ref="F17">_xlfn.REGEXEXTRACT(E17,"[A-Z]+[a-z]+[a-z]",1,0)</f>
        <v>Land</v>
      </c>
      <c r="G17" s="1" t="str">
        <f>_xlfn.TEXTJOIN("_",TRUE,A17,B17,C17,F17)</f>
        <v>AUT_2009_016_Land</v>
      </c>
      <c r="H17" s="1" t="s">
        <v>26</v>
      </c>
      <c r="I17" s="3" t="s">
        <v>68</v>
      </c>
      <c r="J17" t="s">
        <v>81</v>
      </c>
      <c r="K17" t="s">
        <v>82</v>
      </c>
      <c r="L17" s="4">
        <v>1046</v>
      </c>
      <c r="M17" s="5" t="str">
        <f>IF(AND(S17=A17, T17&amp;U17&amp;V17&amp;W17&amp;X17=""), "DomProd", IF(COUNTIF(S17:X17, A17)&gt;0, "CoDev", IF(S17="???","N/A","Import")))</f>
        <v>Import</v>
      </c>
      <c r="N17" t="s">
        <v>74</v>
      </c>
      <c r="Q17" t="s">
        <v>83</v>
      </c>
      <c r="R17" s="5"/>
      <c r="S17" t="s">
        <v>76</v>
      </c>
      <c r="Y17" s="5">
        <f>IF(T17="???",0,COUNTA(S17:X17))</f>
        <v>1</v>
      </c>
    </row>
    <row r="18" spans="1:25" x14ac:dyDescent="0.45">
      <c r="A18" s="24" t="s">
        <v>25</v>
      </c>
      <c r="B18" s="1">
        <v>2009</v>
      </c>
      <c r="C18" s="22" t="str">
        <f>TEXT(D18,"000")</f>
        <v>017</v>
      </c>
      <c r="D18" s="2">
        <v>17</v>
      </c>
      <c r="E18" s="1" t="str">
        <f>_xlfn.TEXTJOIN("_",TRUE,A18,B18,D18,"Land")</f>
        <v>AUT_2009_17_Land</v>
      </c>
      <c r="F18" s="1" t="str" cm="1">
        <f t="array" ref="F18">_xlfn.REGEXEXTRACT(E18,"[A-Z]+[a-z]+[a-z]",1,0)</f>
        <v>Land</v>
      </c>
      <c r="G18" s="1" t="str">
        <f>_xlfn.TEXTJOIN("_",TRUE,A18,B18,C18,F18)</f>
        <v>AUT_2009_017_Land</v>
      </c>
      <c r="H18" s="1" t="s">
        <v>84</v>
      </c>
      <c r="I18" s="3" t="s">
        <v>85</v>
      </c>
      <c r="J18" t="s">
        <v>86</v>
      </c>
      <c r="K18" t="s">
        <v>65</v>
      </c>
      <c r="L18" s="4">
        <v>469</v>
      </c>
      <c r="M18" s="5" t="str">
        <f>IF(AND(S18=A18, T18&amp;U18&amp;V18&amp;W18&amp;X18=""), "DomProd", IF(COUNTIF(S18:X18, A18)&gt;0, "CoDev", IF(S18="???","N/A","Import")))</f>
        <v>N/A</v>
      </c>
      <c r="N18" s="5" t="s">
        <v>35</v>
      </c>
      <c r="O18" s="5"/>
      <c r="P18" s="5"/>
      <c r="Q18" s="5"/>
      <c r="R18" s="5"/>
      <c r="S18" t="s">
        <v>59</v>
      </c>
      <c r="Y18" s="5">
        <f>IF(T18="???",0,COUNTA(S18:X18))</f>
        <v>1</v>
      </c>
    </row>
    <row r="19" spans="1:25" x14ac:dyDescent="0.45">
      <c r="A19" s="24" t="s">
        <v>25</v>
      </c>
      <c r="B19" s="1">
        <v>2009</v>
      </c>
      <c r="C19" s="22" t="str">
        <f>TEXT(D19,"000")</f>
        <v>018</v>
      </c>
      <c r="D19" s="2">
        <v>18</v>
      </c>
      <c r="E19" s="1" t="str">
        <f>_xlfn.TEXTJOIN("_",TRUE,A19,B19,D19,"Air")</f>
        <v>AUT_2009_18_Air</v>
      </c>
      <c r="F19" s="1" t="str" cm="1">
        <f t="array" ref="F19">_xlfn.REGEXEXTRACT(E19,"[A-Z]+[a-z]+[a-z]",1,0)</f>
        <v>Air</v>
      </c>
      <c r="G19" s="1" t="str">
        <f>_xlfn.TEXTJOIN("_",TRUE,A19,B19,C19,F19)</f>
        <v>AUT_2009_018_Air</v>
      </c>
      <c r="H19" s="1" t="s">
        <v>84</v>
      </c>
      <c r="I19" s="3" t="s">
        <v>87</v>
      </c>
      <c r="J19" t="s">
        <v>88</v>
      </c>
      <c r="K19" t="s">
        <v>89</v>
      </c>
      <c r="L19" s="4">
        <v>15</v>
      </c>
      <c r="M19" s="5" t="str">
        <f>IF(AND(S19=A19, T19&amp;U19&amp;V19&amp;W19&amp;X19=""), "DomProd", IF(COUNTIF(S19:X19, A19)&gt;0, "CoDev", IF(S19="???","N/A","Import")))</f>
        <v>Import</v>
      </c>
      <c r="N19" t="s">
        <v>90</v>
      </c>
      <c r="Q19" s="18" t="s">
        <v>91</v>
      </c>
      <c r="S19" t="s">
        <v>92</v>
      </c>
      <c r="T19" t="s">
        <v>32</v>
      </c>
      <c r="U19" t="s">
        <v>93</v>
      </c>
      <c r="V19" t="s">
        <v>43</v>
      </c>
      <c r="Y19" s="5">
        <f>IF(T19="???",0,COUNTA(S19:X19))</f>
        <v>4</v>
      </c>
    </row>
    <row r="20" spans="1:25" x14ac:dyDescent="0.45">
      <c r="A20" s="24" t="s">
        <v>25</v>
      </c>
      <c r="B20" s="1">
        <v>2009</v>
      </c>
      <c r="C20" s="22" t="str">
        <f>TEXT(D20,"000")</f>
        <v>019</v>
      </c>
      <c r="D20" s="2">
        <v>19</v>
      </c>
      <c r="E20" s="1" t="str">
        <f>_xlfn.TEXTJOIN("_",TRUE,A20,B20,D20,"Air")</f>
        <v>AUT_2009_19_Air</v>
      </c>
      <c r="F20" s="1" t="str" cm="1">
        <f t="array" ref="F20">_xlfn.REGEXEXTRACT(E20,"[A-Z]+[a-z]+[a-z]",1,0)</f>
        <v>Air</v>
      </c>
      <c r="G20" s="1" t="str">
        <f>_xlfn.TEXTJOIN("_",TRUE,A20,B20,C20,F20)</f>
        <v>AUT_2009_019_Air</v>
      </c>
      <c r="H20" s="1" t="s">
        <v>84</v>
      </c>
      <c r="I20" s="3" t="s">
        <v>87</v>
      </c>
      <c r="J20" t="s">
        <v>94</v>
      </c>
      <c r="K20" t="s">
        <v>95</v>
      </c>
      <c r="L20" s="4">
        <v>3</v>
      </c>
      <c r="M20" s="5" t="str">
        <f>IF(AND(S20=A20, T20&amp;U20&amp;V20&amp;W20&amp;X20=""), "DomProd", IF(COUNTIF(S20:X20, A20)&gt;0, "CoDev", IF(S20="???","N/A","Import")))</f>
        <v>Import</v>
      </c>
      <c r="N20" t="s">
        <v>96</v>
      </c>
      <c r="Q20" t="s">
        <v>97</v>
      </c>
      <c r="S20" t="s">
        <v>56</v>
      </c>
      <c r="Y20" s="5">
        <f>IF(T20="???",0,COUNTA(S20:X20))</f>
        <v>1</v>
      </c>
    </row>
    <row r="21" spans="1:25" x14ac:dyDescent="0.45">
      <c r="A21" s="24" t="s">
        <v>25</v>
      </c>
      <c r="B21" s="1">
        <v>2009</v>
      </c>
      <c r="C21" s="22" t="str">
        <f>TEXT(D21,"000")</f>
        <v>020</v>
      </c>
      <c r="D21" s="2">
        <v>20</v>
      </c>
      <c r="E21" s="1" t="str">
        <f>_xlfn.TEXTJOIN("_",TRUE,A21,B21,D21,"Air")</f>
        <v>AUT_2009_20_Air</v>
      </c>
      <c r="F21" s="1" t="str" cm="1">
        <f t="array" ref="F21">_xlfn.REGEXEXTRACT(E21,"[A-Z]+[a-z]+[a-z]",1,0)</f>
        <v>Air</v>
      </c>
      <c r="G21" s="1" t="str">
        <f>_xlfn.TEXTJOIN("_",TRUE,A21,B21,C21,F21)</f>
        <v>AUT_2009_020_Air</v>
      </c>
      <c r="H21" s="1" t="s">
        <v>84</v>
      </c>
      <c r="I21" s="3" t="s">
        <v>87</v>
      </c>
      <c r="J21" t="s">
        <v>98</v>
      </c>
      <c r="K21" t="s">
        <v>99</v>
      </c>
      <c r="L21" s="4">
        <v>8</v>
      </c>
      <c r="M21" s="5" t="str">
        <f>IF(AND(S21=A21, T21&amp;U21&amp;V21&amp;W21&amp;X21=""), "DomProd", IF(COUNTIF(S21:X21, A21)&gt;0, "CoDev", IF(S21="???","N/A","Import")))</f>
        <v>Import</v>
      </c>
      <c r="N21" t="s">
        <v>100</v>
      </c>
      <c r="Q21" s="18" t="s">
        <v>101</v>
      </c>
      <c r="R21" s="5"/>
      <c r="S21" t="s">
        <v>102</v>
      </c>
      <c r="Y21" s="5">
        <f>IF(T21="???",0,COUNTA(S21:X21))</f>
        <v>1</v>
      </c>
    </row>
    <row r="22" spans="1:25" x14ac:dyDescent="0.45">
      <c r="A22" s="24" t="s">
        <v>25</v>
      </c>
      <c r="B22" s="1">
        <v>2009</v>
      </c>
      <c r="C22" s="22" t="str">
        <f>TEXT(D22,"000")</f>
        <v>021</v>
      </c>
      <c r="D22" s="2">
        <v>21</v>
      </c>
      <c r="E22" s="1" t="str">
        <f>_xlfn.TEXTJOIN("_",TRUE,A22,B22,D22,"Air")</f>
        <v>AUT_2009_21_Air</v>
      </c>
      <c r="F22" s="1" t="str" cm="1">
        <f t="array" ref="F22">_xlfn.REGEXEXTRACT(E22,"[A-Z]+[a-z]+[a-z]",1,0)</f>
        <v>Air</v>
      </c>
      <c r="G22" s="1" t="str">
        <f>_xlfn.TEXTJOIN("_",TRUE,A22,B22,C22,F22)</f>
        <v>AUT_2009_021_Air</v>
      </c>
      <c r="H22" s="1" t="s">
        <v>84</v>
      </c>
      <c r="I22" s="3" t="s">
        <v>87</v>
      </c>
      <c r="J22" t="s">
        <v>103</v>
      </c>
      <c r="K22" t="s">
        <v>104</v>
      </c>
      <c r="L22" s="4">
        <v>12</v>
      </c>
      <c r="M22" s="5" t="str">
        <f>IF(AND(S22=A22, T22&amp;U22&amp;V22&amp;W22&amp;X22=""), "DomProd", IF(COUNTIF(S22:X22, A22)&gt;0, "CoDev", IF(S22="???","N/A","Import")))</f>
        <v>Import</v>
      </c>
      <c r="N22" t="s">
        <v>100</v>
      </c>
      <c r="Q22" s="18" t="s">
        <v>105</v>
      </c>
      <c r="R22" s="5"/>
      <c r="S22" t="s">
        <v>102</v>
      </c>
      <c r="Y22" s="5">
        <f>IF(T22="???",0,COUNTA(S22:X22))</f>
        <v>1</v>
      </c>
    </row>
    <row r="23" spans="1:25" x14ac:dyDescent="0.45">
      <c r="A23" s="24" t="s">
        <v>25</v>
      </c>
      <c r="B23" s="1">
        <v>2009</v>
      </c>
      <c r="C23" s="22" t="str">
        <f>TEXT(D23,"000")</f>
        <v>022</v>
      </c>
      <c r="D23" s="2">
        <v>22</v>
      </c>
      <c r="E23" s="1" t="str">
        <f>_xlfn.TEXTJOIN("_",TRUE,A23,B23,D23,"Air")</f>
        <v>AUT_2009_22_Air</v>
      </c>
      <c r="F23" s="1" t="str" cm="1">
        <f t="array" ref="F23">_xlfn.REGEXEXTRACT(E23,"[A-Z]+[a-z]+[a-z]",1,0)</f>
        <v>Air</v>
      </c>
      <c r="G23" s="1" t="str">
        <f>_xlfn.TEXTJOIN("_",TRUE,A23,B23,C23,F23)</f>
        <v>AUT_2009_022_Air</v>
      </c>
      <c r="H23" s="1" t="s">
        <v>84</v>
      </c>
      <c r="I23" s="3" t="s">
        <v>87</v>
      </c>
      <c r="J23" t="s">
        <v>103</v>
      </c>
      <c r="K23" t="s">
        <v>106</v>
      </c>
      <c r="L23" s="4">
        <v>22</v>
      </c>
      <c r="M23" s="5" t="str">
        <f>IF(AND(S23=A23, T23&amp;U23&amp;V23&amp;W23&amp;X23=""), "DomProd", IF(COUNTIF(S23:X23, A23)&gt;0, "CoDev", IF(S23="???","N/A","Import")))</f>
        <v>Import</v>
      </c>
      <c r="N23" s="5" t="s">
        <v>107</v>
      </c>
      <c r="O23" s="5"/>
      <c r="P23" s="5"/>
      <c r="Q23" s="5" t="s">
        <v>108</v>
      </c>
      <c r="R23" s="5"/>
      <c r="S23" t="s">
        <v>76</v>
      </c>
      <c r="Y23" s="5">
        <f>IF(T23="???",0,COUNTA(S23:X23))</f>
        <v>1</v>
      </c>
    </row>
    <row r="24" spans="1:25" x14ac:dyDescent="0.45">
      <c r="A24" s="24" t="s">
        <v>25</v>
      </c>
      <c r="B24" s="1">
        <v>2009</v>
      </c>
      <c r="C24" s="22" t="str">
        <f>TEXT(D24,"000")</f>
        <v>023</v>
      </c>
      <c r="D24" s="2">
        <v>23</v>
      </c>
      <c r="E24" s="1" t="str">
        <f>_xlfn.TEXTJOIN("_",TRUE,A24,B24,D24,"Air")</f>
        <v>AUT_2009_23_Air</v>
      </c>
      <c r="F24" s="1" t="str" cm="1">
        <f t="array" ref="F24">_xlfn.REGEXEXTRACT(E24,"[A-Z]+[a-z]+[a-z]",1,0)</f>
        <v>Air</v>
      </c>
      <c r="G24" s="1" t="str">
        <f>_xlfn.TEXTJOIN("_",TRUE,A24,B24,C24,F24)</f>
        <v>AUT_2009_023_Air</v>
      </c>
      <c r="H24" s="1" t="s">
        <v>84</v>
      </c>
      <c r="I24" s="3" t="s">
        <v>109</v>
      </c>
      <c r="J24" t="s">
        <v>110</v>
      </c>
      <c r="K24" t="s">
        <v>111</v>
      </c>
      <c r="L24" s="4">
        <v>11</v>
      </c>
      <c r="M24" s="5" t="str">
        <f>IF(AND(S24=A24, T24&amp;U24&amp;V24&amp;W24&amp;X24=""), "DomProd", IF(COUNTIF(S24:X24, A24)&gt;0, "CoDev", IF(S24="???","N/A","Import")))</f>
        <v>Import</v>
      </c>
      <c r="N24" t="s">
        <v>112</v>
      </c>
      <c r="Q24" s="18" t="s">
        <v>113</v>
      </c>
      <c r="R24" s="5"/>
      <c r="S24" t="s">
        <v>56</v>
      </c>
      <c r="Y24" s="5">
        <f>IF(T24="???",0,COUNTA(S24:X24))</f>
        <v>1</v>
      </c>
    </row>
    <row r="25" spans="1:25" x14ac:dyDescent="0.45">
      <c r="A25" s="24" t="s">
        <v>25</v>
      </c>
      <c r="B25" s="1">
        <v>2009</v>
      </c>
      <c r="C25" s="22" t="str">
        <f>TEXT(D25,"000")</f>
        <v>024</v>
      </c>
      <c r="D25" s="2">
        <v>24</v>
      </c>
      <c r="E25" s="1" t="str">
        <f>_xlfn.TEXTJOIN("_",TRUE,A25,B25,D25,"Air")</f>
        <v>AUT_2009_24_Air</v>
      </c>
      <c r="F25" s="1" t="str" cm="1">
        <f t="array" ref="F25">_xlfn.REGEXEXTRACT(E25,"[A-Z]+[a-z]+[a-z]",1,0)</f>
        <v>Air</v>
      </c>
      <c r="G25" s="1" t="str">
        <f>_xlfn.TEXTJOIN("_",TRUE,A25,B25,C25,F25)</f>
        <v>AUT_2009_024_Air</v>
      </c>
      <c r="H25" s="1" t="s">
        <v>84</v>
      </c>
      <c r="I25" s="3" t="s">
        <v>109</v>
      </c>
      <c r="J25" t="s">
        <v>94</v>
      </c>
      <c r="K25" t="s">
        <v>114</v>
      </c>
      <c r="L25" s="4">
        <v>9</v>
      </c>
      <c r="M25" s="5" t="str">
        <f>IF(AND(S25=A25, T25&amp;U25&amp;V25&amp;W25&amp;X25=""), "DomProd", IF(COUNTIF(S25:X25, A25)&gt;0, "CoDev", IF(S25="???","N/A","Import")))</f>
        <v>Import</v>
      </c>
      <c r="N25" t="s">
        <v>115</v>
      </c>
      <c r="Q25" s="18" t="s">
        <v>116</v>
      </c>
      <c r="S25" t="s">
        <v>56</v>
      </c>
      <c r="Y25" s="5">
        <f>IF(T25="???",0,COUNTA(S25:X25))</f>
        <v>1</v>
      </c>
    </row>
    <row r="26" spans="1:25" x14ac:dyDescent="0.45">
      <c r="A26" s="24" t="s">
        <v>25</v>
      </c>
      <c r="B26" s="1">
        <v>2009</v>
      </c>
      <c r="C26" s="22" t="str">
        <f>TEXT(D26,"000")</f>
        <v>025</v>
      </c>
      <c r="D26" s="2">
        <v>25</v>
      </c>
      <c r="E26" s="1" t="str">
        <f>_xlfn.TEXTJOIN("_",TRUE,A26,B26,D26,"Air")</f>
        <v>AUT_2009_25_Air</v>
      </c>
      <c r="F26" s="1" t="str" cm="1">
        <f t="array" ref="F26">_xlfn.REGEXEXTRACT(E26,"[A-Z]+[a-z]+[a-z]",1,0)</f>
        <v>Air</v>
      </c>
      <c r="G26" s="1" t="str">
        <f>_xlfn.TEXTJOIN("_",TRUE,A26,B26,C26,F26)</f>
        <v>AUT_2009_025_Air</v>
      </c>
      <c r="H26" s="1" t="s">
        <v>84</v>
      </c>
      <c r="I26" s="3" t="s">
        <v>109</v>
      </c>
      <c r="J26" t="s">
        <v>98</v>
      </c>
      <c r="K26" t="s">
        <v>117</v>
      </c>
      <c r="L26" s="4">
        <v>23</v>
      </c>
      <c r="M26" s="5" t="str">
        <f>IF(AND(S26=A26, T26&amp;U26&amp;V26&amp;W26&amp;X26=""), "DomProd", IF(COUNTIF(S26:X26, A26)&gt;0, "CoDev", IF(S26="???","N/A","Import")))</f>
        <v>Import</v>
      </c>
      <c r="N26" t="s">
        <v>118</v>
      </c>
      <c r="O26" t="s">
        <v>119</v>
      </c>
      <c r="Q26" t="s">
        <v>120</v>
      </c>
      <c r="S26" t="s">
        <v>93</v>
      </c>
      <c r="T26" t="s">
        <v>56</v>
      </c>
      <c r="Y26" s="5">
        <f>IF(T26="???",0,COUNTA(S26:X26))</f>
        <v>2</v>
      </c>
    </row>
    <row r="27" spans="1:25" x14ac:dyDescent="0.45">
      <c r="A27" s="24" t="s">
        <v>25</v>
      </c>
      <c r="B27" s="1">
        <v>2009</v>
      </c>
      <c r="C27" s="22" t="str">
        <f>TEXT(D27,"000")</f>
        <v>026</v>
      </c>
      <c r="D27" s="2">
        <v>26</v>
      </c>
      <c r="E27" s="1" t="str">
        <f>_xlfn.TEXTJOIN("_",TRUE,A27,B27,D27,"Air")</f>
        <v>AUT_2009_26_Air</v>
      </c>
      <c r="F27" s="1" t="str" cm="1">
        <f t="array" ref="F27">_xlfn.REGEXEXTRACT(E27,"[A-Z]+[a-z]+[a-z]",1,0)</f>
        <v>Air</v>
      </c>
      <c r="G27" s="1" t="str">
        <f>_xlfn.TEXTJOIN("_",TRUE,A27,B27,C27,F27)</f>
        <v>AUT_2009_026_Air</v>
      </c>
      <c r="H27" s="1" t="s">
        <v>84</v>
      </c>
      <c r="I27" s="3" t="s">
        <v>109</v>
      </c>
      <c r="J27" t="s">
        <v>121</v>
      </c>
      <c r="K27" t="s">
        <v>122</v>
      </c>
      <c r="L27" s="4">
        <v>24</v>
      </c>
      <c r="M27" s="5" t="str">
        <f>IF(AND(S27=A27, T27&amp;U27&amp;V27&amp;W27&amp;X27=""), "DomProd", IF(COUNTIF(S27:X27, A27)&gt;0, "CoDev", IF(S27="???","N/A","Import")))</f>
        <v>Import</v>
      </c>
      <c r="N27" t="s">
        <v>123</v>
      </c>
      <c r="Q27" s="18" t="s">
        <v>124</v>
      </c>
      <c r="S27" t="s">
        <v>71</v>
      </c>
      <c r="Y27" s="5">
        <f>IF(T27="???",0,COUNTA(S27:X27))</f>
        <v>1</v>
      </c>
    </row>
    <row r="28" spans="1:25" x14ac:dyDescent="0.45">
      <c r="A28" s="24" t="s">
        <v>25</v>
      </c>
      <c r="B28" s="1">
        <v>2009</v>
      </c>
      <c r="C28" s="22" t="str">
        <f>TEXT(D28,"000")</f>
        <v>027</v>
      </c>
      <c r="D28" s="2">
        <v>27</v>
      </c>
      <c r="E28" s="1" t="str">
        <f>_xlfn.TEXTJOIN("_",TRUE,A28,B28,D28,"Air")</f>
        <v>AUT_2009_27_Air</v>
      </c>
      <c r="F28" s="1" t="str" cm="1">
        <f t="array" ref="F28">_xlfn.REGEXEXTRACT(E28,"[A-Z]+[a-z]+[a-z]",1,0)</f>
        <v>Air</v>
      </c>
      <c r="G28" s="1" t="str">
        <f>_xlfn.TEXTJOIN("_",TRUE,A28,B28,C28,F28)</f>
        <v>AUT_2009_027_Air</v>
      </c>
      <c r="H28" s="1" t="s">
        <v>84</v>
      </c>
      <c r="I28" s="3" t="s">
        <v>85</v>
      </c>
      <c r="J28" t="s">
        <v>125</v>
      </c>
      <c r="K28" t="s">
        <v>126</v>
      </c>
      <c r="L28" s="4">
        <v>36</v>
      </c>
      <c r="M28" s="5" t="str">
        <f>IF(AND(S28=A28, T28&amp;U28&amp;V28&amp;W28&amp;X28=""), "DomProd", IF(COUNTIF(S28:X28, A28)&gt;0, "CoDev", IF(S28="???","N/A","Import")))</f>
        <v>Import</v>
      </c>
      <c r="N28" t="s">
        <v>127</v>
      </c>
      <c r="Q28" s="18" t="s">
        <v>128</v>
      </c>
      <c r="S28" t="s">
        <v>71</v>
      </c>
      <c r="Y28" s="5">
        <f>IF(T28="???",0,COUNTA(S28:X28))</f>
        <v>1</v>
      </c>
    </row>
    <row r="29" spans="1:25" s="13" customFormat="1" x14ac:dyDescent="0.45">
      <c r="A29" s="25" t="s">
        <v>25</v>
      </c>
      <c r="B29" s="1">
        <v>2009</v>
      </c>
      <c r="C29" s="22" t="str">
        <f>TEXT(D29,"000")</f>
        <v>028</v>
      </c>
      <c r="D29" s="2">
        <v>28</v>
      </c>
      <c r="E29" s="11" t="str">
        <f>_xlfn.TEXTJOIN("_",TRUE,A29,B29,D29,"Air")</f>
        <v>AUT_2009_28_Air</v>
      </c>
      <c r="F29" s="1" t="str" cm="1">
        <f t="array" ref="F29">_xlfn.REGEXEXTRACT(E29,"[A-Z]+[a-z]+[a-z]",1,0)</f>
        <v>Air</v>
      </c>
      <c r="G29" s="1" t="str">
        <f>_xlfn.TEXTJOIN("_",TRUE,A29,B29,C29,F29)</f>
        <v>AUT_2009_028_Air</v>
      </c>
      <c r="H29" s="11" t="s">
        <v>84</v>
      </c>
      <c r="I29" s="12" t="s">
        <v>85</v>
      </c>
      <c r="J29" s="13" t="s">
        <v>129</v>
      </c>
      <c r="K29" s="13" t="s">
        <v>130</v>
      </c>
      <c r="L29" s="14">
        <v>53</v>
      </c>
      <c r="M29" s="5" t="str">
        <f>IF(AND(S29=A29, T29&amp;U29&amp;V29&amp;W29&amp;X29=""), "DomProd", IF(COUNTIF(S29:X29, A29)&gt;0, "CoDev", IF(S29="???","N/A","Import")))</f>
        <v>Import</v>
      </c>
      <c r="N29" s="5" t="s">
        <v>131</v>
      </c>
      <c r="O29" s="15"/>
      <c r="P29" s="15"/>
      <c r="Q29" s="39" t="s">
        <v>132</v>
      </c>
      <c r="R29" s="15"/>
      <c r="S29" t="s">
        <v>102</v>
      </c>
      <c r="Y29" s="5">
        <f>IF(T29="???",0,COUNTA(S29:X29))</f>
        <v>1</v>
      </c>
    </row>
    <row r="30" spans="1:25" x14ac:dyDescent="0.45">
      <c r="A30" s="24" t="s">
        <v>133</v>
      </c>
      <c r="B30" s="1">
        <v>2009</v>
      </c>
      <c r="C30" s="22" t="str">
        <f>TEXT(D30,"000")</f>
        <v>001</v>
      </c>
      <c r="D30" s="2">
        <v>1</v>
      </c>
      <c r="E30" s="1" t="str">
        <f>_xlfn.TEXTJOIN("_",TRUE,A30,B30,D30,"Land")</f>
        <v>BEL_2009_1_Land</v>
      </c>
      <c r="F30" s="1" t="str" cm="1">
        <f t="array" ref="F30">_xlfn.REGEXEXTRACT(E30,"[A-Z]+[a-z]+[a-z]",1,0)</f>
        <v>Land</v>
      </c>
      <c r="G30" s="1" t="str">
        <f>_xlfn.TEXTJOIN("_",TRUE,A30,B30,C30,F30)</f>
        <v>BEL_2009_001_Land</v>
      </c>
      <c r="H30" s="1" t="s">
        <v>134</v>
      </c>
      <c r="I30" s="3" t="s">
        <v>27</v>
      </c>
      <c r="J30" t="s">
        <v>28</v>
      </c>
      <c r="K30" t="s">
        <v>135</v>
      </c>
      <c r="L30" s="4">
        <v>40</v>
      </c>
      <c r="M30" s="5" t="str">
        <f>IF(AND(S30=A30, T30&amp;U30&amp;V30&amp;W30&amp;X30=""), "DomProd", IF(COUNTIF(S30:X30, A30)&gt;0, "CoDev", IF(S30="???","N/A","Import")))</f>
        <v>Import</v>
      </c>
      <c r="N30" t="s">
        <v>30</v>
      </c>
      <c r="Q30" s="18" t="s">
        <v>136</v>
      </c>
      <c r="S30" t="s">
        <v>32</v>
      </c>
      <c r="Y30" s="5">
        <f>IF(T30="???",0,COUNTA(S30:X30))</f>
        <v>1</v>
      </c>
    </row>
    <row r="31" spans="1:25" x14ac:dyDescent="0.45">
      <c r="A31" s="24" t="s">
        <v>133</v>
      </c>
      <c r="B31" s="1">
        <v>2009</v>
      </c>
      <c r="C31" s="22" t="str">
        <f>TEXT(D31,"000")</f>
        <v>002</v>
      </c>
      <c r="D31" s="2">
        <v>2</v>
      </c>
      <c r="E31" s="1" t="str">
        <f>_xlfn.TEXTJOIN("_",TRUE,A31,B31,D31,"Land")</f>
        <v>BEL_2009_2_Land</v>
      </c>
      <c r="F31" s="1" t="str" cm="1">
        <f t="array" ref="F31">_xlfn.REGEXEXTRACT(E31,"[A-Z]+[a-z]+[a-z]",1,0)</f>
        <v>Land</v>
      </c>
      <c r="G31" s="1" t="str">
        <f>_xlfn.TEXTJOIN("_",TRUE,A31,B31,C31,F31)</f>
        <v>BEL_2009_002_Land</v>
      </c>
      <c r="H31" s="1" t="s">
        <v>134</v>
      </c>
      <c r="I31" s="3" t="s">
        <v>27</v>
      </c>
      <c r="J31" t="s">
        <v>137</v>
      </c>
      <c r="K31" t="s">
        <v>138</v>
      </c>
      <c r="L31" s="4">
        <v>24</v>
      </c>
      <c r="M31" s="5" t="str">
        <f>IF(AND(S31=A31, T31&amp;U31&amp;V31&amp;W31&amp;X31=""), "DomProd", IF(COUNTIF(S31:X31, A31)&gt;0, "CoDev", IF(S31="???","N/A","Import")))</f>
        <v>Import</v>
      </c>
      <c r="N31" s="5" t="s">
        <v>139</v>
      </c>
      <c r="O31" s="5"/>
      <c r="P31" s="5"/>
      <c r="Q31" s="30" t="s">
        <v>140</v>
      </c>
      <c r="R31" s="5"/>
      <c r="S31" t="s">
        <v>56</v>
      </c>
      <c r="T31" t="s">
        <v>141</v>
      </c>
      <c r="Y31" s="5">
        <f>IF(T31="???",0,COUNTA(S31:X31))</f>
        <v>2</v>
      </c>
    </row>
    <row r="32" spans="1:25" x14ac:dyDescent="0.45">
      <c r="A32" s="24" t="s">
        <v>133</v>
      </c>
      <c r="B32" s="1">
        <v>2009</v>
      </c>
      <c r="C32" s="22" t="str">
        <f>TEXT(D32,"000")</f>
        <v>003</v>
      </c>
      <c r="D32" s="2">
        <v>3</v>
      </c>
      <c r="E32" s="1" t="str">
        <f>_xlfn.TEXTJOIN("_",TRUE,A32,B32,D32,"Land")</f>
        <v>BEL_2009_3_Land</v>
      </c>
      <c r="F32" s="1" t="str" cm="1">
        <f t="array" ref="F32">_xlfn.REGEXEXTRACT(E32,"[A-Z]+[a-z]+[a-z]",1,0)</f>
        <v>Land</v>
      </c>
      <c r="G32" s="1" t="str">
        <f>_xlfn.TEXTJOIN("_",TRUE,A32,B32,C32,F32)</f>
        <v>BEL_2009_003_Land</v>
      </c>
      <c r="H32" s="1" t="s">
        <v>134</v>
      </c>
      <c r="I32" s="3" t="s">
        <v>27</v>
      </c>
      <c r="J32" t="s">
        <v>137</v>
      </c>
      <c r="K32" t="s">
        <v>142</v>
      </c>
      <c r="L32" s="4">
        <v>6</v>
      </c>
      <c r="M32" s="5" t="str">
        <f>IF(AND(S32=A32, T32&amp;U32&amp;V32&amp;W32&amp;X32=""), "DomProd", IF(COUNTIF(S32:X32, A32)&gt;0, "CoDev", IF(S32="???","N/A","Import")))</f>
        <v>Import</v>
      </c>
      <c r="N32" t="s">
        <v>143</v>
      </c>
      <c r="Q32" s="18" t="s">
        <v>144</v>
      </c>
      <c r="R32" s="5"/>
      <c r="S32" t="s">
        <v>102</v>
      </c>
      <c r="Y32" s="5">
        <f>IF(T32="???",0,COUNTA(S32:X32))</f>
        <v>1</v>
      </c>
    </row>
    <row r="33" spans="1:25" x14ac:dyDescent="0.45">
      <c r="A33" s="24" t="s">
        <v>133</v>
      </c>
      <c r="B33" s="1">
        <v>2009</v>
      </c>
      <c r="C33" s="22" t="str">
        <f>TEXT(D33,"000")</f>
        <v>004</v>
      </c>
      <c r="D33" s="2">
        <v>4</v>
      </c>
      <c r="E33" s="1" t="str">
        <f>_xlfn.TEXTJOIN("_",TRUE,A33,B33,D33,"Land")</f>
        <v>BEL_2009_4_Land</v>
      </c>
      <c r="F33" s="1" t="str" cm="1">
        <f t="array" ref="F33">_xlfn.REGEXEXTRACT(E33,"[A-Z]+[a-z]+[a-z]",1,0)</f>
        <v>Land</v>
      </c>
      <c r="G33" s="1" t="str">
        <f>_xlfn.TEXTJOIN("_",TRUE,A33,B33,C33,F33)</f>
        <v>BEL_2009_004_Land</v>
      </c>
      <c r="H33" s="1" t="s">
        <v>134</v>
      </c>
      <c r="I33" s="3" t="s">
        <v>27</v>
      </c>
      <c r="J33" t="s">
        <v>36</v>
      </c>
      <c r="K33" t="s">
        <v>145</v>
      </c>
      <c r="L33" s="4">
        <v>47</v>
      </c>
      <c r="M33" s="5" t="str">
        <f>IF(AND(S33=A33, T33&amp;U33&amp;V33&amp;W33&amp;X33=""), "DomProd", IF(COUNTIF(S33:X33, A33)&gt;0, "CoDev", IF(S33="???","N/A","Import")))</f>
        <v>Import</v>
      </c>
      <c r="N33" t="s">
        <v>139</v>
      </c>
      <c r="Q33" s="18" t="s">
        <v>146</v>
      </c>
      <c r="R33" s="5"/>
      <c r="S33" t="s">
        <v>56</v>
      </c>
      <c r="Y33" s="5">
        <f>IF(T33="???",0,COUNTA(S33:X33))</f>
        <v>1</v>
      </c>
    </row>
    <row r="34" spans="1:25" x14ac:dyDescent="0.45">
      <c r="A34" s="24" t="s">
        <v>133</v>
      </c>
      <c r="B34" s="1">
        <v>2009</v>
      </c>
      <c r="C34" s="22" t="str">
        <f>TEXT(D34,"000")</f>
        <v>005</v>
      </c>
      <c r="D34" s="2">
        <v>5</v>
      </c>
      <c r="E34" s="1" t="str">
        <f>_xlfn.TEXTJOIN("_",TRUE,A34,B34,D34,"Land")</f>
        <v>BEL_2009_5_Land</v>
      </c>
      <c r="F34" s="1" t="str" cm="1">
        <f t="array" ref="F34">_xlfn.REGEXEXTRACT(E34,"[A-Z]+[a-z]+[a-z]",1,0)</f>
        <v>Land</v>
      </c>
      <c r="G34" s="1" t="str">
        <f>_xlfn.TEXTJOIN("_",TRUE,A34,B34,C34,F34)</f>
        <v>BEL_2009_005_Land</v>
      </c>
      <c r="H34" s="1" t="s">
        <v>134</v>
      </c>
      <c r="I34" s="3" t="s">
        <v>27</v>
      </c>
      <c r="J34" t="s">
        <v>44</v>
      </c>
      <c r="K34" t="s">
        <v>45</v>
      </c>
      <c r="L34" s="4">
        <v>48</v>
      </c>
      <c r="M34" s="5" t="str">
        <f>IF(AND(S34=A34, T34&amp;U34&amp;V34&amp;W34&amp;X34=""), "DomProd", IF(COUNTIF(S34:X34, A34)&gt;0, "CoDev", IF(S34="???","N/A","Import")))</f>
        <v>Import</v>
      </c>
      <c r="N34" t="s">
        <v>46</v>
      </c>
      <c r="Q34" s="18" t="s">
        <v>47</v>
      </c>
      <c r="S34" t="s">
        <v>25</v>
      </c>
      <c r="Y34" s="5">
        <f>IF(T34="???",0,COUNTA(S34:X34))</f>
        <v>1</v>
      </c>
    </row>
    <row r="35" spans="1:25" x14ac:dyDescent="0.45">
      <c r="A35" s="24" t="s">
        <v>133</v>
      </c>
      <c r="B35" s="1">
        <v>2009</v>
      </c>
      <c r="C35" s="22" t="str">
        <f>TEXT(D35,"000")</f>
        <v>006</v>
      </c>
      <c r="D35" s="2">
        <v>6</v>
      </c>
      <c r="E35" s="1" t="str">
        <f>_xlfn.TEXTJOIN("_",TRUE,A35,B35,D35,"Land")</f>
        <v>BEL_2009_6_Land</v>
      </c>
      <c r="F35" s="1" t="str" cm="1">
        <f t="array" ref="F35">_xlfn.REGEXEXTRACT(E35,"[A-Z]+[a-z]+[a-z]",1,0)</f>
        <v>Land</v>
      </c>
      <c r="G35" s="1" t="str">
        <f>_xlfn.TEXTJOIN("_",TRUE,A35,B35,C35,F35)</f>
        <v>BEL_2009_006_Land</v>
      </c>
      <c r="H35" s="1" t="s">
        <v>134</v>
      </c>
      <c r="I35" s="3" t="s">
        <v>27</v>
      </c>
      <c r="J35" t="s">
        <v>48</v>
      </c>
      <c r="K35" t="s">
        <v>49</v>
      </c>
      <c r="L35" s="4">
        <v>86</v>
      </c>
      <c r="M35" s="5" t="str">
        <f>IF(AND(S35=A35, T35&amp;U35&amp;V35&amp;W35&amp;X35=""), "DomProd", IF(COUNTIF(S35:X35, A35)&gt;0, "CoDev", IF(S35="???","N/A","Import")))</f>
        <v>Import</v>
      </c>
      <c r="N35" t="s">
        <v>30</v>
      </c>
      <c r="Q35" s="18" t="s">
        <v>50</v>
      </c>
      <c r="S35" t="s">
        <v>32</v>
      </c>
      <c r="Y35" s="5">
        <f>IF(T35="???",0,COUNTA(S35:X35))</f>
        <v>1</v>
      </c>
    </row>
    <row r="36" spans="1:25" x14ac:dyDescent="0.45">
      <c r="A36" s="24" t="s">
        <v>133</v>
      </c>
      <c r="B36" s="1">
        <v>2009</v>
      </c>
      <c r="C36" s="22" t="str">
        <f>TEXT(D36,"000")</f>
        <v>007</v>
      </c>
      <c r="D36" s="2">
        <v>7</v>
      </c>
      <c r="E36" s="1" t="str">
        <f>_xlfn.TEXTJOIN("_",TRUE,A36,B36,D36,"Land")</f>
        <v>BEL_2009_7_Land</v>
      </c>
      <c r="F36" s="1" t="str" cm="1">
        <f t="array" ref="F36">_xlfn.REGEXEXTRACT(E36,"[A-Z]+[a-z]+[a-z]",1,0)</f>
        <v>Land</v>
      </c>
      <c r="G36" s="1" t="str">
        <f>_xlfn.TEXTJOIN("_",TRUE,A36,B36,C36,F36)</f>
        <v>BEL_2009_007_Land</v>
      </c>
      <c r="H36" s="1" t="s">
        <v>134</v>
      </c>
      <c r="I36" s="3" t="s">
        <v>27</v>
      </c>
      <c r="J36" t="s">
        <v>44</v>
      </c>
      <c r="K36" t="s">
        <v>147</v>
      </c>
      <c r="L36" s="4">
        <v>64</v>
      </c>
      <c r="M36" s="5" t="str">
        <f>IF(AND(S36=A36, T36&amp;U36&amp;V36&amp;W36&amp;X36=""), "DomProd", IF(COUNTIF(S36:X36, A36)&gt;0, "CoDev", IF(S36="???","N/A","Import")))</f>
        <v>Import</v>
      </c>
      <c r="N36" t="s">
        <v>143</v>
      </c>
      <c r="Q36" s="18" t="s">
        <v>144</v>
      </c>
      <c r="R36" s="5"/>
      <c r="S36" t="s">
        <v>102</v>
      </c>
      <c r="Y36" s="5">
        <f>IF(T36="???",0,COUNTA(S36:X36))</f>
        <v>1</v>
      </c>
    </row>
    <row r="37" spans="1:25" x14ac:dyDescent="0.45">
      <c r="A37" s="24" t="s">
        <v>133</v>
      </c>
      <c r="B37" s="1">
        <v>2009</v>
      </c>
      <c r="C37" s="22" t="str">
        <f>TEXT(D37,"000")</f>
        <v>008</v>
      </c>
      <c r="D37" s="2">
        <v>8</v>
      </c>
      <c r="E37" s="1" t="str">
        <f>_xlfn.TEXTJOIN("_",TRUE,A37,B37,D37,"Land")</f>
        <v>BEL_2009_8_Land</v>
      </c>
      <c r="F37" s="1" t="str" cm="1">
        <f t="array" ref="F37">_xlfn.REGEXEXTRACT(E37,"[A-Z]+[a-z]+[a-z]",1,0)</f>
        <v>Land</v>
      </c>
      <c r="G37" s="1" t="str">
        <f>_xlfn.TEXTJOIN("_",TRUE,A37,B37,C37,F37)</f>
        <v>BEL_2009_008_Land</v>
      </c>
      <c r="H37" s="1" t="s">
        <v>134</v>
      </c>
      <c r="I37" s="3" t="s">
        <v>51</v>
      </c>
      <c r="J37" t="s">
        <v>148</v>
      </c>
      <c r="K37" t="s">
        <v>149</v>
      </c>
      <c r="L37" s="4">
        <v>24</v>
      </c>
      <c r="M37" s="5" t="str">
        <f>IF(AND(S37=A37, T37&amp;U37&amp;V37&amp;W37&amp;X37=""), "DomProd", IF(COUNTIF(S37:X37, A37)&gt;0, "CoDev", IF(S37="???","N/A","Import")))</f>
        <v>Import</v>
      </c>
      <c r="N37" t="s">
        <v>150</v>
      </c>
      <c r="Q37" s="18" t="s">
        <v>151</v>
      </c>
      <c r="S37" t="s">
        <v>71</v>
      </c>
      <c r="Y37" s="5">
        <f>IF(T37="???",0,COUNTA(S37:X37))</f>
        <v>1</v>
      </c>
    </row>
    <row r="38" spans="1:25" x14ac:dyDescent="0.45">
      <c r="A38" s="24" t="s">
        <v>133</v>
      </c>
      <c r="B38" s="1">
        <v>2009</v>
      </c>
      <c r="C38" s="22" t="str">
        <f>TEXT(D38,"000")</f>
        <v>009</v>
      </c>
      <c r="D38" s="2">
        <v>9</v>
      </c>
      <c r="E38" s="1" t="str">
        <f>_xlfn.TEXTJOIN("_",TRUE,A38,B38,D38,"Land")</f>
        <v>BEL_2009_9_Land</v>
      </c>
      <c r="F38" s="1" t="str" cm="1">
        <f t="array" ref="F38">_xlfn.REGEXEXTRACT(E38,"[A-Z]+[a-z]+[a-z]",1,0)</f>
        <v>Land</v>
      </c>
      <c r="G38" s="1" t="str">
        <f>_xlfn.TEXTJOIN("_",TRUE,A38,B38,C38,F38)</f>
        <v>BEL_2009_009_Land</v>
      </c>
      <c r="H38" s="1" t="s">
        <v>134</v>
      </c>
      <c r="I38" s="3" t="s">
        <v>51</v>
      </c>
      <c r="J38" t="s">
        <v>152</v>
      </c>
      <c r="K38" t="s">
        <v>65</v>
      </c>
      <c r="L38" s="4">
        <v>43</v>
      </c>
      <c r="M38" s="5" t="str">
        <f>IF(AND(S38=A38, T38&amp;U38&amp;V38&amp;W38&amp;X38=""), "DomProd", IF(COUNTIF(S38:X38, A38)&gt;0, "CoDev", IF(S38="???","N/A","Import")))</f>
        <v>N/A</v>
      </c>
      <c r="N38" s="5" t="s">
        <v>35</v>
      </c>
      <c r="O38" s="5"/>
      <c r="P38" s="5"/>
      <c r="Q38" s="5"/>
      <c r="R38" s="5"/>
      <c r="S38" t="s">
        <v>59</v>
      </c>
      <c r="Y38" s="5">
        <f>IF(T38="???",0,COUNTA(S38:X38))</f>
        <v>1</v>
      </c>
    </row>
    <row r="39" spans="1:25" x14ac:dyDescent="0.45">
      <c r="A39" s="24" t="s">
        <v>133</v>
      </c>
      <c r="B39" s="1">
        <v>2009</v>
      </c>
      <c r="C39" s="22" t="str">
        <f>TEXT(D39,"000")</f>
        <v>010</v>
      </c>
      <c r="D39" s="2">
        <v>10</v>
      </c>
      <c r="E39" s="1" t="str">
        <f>_xlfn.TEXTJOIN("_",TRUE,A39,B39,D39,"Land")</f>
        <v>BEL_2009_10_Land</v>
      </c>
      <c r="F39" s="1" t="str" cm="1">
        <f t="array" ref="F39">_xlfn.REGEXEXTRACT(E39,"[A-Z]+[a-z]+[a-z]",1,0)</f>
        <v>Land</v>
      </c>
      <c r="G39" s="1" t="str">
        <f>_xlfn.TEXTJOIN("_",TRUE,A39,B39,C39,F39)</f>
        <v>BEL_2009_010_Land</v>
      </c>
      <c r="H39" s="1" t="s">
        <v>134</v>
      </c>
      <c r="I39" s="3" t="s">
        <v>51</v>
      </c>
      <c r="J39" t="s">
        <v>66</v>
      </c>
      <c r="K39" t="s">
        <v>65</v>
      </c>
      <c r="L39" s="4">
        <v>30</v>
      </c>
      <c r="M39" s="5" t="str">
        <f>IF(AND(S39=A39, T39&amp;U39&amp;V39&amp;W39&amp;X39=""), "DomProd", IF(COUNTIF(S39:X39, A39)&gt;0, "CoDev", IF(S39="???","N/A","Import")))</f>
        <v>N/A</v>
      </c>
      <c r="N39" s="5" t="s">
        <v>35</v>
      </c>
      <c r="O39" s="5"/>
      <c r="P39" s="5"/>
      <c r="Q39" s="5"/>
      <c r="R39" s="5"/>
      <c r="S39" t="s">
        <v>59</v>
      </c>
      <c r="Y39" s="5">
        <f>IF(T39="???",0,COUNTA(S39:X39))</f>
        <v>1</v>
      </c>
    </row>
    <row r="40" spans="1:25" x14ac:dyDescent="0.45">
      <c r="A40" s="24" t="s">
        <v>133</v>
      </c>
      <c r="B40" s="1">
        <v>2009</v>
      </c>
      <c r="C40" s="22" t="str">
        <f>TEXT(D40,"000")</f>
        <v>011</v>
      </c>
      <c r="D40" s="2">
        <v>11</v>
      </c>
      <c r="E40" s="1" t="str">
        <f>_xlfn.TEXTJOIN("_",TRUE,A40,B40,D40,"Land")</f>
        <v>BEL_2009_11_Land</v>
      </c>
      <c r="F40" s="1" t="str" cm="1">
        <f t="array" ref="F40">_xlfn.REGEXEXTRACT(E40,"[A-Z]+[a-z]+[a-z]",1,0)</f>
        <v>Land</v>
      </c>
      <c r="G40" s="1" t="str">
        <f>_xlfn.TEXTJOIN("_",TRUE,A40,B40,C40,F40)</f>
        <v>BEL_2009_011_Land</v>
      </c>
      <c r="H40" s="1" t="s">
        <v>134</v>
      </c>
      <c r="I40" s="3" t="s">
        <v>68</v>
      </c>
      <c r="J40" t="s">
        <v>153</v>
      </c>
      <c r="K40" t="s">
        <v>154</v>
      </c>
      <c r="L40" s="4">
        <v>82</v>
      </c>
      <c r="M40" s="5" t="str">
        <f>IF(AND(S40=A40, T40&amp;U40&amp;V40&amp;W40&amp;X40=""), "DomProd", IF(COUNTIF(S40:X40, A40)&gt;0, "CoDev", IF(S40="???","N/A","Import")))</f>
        <v>Import</v>
      </c>
      <c r="N40" t="s">
        <v>155</v>
      </c>
      <c r="Q40" s="18" t="s">
        <v>156</v>
      </c>
      <c r="R40" s="5"/>
      <c r="S40" t="s">
        <v>71</v>
      </c>
      <c r="T40" t="s">
        <v>32</v>
      </c>
      <c r="Y40" s="5">
        <f>IF(T40="???",0,COUNTA(S40:X40))</f>
        <v>2</v>
      </c>
    </row>
    <row r="41" spans="1:25" x14ac:dyDescent="0.45">
      <c r="A41" s="24" t="s">
        <v>133</v>
      </c>
      <c r="B41" s="1">
        <v>2009</v>
      </c>
      <c r="C41" s="22" t="str">
        <f>TEXT(D41,"000")</f>
        <v>012</v>
      </c>
      <c r="D41" s="2">
        <v>12</v>
      </c>
      <c r="E41" s="1" t="str">
        <f>_xlfn.TEXTJOIN("_",TRUE,A41,B41,D41,"Land")</f>
        <v>BEL_2009_12_Land</v>
      </c>
      <c r="F41" s="1" t="str" cm="1">
        <f t="array" ref="F41">_xlfn.REGEXEXTRACT(E41,"[A-Z]+[a-z]+[a-z]",1,0)</f>
        <v>Land</v>
      </c>
      <c r="G41" s="1" t="str">
        <f>_xlfn.TEXTJOIN("_",TRUE,A41,B41,C41,F41)</f>
        <v>BEL_2009_012_Land</v>
      </c>
      <c r="H41" s="1" t="s">
        <v>134</v>
      </c>
      <c r="I41" s="3" t="s">
        <v>85</v>
      </c>
      <c r="J41" t="s">
        <v>157</v>
      </c>
      <c r="K41" t="s">
        <v>126</v>
      </c>
      <c r="L41" s="4">
        <v>18</v>
      </c>
      <c r="M41" s="5" t="str">
        <f>IF(AND(S41=A41, T41&amp;U41&amp;V41&amp;W41&amp;X41=""), "DomProd", IF(COUNTIF(S41:X41, A41)&gt;0, "CoDev", IF(S41="???","N/A","Import")))</f>
        <v>Import</v>
      </c>
      <c r="N41" t="s">
        <v>127</v>
      </c>
      <c r="Q41" s="18" t="s">
        <v>128</v>
      </c>
      <c r="S41" t="s">
        <v>71</v>
      </c>
      <c r="Y41" s="5">
        <f>IF(T41="???",0,COUNTA(S41:X41))</f>
        <v>1</v>
      </c>
    </row>
    <row r="42" spans="1:25" x14ac:dyDescent="0.45">
      <c r="A42" s="24" t="s">
        <v>133</v>
      </c>
      <c r="B42" s="1">
        <v>2009</v>
      </c>
      <c r="C42" s="22" t="str">
        <f>TEXT(D42,"000")</f>
        <v>013</v>
      </c>
      <c r="D42" s="2">
        <v>13</v>
      </c>
      <c r="E42" s="1" t="str">
        <f>_xlfn.TEXTJOIN("_",TRUE,A42,B42,D42,"Land")</f>
        <v>BEL_2009_13_Land</v>
      </c>
      <c r="F42" s="1" t="str" cm="1">
        <f t="array" ref="F42">_xlfn.REGEXEXTRACT(E42,"[A-Z]+[a-z]+[a-z]",1,0)</f>
        <v>Land</v>
      </c>
      <c r="G42" s="1" t="str">
        <f>_xlfn.TEXTJOIN("_",TRUE,A42,B42,C42,F42)</f>
        <v>BEL_2009_013_Land</v>
      </c>
      <c r="H42" s="1" t="s">
        <v>134</v>
      </c>
      <c r="I42" s="3" t="s">
        <v>158</v>
      </c>
      <c r="J42" t="s">
        <v>159</v>
      </c>
      <c r="K42" t="s">
        <v>160</v>
      </c>
      <c r="L42" s="4">
        <v>9</v>
      </c>
      <c r="M42" s="5" t="str">
        <f>IF(AND(S42=A42, T42&amp;U42&amp;V42&amp;W42&amp;X42=""), "DomProd", IF(COUNTIF(S42:X42, A42)&gt;0, "CoDev", IF(S42="???","N/A","Import")))</f>
        <v>Import</v>
      </c>
      <c r="N42" t="s">
        <v>139</v>
      </c>
      <c r="Q42" s="18" t="s">
        <v>146</v>
      </c>
      <c r="S42" t="s">
        <v>56</v>
      </c>
      <c r="Y42" s="5">
        <f>IF(T42="???",0,COUNTA(S42:X42))</f>
        <v>1</v>
      </c>
    </row>
    <row r="43" spans="1:25" x14ac:dyDescent="0.45">
      <c r="A43" s="24" t="s">
        <v>133</v>
      </c>
      <c r="B43" s="1">
        <v>2009</v>
      </c>
      <c r="C43" s="22" t="str">
        <f>TEXT(D43,"000")</f>
        <v>014</v>
      </c>
      <c r="D43" s="2">
        <v>14</v>
      </c>
      <c r="E43" s="1" t="str">
        <f>_xlfn.TEXTJOIN("_",TRUE,A43,B43,D43,"Naval")</f>
        <v>BEL_2009_14_Naval</v>
      </c>
      <c r="F43" s="1" t="s">
        <v>161</v>
      </c>
      <c r="G43" s="1" t="str">
        <f>_xlfn.TEXTJOIN("_",TRUE,A43,B43,C43,F43)</f>
        <v>BEL_2009_014_Sea</v>
      </c>
      <c r="H43" s="1" t="s">
        <v>162</v>
      </c>
      <c r="I43" s="3" t="s">
        <v>163</v>
      </c>
      <c r="J43" t="s">
        <v>164</v>
      </c>
      <c r="K43" t="s">
        <v>165</v>
      </c>
      <c r="L43" s="4">
        <v>2</v>
      </c>
      <c r="M43" s="5" t="str">
        <f>IF(AND(S43=A43, T43&amp;U43&amp;V43&amp;W43&amp;X43=""), "DomProd", IF(COUNTIF(S43:X43, A43)&gt;0, "CoDev", IF(S43="???","N/A","Import")))</f>
        <v>Import</v>
      </c>
      <c r="N43" t="s">
        <v>166</v>
      </c>
      <c r="Q43" s="18" t="s">
        <v>167</v>
      </c>
      <c r="S43" t="s">
        <v>141</v>
      </c>
      <c r="Y43" s="5">
        <f>IF(T43="???",0,COUNTA(S43:X43))</f>
        <v>1</v>
      </c>
    </row>
    <row r="44" spans="1:25" x14ac:dyDescent="0.45">
      <c r="A44" s="24" t="s">
        <v>133</v>
      </c>
      <c r="B44" s="1">
        <v>2009</v>
      </c>
      <c r="C44" s="22" t="str">
        <f>TEXT(D44,"000")</f>
        <v>015</v>
      </c>
      <c r="D44" s="2">
        <v>15</v>
      </c>
      <c r="E44" s="1" t="str">
        <f>_xlfn.TEXTJOIN("_",TRUE,A44,B44,D44,"Naval")</f>
        <v>BEL_2009_15_Naval</v>
      </c>
      <c r="F44" s="1" t="s">
        <v>161</v>
      </c>
      <c r="G44" s="1" t="str">
        <f>_xlfn.TEXTJOIN("_",TRUE,A44,B44,C44,F44)</f>
        <v>BEL_2009_015_Sea</v>
      </c>
      <c r="H44" s="1" t="s">
        <v>162</v>
      </c>
      <c r="I44" s="3" t="s">
        <v>168</v>
      </c>
      <c r="J44" t="s">
        <v>169</v>
      </c>
      <c r="K44" t="s">
        <v>170</v>
      </c>
      <c r="L44" s="4" t="s">
        <v>65</v>
      </c>
      <c r="M44" s="5" t="str">
        <f>IF(AND(S44=A44, T44&amp;U44&amp;V44&amp;W44&amp;X44=""), "DomProd", IF(COUNTIF(S44:X44, A44)&gt;0, "CoDev", IF(S44="???","N/A","Import")))</f>
        <v>Import</v>
      </c>
      <c r="N44" t="s">
        <v>171</v>
      </c>
      <c r="Q44" s="18" t="s">
        <v>172</v>
      </c>
      <c r="S44" t="s">
        <v>56</v>
      </c>
      <c r="Y44" s="5">
        <f>IF(T44="???",0,COUNTA(S44:X44))</f>
        <v>1</v>
      </c>
    </row>
    <row r="45" spans="1:25" x14ac:dyDescent="0.45">
      <c r="A45" s="24" t="s">
        <v>133</v>
      </c>
      <c r="B45" s="1">
        <v>2009</v>
      </c>
      <c r="C45" s="22" t="str">
        <f>TEXT(D45,"000")</f>
        <v>016</v>
      </c>
      <c r="D45" s="2">
        <v>16</v>
      </c>
      <c r="E45" s="1" t="str">
        <f>_xlfn.TEXTJOIN("_",TRUE,A45,B45,D45,"Naval")</f>
        <v>BEL_2009_16_Naval</v>
      </c>
      <c r="F45" s="1" t="s">
        <v>161</v>
      </c>
      <c r="G45" s="1" t="str">
        <f>_xlfn.TEXTJOIN("_",TRUE,A45,B45,C45,F45)</f>
        <v>BEL_2009_016_Sea</v>
      </c>
      <c r="H45" s="1" t="s">
        <v>162</v>
      </c>
      <c r="I45" s="3" t="s">
        <v>168</v>
      </c>
      <c r="J45" t="s">
        <v>169</v>
      </c>
      <c r="K45" t="s">
        <v>173</v>
      </c>
      <c r="L45" s="4">
        <v>1</v>
      </c>
      <c r="M45" s="5" t="str">
        <f>IF(AND(S45=A45, T45&amp;U45&amp;V45&amp;W45&amp;X45=""), "DomProd", IF(COUNTIF(S45:X45, A45)&gt;0, "CoDev", IF(S45="???","N/A","Import")))</f>
        <v>Import</v>
      </c>
      <c r="N45" t="s">
        <v>174</v>
      </c>
      <c r="Q45" s="18" t="s">
        <v>175</v>
      </c>
      <c r="R45" s="5"/>
      <c r="S45" t="s">
        <v>56</v>
      </c>
      <c r="Y45" s="5">
        <f>IF(T45="???",0,COUNTA(S45:X45))</f>
        <v>1</v>
      </c>
    </row>
    <row r="46" spans="1:25" x14ac:dyDescent="0.45">
      <c r="A46" s="24" t="s">
        <v>133</v>
      </c>
      <c r="B46" s="1">
        <v>2009</v>
      </c>
      <c r="C46" s="22" t="str">
        <f>TEXT(D46,"000")</f>
        <v>017</v>
      </c>
      <c r="D46" s="2">
        <v>17</v>
      </c>
      <c r="E46" s="1" t="str">
        <f>_xlfn.TEXTJOIN("_",TRUE,A46,B46,D46,"Naval")</f>
        <v>BEL_2009_17_Naval</v>
      </c>
      <c r="F46" s="1" t="s">
        <v>161</v>
      </c>
      <c r="G46" s="1" t="str">
        <f>_xlfn.TEXTJOIN("_",TRUE,A46,B46,C46,F46)</f>
        <v>BEL_2009_017_Sea</v>
      </c>
      <c r="H46" s="1" t="s">
        <v>162</v>
      </c>
      <c r="I46" s="3" t="s">
        <v>168</v>
      </c>
      <c r="J46" t="s">
        <v>169</v>
      </c>
      <c r="K46" t="s">
        <v>176</v>
      </c>
      <c r="L46" s="4">
        <v>16</v>
      </c>
      <c r="M46" s="5" t="str">
        <f>IF(AND(S46=A46, T46&amp;U46&amp;V46&amp;W46&amp;X46=""), "DomProd", IF(COUNTIF(S46:X46, A46)&gt;0, "CoDev", IF(S46="???","N/A","Import")))</f>
        <v>Import</v>
      </c>
      <c r="N46" t="s">
        <v>174</v>
      </c>
      <c r="Q46" s="18" t="s">
        <v>177</v>
      </c>
      <c r="R46" s="5"/>
      <c r="S46" t="s">
        <v>56</v>
      </c>
      <c r="Y46" s="5">
        <f>IF(T46="???",0,COUNTA(S46:X46))</f>
        <v>1</v>
      </c>
    </row>
    <row r="47" spans="1:25" x14ac:dyDescent="0.45">
      <c r="A47" s="24" t="s">
        <v>133</v>
      </c>
      <c r="B47" s="1">
        <v>2009</v>
      </c>
      <c r="C47" s="22" t="str">
        <f>TEXT(D47,"000")</f>
        <v>018</v>
      </c>
      <c r="D47" s="2">
        <v>18</v>
      </c>
      <c r="E47" s="1" t="str">
        <f>_xlfn.TEXTJOIN("_",TRUE,A47,B47,D47,"Naval")</f>
        <v>BEL_2009_18_Naval</v>
      </c>
      <c r="F47" s="1" t="s">
        <v>161</v>
      </c>
      <c r="G47" s="1" t="str">
        <f>_xlfn.TEXTJOIN("_",TRUE,A47,B47,C47,F47)</f>
        <v>BEL_2009_018_Sea</v>
      </c>
      <c r="H47" s="1" t="s">
        <v>162</v>
      </c>
      <c r="I47" s="3" t="s">
        <v>168</v>
      </c>
      <c r="J47" t="s">
        <v>169</v>
      </c>
      <c r="K47" t="s">
        <v>178</v>
      </c>
      <c r="L47" s="4">
        <v>4</v>
      </c>
      <c r="M47" s="5" t="str">
        <f>IF(AND(S47=A47, T47&amp;U47&amp;V47&amp;W47&amp;X47=""), "DomProd", IF(COUNTIF(S47:X47, A47)&gt;0, "CoDev", IF(S47="???","N/A","Import")))</f>
        <v>Import</v>
      </c>
      <c r="N47" t="s">
        <v>179</v>
      </c>
      <c r="O47" t="s">
        <v>180</v>
      </c>
      <c r="Q47" s="18" t="s">
        <v>181</v>
      </c>
      <c r="R47" s="5"/>
      <c r="S47" t="s">
        <v>56</v>
      </c>
      <c r="Y47" s="5">
        <f>IF(T47="???",0,COUNTA(S47:X47))</f>
        <v>1</v>
      </c>
    </row>
    <row r="48" spans="1:25" x14ac:dyDescent="0.45">
      <c r="A48" s="24" t="s">
        <v>133</v>
      </c>
      <c r="B48" s="1">
        <v>2009</v>
      </c>
      <c r="C48" s="22" t="str">
        <f>TEXT(D48,"000")</f>
        <v>019</v>
      </c>
      <c r="D48" s="2">
        <v>19</v>
      </c>
      <c r="E48" s="1" t="str">
        <f>_xlfn.TEXTJOIN("_",TRUE,A48,B48,D48,"Naval")</f>
        <v>BEL_2009_19_Naval</v>
      </c>
      <c r="F48" s="1" t="s">
        <v>161</v>
      </c>
      <c r="G48" s="1" t="str">
        <f>_xlfn.TEXTJOIN("_",TRUE,A48,B48,C48,F48)</f>
        <v>BEL_2009_019_Sea</v>
      </c>
      <c r="H48" s="1" t="s">
        <v>162</v>
      </c>
      <c r="I48" s="3" t="s">
        <v>168</v>
      </c>
      <c r="J48" t="s">
        <v>169</v>
      </c>
      <c r="K48" t="s">
        <v>182</v>
      </c>
      <c r="L48" s="4">
        <v>4</v>
      </c>
      <c r="M48" s="5" t="str">
        <f>IF(AND(S48=A48, T48&amp;U48&amp;V48&amp;W48&amp;X48=""), "DomProd", IF(COUNTIF(S48:X48, A48)&gt;0, "CoDev", IF(S48="???","N/A","Import")))</f>
        <v>Import</v>
      </c>
      <c r="N48" t="s">
        <v>174</v>
      </c>
      <c r="O48" t="s">
        <v>183</v>
      </c>
      <c r="P48" t="s">
        <v>184</v>
      </c>
      <c r="Q48" s="18" t="s">
        <v>185</v>
      </c>
      <c r="R48" s="18" t="s">
        <v>186</v>
      </c>
      <c r="S48" t="s">
        <v>56</v>
      </c>
      <c r="Y48" s="5">
        <f>IF(T48="???",0,COUNTA(S48:X48))</f>
        <v>1</v>
      </c>
    </row>
    <row r="49" spans="1:25" x14ac:dyDescent="0.45">
      <c r="A49" s="24" t="s">
        <v>133</v>
      </c>
      <c r="B49" s="1">
        <v>2009</v>
      </c>
      <c r="C49" s="22" t="str">
        <f>TEXT(D49,"000")</f>
        <v>020</v>
      </c>
      <c r="D49" s="2">
        <v>20</v>
      </c>
      <c r="E49" s="1" t="str">
        <f>_xlfn.TEXTJOIN("_",TRUE,A49,B49,D49,"Naval")</f>
        <v>BEL_2009_20_Naval</v>
      </c>
      <c r="F49" s="1" t="s">
        <v>161</v>
      </c>
      <c r="G49" s="1" t="str">
        <f>_xlfn.TEXTJOIN("_",TRUE,A49,B49,C49,F49)</f>
        <v>BEL_2009_020_Sea</v>
      </c>
      <c r="H49" s="1" t="s">
        <v>162</v>
      </c>
      <c r="I49" s="3" t="s">
        <v>187</v>
      </c>
      <c r="J49" t="s">
        <v>188</v>
      </c>
      <c r="K49" t="s">
        <v>189</v>
      </c>
      <c r="L49" s="4">
        <v>6</v>
      </c>
      <c r="M49" s="5" t="str">
        <f>IF(AND(S49=A49, T49&amp;U49&amp;V49&amp;W49&amp;X49=""), "DomProd", IF(COUNTIF(S49:X49, A49)&gt;0, "CoDev", IF(S49="???","N/A","Import")))</f>
        <v>CoDev</v>
      </c>
      <c r="N49" t="s">
        <v>190</v>
      </c>
      <c r="Q49" s="18" t="s">
        <v>191</v>
      </c>
      <c r="S49" t="s">
        <v>133</v>
      </c>
      <c r="T49" t="s">
        <v>141</v>
      </c>
      <c r="U49" t="s">
        <v>71</v>
      </c>
      <c r="Y49" s="5">
        <f>IF(T49="???",0,COUNTA(S49:X49))</f>
        <v>3</v>
      </c>
    </row>
    <row r="50" spans="1:25" x14ac:dyDescent="0.45">
      <c r="A50" s="24" t="s">
        <v>133</v>
      </c>
      <c r="B50" s="1">
        <v>2009</v>
      </c>
      <c r="C50" s="22" t="str">
        <f>TEXT(D50,"000")</f>
        <v>021</v>
      </c>
      <c r="D50" s="2">
        <v>21</v>
      </c>
      <c r="E50" s="1" t="str">
        <f>_xlfn.TEXTJOIN("_",TRUE,A50,B50,D50,"Naval")</f>
        <v>BEL_2009_21_Naval</v>
      </c>
      <c r="F50" s="1" t="s">
        <v>161</v>
      </c>
      <c r="G50" s="1" t="str">
        <f>_xlfn.TEXTJOIN("_",TRUE,A50,B50,C50,F50)</f>
        <v>BEL_2009_021_Sea</v>
      </c>
      <c r="H50" s="1" t="s">
        <v>162</v>
      </c>
      <c r="I50" s="3" t="s">
        <v>192</v>
      </c>
      <c r="J50" t="s">
        <v>193</v>
      </c>
      <c r="K50" t="s">
        <v>194</v>
      </c>
      <c r="L50" s="4">
        <v>1</v>
      </c>
      <c r="M50" s="5" t="str">
        <f>IF(AND(S50=A50, T50&amp;U50&amp;V50&amp;W50&amp;X50=""), "DomProd", IF(COUNTIF(S50:X50, A50)&gt;0, "CoDev", IF(S50="???","N/A","Import")))</f>
        <v>Import</v>
      </c>
      <c r="N50" s="5" t="s">
        <v>3529</v>
      </c>
      <c r="O50" s="5"/>
      <c r="P50" s="5"/>
      <c r="Q50" s="30" t="s">
        <v>3530</v>
      </c>
      <c r="R50" s="5"/>
      <c r="S50" t="s">
        <v>76</v>
      </c>
      <c r="Y50" s="5">
        <f>IF(T50="???",0,COUNTA(S50:X50))</f>
        <v>1</v>
      </c>
    </row>
    <row r="51" spans="1:25" x14ac:dyDescent="0.45">
      <c r="A51" s="24" t="s">
        <v>133</v>
      </c>
      <c r="B51" s="1">
        <v>2009</v>
      </c>
      <c r="C51" s="22" t="str">
        <f>TEXT(D51,"000")</f>
        <v>022</v>
      </c>
      <c r="D51" s="2">
        <v>22</v>
      </c>
      <c r="E51" s="1" t="str">
        <f>_xlfn.TEXTJOIN("_",TRUE,A51,B51,D51,"Naval")</f>
        <v>BEL_2009_22_Naval</v>
      </c>
      <c r="F51" s="1" t="s">
        <v>161</v>
      </c>
      <c r="G51" s="1" t="str">
        <f>_xlfn.TEXTJOIN("_",TRUE,A51,B51,C51,F51)</f>
        <v>BEL_2009_022_Sea</v>
      </c>
      <c r="H51" s="1" t="s">
        <v>162</v>
      </c>
      <c r="I51" s="3" t="s">
        <v>192</v>
      </c>
      <c r="J51" t="s">
        <v>195</v>
      </c>
      <c r="K51" t="s">
        <v>196</v>
      </c>
      <c r="L51" s="4">
        <v>1</v>
      </c>
      <c r="M51" s="5" t="str">
        <f>IF(AND(S51=A51, T51&amp;U51&amp;V51&amp;W51&amp;X51=""), "DomProd", IF(COUNTIF(S51:X51, A51)&gt;0, "CoDev", IF(S51="???","N/A","Import")))</f>
        <v>DomProd</v>
      </c>
      <c r="N51" t="s">
        <v>197</v>
      </c>
      <c r="Q51" t="s">
        <v>198</v>
      </c>
      <c r="S51" t="s">
        <v>133</v>
      </c>
      <c r="Y51" s="5">
        <f>IF(T51="???",0,COUNTA(S51:X51))</f>
        <v>1</v>
      </c>
    </row>
    <row r="52" spans="1:25" x14ac:dyDescent="0.45">
      <c r="A52" s="24" t="s">
        <v>133</v>
      </c>
      <c r="B52" s="1">
        <v>2009</v>
      </c>
      <c r="C52" s="22" t="str">
        <f>TEXT(D52,"000")</f>
        <v>023</v>
      </c>
      <c r="D52" s="2">
        <v>23</v>
      </c>
      <c r="E52" s="1" t="str">
        <f>_xlfn.TEXTJOIN("_",TRUE,A52,B52,D52,"Naval")</f>
        <v>BEL_2009_23_Naval</v>
      </c>
      <c r="F52" s="1" t="s">
        <v>161</v>
      </c>
      <c r="G52" s="1" t="str">
        <f>_xlfn.TEXTJOIN("_",TRUE,A52,B52,C52,F52)</f>
        <v>BEL_2009_023_Sea</v>
      </c>
      <c r="H52" s="1" t="s">
        <v>162</v>
      </c>
      <c r="I52" s="3" t="s">
        <v>192</v>
      </c>
      <c r="J52" t="s">
        <v>199</v>
      </c>
      <c r="K52" t="s">
        <v>65</v>
      </c>
      <c r="L52" s="4">
        <v>4</v>
      </c>
      <c r="M52" s="5" t="str">
        <f>IF(AND(S52=A52, T52&amp;U52&amp;V52&amp;W52&amp;X52=""), "DomProd", IF(COUNTIF(S52:X52, A52)&gt;0, "CoDev", IF(S52="???","N/A","Import")))</f>
        <v>N/A</v>
      </c>
      <c r="N52" s="5" t="s">
        <v>35</v>
      </c>
      <c r="O52" s="5"/>
      <c r="P52" s="5"/>
      <c r="Q52" s="5"/>
      <c r="R52" s="5"/>
      <c r="S52" t="s">
        <v>59</v>
      </c>
      <c r="Y52" s="5">
        <f>IF(T52="???",0,COUNTA(S52:X52))</f>
        <v>1</v>
      </c>
    </row>
    <row r="53" spans="1:25" x14ac:dyDescent="0.45">
      <c r="A53" s="24" t="s">
        <v>133</v>
      </c>
      <c r="B53" s="1">
        <v>2009</v>
      </c>
      <c r="C53" s="22" t="str">
        <f>TEXT(D53,"000")</f>
        <v>024</v>
      </c>
      <c r="D53" s="2">
        <v>24</v>
      </c>
      <c r="E53" s="1" t="str">
        <f>_xlfn.TEXTJOIN("_",TRUE,A53,B53,D53,"Naval")</f>
        <v>BEL_2009_24_Naval</v>
      </c>
      <c r="F53" s="1" t="s">
        <v>161</v>
      </c>
      <c r="G53" s="1" t="str">
        <f>_xlfn.TEXTJOIN("_",TRUE,A53,B53,C53,F53)</f>
        <v>BEL_2009_024_Sea</v>
      </c>
      <c r="H53" s="1" t="s">
        <v>162</v>
      </c>
      <c r="I53" s="3" t="s">
        <v>192</v>
      </c>
      <c r="J53" t="s">
        <v>200</v>
      </c>
      <c r="K53" t="s">
        <v>201</v>
      </c>
      <c r="L53" s="4">
        <v>1</v>
      </c>
      <c r="M53" s="5" t="str">
        <f>IF(AND(S53=A53, T53&amp;U53&amp;V53&amp;W53&amp;X53=""), "DomProd", IF(COUNTIF(S53:X53, A53)&gt;0, "CoDev", IF(S53="???","N/A","Import")))</f>
        <v>DomProd</v>
      </c>
      <c r="N53" t="s">
        <v>202</v>
      </c>
      <c r="Q53" s="18" t="s">
        <v>203</v>
      </c>
      <c r="S53" t="s">
        <v>133</v>
      </c>
      <c r="Y53" s="5">
        <f>IF(T53="???",0,COUNTA(S53:X53))</f>
        <v>1</v>
      </c>
    </row>
    <row r="54" spans="1:25" x14ac:dyDescent="0.45">
      <c r="A54" s="24" t="s">
        <v>133</v>
      </c>
      <c r="B54" s="1">
        <v>2009</v>
      </c>
      <c r="C54" s="22" t="str">
        <f>TEXT(D54,"000")</f>
        <v>025</v>
      </c>
      <c r="D54" s="2">
        <v>25</v>
      </c>
      <c r="E54" s="1" t="str">
        <f>_xlfn.TEXTJOIN("_",TRUE,A54,B54,D54,"Naval")</f>
        <v>BEL_2009_25_Naval</v>
      </c>
      <c r="F54" s="1" t="s">
        <v>161</v>
      </c>
      <c r="G54" s="1" t="str">
        <f>_xlfn.TEXTJOIN("_",TRUE,A54,B54,C54,F54)</f>
        <v>BEL_2009_025_Sea</v>
      </c>
      <c r="H54" s="1" t="s">
        <v>162</v>
      </c>
      <c r="I54" s="3" t="s">
        <v>192</v>
      </c>
      <c r="J54" t="s">
        <v>204</v>
      </c>
      <c r="K54" t="s">
        <v>65</v>
      </c>
      <c r="L54" s="4">
        <v>1</v>
      </c>
      <c r="M54" s="5" t="str">
        <f>IF(AND(S54=A54, T54&amp;U54&amp;V54&amp;W54&amp;X54=""), "DomProd", IF(COUNTIF(S54:X54, A54)&gt;0, "CoDev", IF(S54="???","N/A","Import")))</f>
        <v>N/A</v>
      </c>
      <c r="N54" s="5" t="s">
        <v>35</v>
      </c>
      <c r="O54" s="5"/>
      <c r="P54" s="5"/>
      <c r="Q54" s="5"/>
      <c r="R54" s="5"/>
      <c r="S54" t="s">
        <v>59</v>
      </c>
      <c r="Y54" s="5">
        <f>IF(T54="???",0,COUNTA(S54:X54))</f>
        <v>1</v>
      </c>
    </row>
    <row r="55" spans="1:25" x14ac:dyDescent="0.45">
      <c r="A55" s="24" t="s">
        <v>133</v>
      </c>
      <c r="B55" s="1">
        <v>2009</v>
      </c>
      <c r="C55" s="22" t="str">
        <f>TEXT(D55,"000")</f>
        <v>026</v>
      </c>
      <c r="D55" s="2">
        <v>26</v>
      </c>
      <c r="E55" s="1" t="str">
        <f>_xlfn.TEXTJOIN("_",TRUE,A55,B55,D55,"Air")</f>
        <v>BEL_2009_26_Air</v>
      </c>
      <c r="F55" s="1" t="str" cm="1">
        <f t="array" ref="F55">_xlfn.REGEXEXTRACT(E55,"[A-Z]+[a-z]+[a-z]",1,0)</f>
        <v>Air</v>
      </c>
      <c r="G55" s="1" t="str">
        <f>_xlfn.TEXTJOIN("_",TRUE,A55,B55,C55,F55)</f>
        <v>BEL_2009_026_Air</v>
      </c>
      <c r="H55" s="1" t="s">
        <v>205</v>
      </c>
      <c r="I55" s="3" t="s">
        <v>109</v>
      </c>
      <c r="J55" t="s">
        <v>121</v>
      </c>
      <c r="K55" t="s">
        <v>206</v>
      </c>
      <c r="L55" s="4">
        <v>3</v>
      </c>
      <c r="M55" s="5" t="str">
        <f>IF(AND(S55=A55, T55&amp;U55&amp;V55&amp;W55&amp;X55=""), "DomProd", IF(COUNTIF(S55:X55, A55)&gt;0, "CoDev", IF(S55="???","N/A","Import")))</f>
        <v>Import</v>
      </c>
      <c r="N55" t="s">
        <v>123</v>
      </c>
      <c r="Q55" s="18" t="s">
        <v>124</v>
      </c>
      <c r="S55" t="s">
        <v>71</v>
      </c>
      <c r="Y55" s="5">
        <f>IF(T55="???",0,COUNTA(S55:X55))</f>
        <v>1</v>
      </c>
    </row>
    <row r="56" spans="1:25" x14ac:dyDescent="0.45">
      <c r="A56" s="24" t="s">
        <v>133</v>
      </c>
      <c r="B56" s="1">
        <v>2009</v>
      </c>
      <c r="C56" s="22" t="str">
        <f>TEXT(D56,"000")</f>
        <v>027</v>
      </c>
      <c r="D56" s="2">
        <v>27</v>
      </c>
      <c r="E56" s="1" t="str">
        <f>_xlfn.TEXTJOIN("_",TRUE,A56,B56,D56,"Air")</f>
        <v>BEL_2009_27_Air</v>
      </c>
      <c r="F56" s="1" t="str" cm="1">
        <f t="array" ref="F56">_xlfn.REGEXEXTRACT(E56,"[A-Z]+[a-z]+[a-z]",1,0)</f>
        <v>Air</v>
      </c>
      <c r="G56" s="1" t="str">
        <f>_xlfn.TEXTJOIN("_",TRUE,A56,B56,C56,F56)</f>
        <v>BEL_2009_027_Air</v>
      </c>
      <c r="H56" s="1" t="s">
        <v>207</v>
      </c>
      <c r="I56" s="3" t="s">
        <v>87</v>
      </c>
      <c r="J56" t="s">
        <v>88</v>
      </c>
      <c r="K56" t="s">
        <v>208</v>
      </c>
      <c r="L56" s="4">
        <v>60</v>
      </c>
      <c r="M56" s="5" t="str">
        <f>IF(AND(S56=A56, T56&amp;U56&amp;V56&amp;W56&amp;X56=""), "DomProd", IF(COUNTIF(S56:X56, A56)&gt;0, "CoDev", IF(S56="???","N/A","Import")))</f>
        <v>Import</v>
      </c>
      <c r="N56" t="s">
        <v>96</v>
      </c>
      <c r="Q56" s="18" t="s">
        <v>209</v>
      </c>
      <c r="S56" t="s">
        <v>56</v>
      </c>
      <c r="Y56" s="5">
        <f>IF(T56="???",0,COUNTA(S56:X56))</f>
        <v>1</v>
      </c>
    </row>
    <row r="57" spans="1:25" x14ac:dyDescent="0.45">
      <c r="A57" s="24" t="s">
        <v>133</v>
      </c>
      <c r="B57" s="1">
        <v>2009</v>
      </c>
      <c r="C57" s="22" t="str">
        <f>TEXT(D57,"000")</f>
        <v>028</v>
      </c>
      <c r="D57" s="2">
        <v>28</v>
      </c>
      <c r="E57" s="1" t="str">
        <f>_xlfn.TEXTJOIN("_",TRUE,A57,B57,D57,"Air")</f>
        <v>BEL_2009_28_Air</v>
      </c>
      <c r="F57" s="1" t="str" cm="1">
        <f t="array" ref="F57">_xlfn.REGEXEXTRACT(E57,"[A-Z]+[a-z]+[a-z]",1,0)</f>
        <v>Air</v>
      </c>
      <c r="G57" s="1" t="str">
        <f>_xlfn.TEXTJOIN("_",TRUE,A57,B57,C57,F57)</f>
        <v>BEL_2009_028_Air</v>
      </c>
      <c r="H57" s="1" t="s">
        <v>207</v>
      </c>
      <c r="I57" s="3" t="s">
        <v>87</v>
      </c>
      <c r="J57" t="s">
        <v>210</v>
      </c>
      <c r="K57" t="s">
        <v>211</v>
      </c>
      <c r="L57" s="4">
        <v>2</v>
      </c>
      <c r="M57" s="5" t="str">
        <f>IF(AND(S57=A57, T57&amp;U57&amp;V57&amp;W57&amp;X57=""), "DomProd", IF(COUNTIF(S57:X57, A57)&gt;0, "CoDev", IF(S57="???","N/A","Import")))</f>
        <v>Import</v>
      </c>
      <c r="N57" t="s">
        <v>212</v>
      </c>
      <c r="Q57" t="s">
        <v>213</v>
      </c>
      <c r="R57" s="5"/>
      <c r="S57" t="s">
        <v>71</v>
      </c>
      <c r="T57" t="s">
        <v>32</v>
      </c>
      <c r="U57" t="s">
        <v>43</v>
      </c>
      <c r="V57" t="s">
        <v>92</v>
      </c>
      <c r="Y57" s="5">
        <f>IF(T57="???",0,COUNTA(S57:X57))</f>
        <v>4</v>
      </c>
    </row>
    <row r="58" spans="1:25" x14ac:dyDescent="0.45">
      <c r="A58" s="24" t="s">
        <v>133</v>
      </c>
      <c r="B58" s="1">
        <v>2009</v>
      </c>
      <c r="C58" s="22" t="str">
        <f>TEXT(D58,"000")</f>
        <v>029</v>
      </c>
      <c r="D58" s="2">
        <v>29</v>
      </c>
      <c r="E58" s="1" t="str">
        <f>_xlfn.TEXTJOIN("_",TRUE,A58,B58,D58,"Air")</f>
        <v>BEL_2009_29_Air</v>
      </c>
      <c r="F58" s="1" t="str" cm="1">
        <f t="array" ref="F58">_xlfn.REGEXEXTRACT(E58,"[A-Z]+[a-z]+[a-z]",1,0)</f>
        <v>Air</v>
      </c>
      <c r="G58" s="1" t="str">
        <f>_xlfn.TEXTJOIN("_",TRUE,A58,B58,C58,F58)</f>
        <v>BEL_2009_029_Air</v>
      </c>
      <c r="H58" s="1" t="s">
        <v>207</v>
      </c>
      <c r="I58" s="3" t="s">
        <v>87</v>
      </c>
      <c r="J58" t="s">
        <v>94</v>
      </c>
      <c r="K58" t="s">
        <v>214</v>
      </c>
      <c r="L58" s="4">
        <v>11</v>
      </c>
      <c r="M58" s="5" t="str">
        <f>IF(AND(S58=A58, T58&amp;U58&amp;V58&amp;W58&amp;X58=""), "DomProd", IF(COUNTIF(S58:X58, A58)&gt;0, "CoDev", IF(S58="???","N/A","Import")))</f>
        <v>Import</v>
      </c>
      <c r="N58" t="s">
        <v>96</v>
      </c>
      <c r="Q58" t="s">
        <v>97</v>
      </c>
      <c r="S58" t="s">
        <v>56</v>
      </c>
      <c r="Y58" s="5">
        <f>IF(T58="???",0,COUNTA(S58:X58))</f>
        <v>1</v>
      </c>
    </row>
    <row r="59" spans="1:25" x14ac:dyDescent="0.45">
      <c r="A59" s="24" t="s">
        <v>133</v>
      </c>
      <c r="B59" s="1">
        <v>2009</v>
      </c>
      <c r="C59" s="22" t="str">
        <f>TEXT(D59,"000")</f>
        <v>030</v>
      </c>
      <c r="D59" s="2">
        <v>30</v>
      </c>
      <c r="E59" s="1" t="str">
        <f>_xlfn.TEXTJOIN("_",TRUE,A59,B59,D59,"Air")</f>
        <v>BEL_2009_30_Air</v>
      </c>
      <c r="F59" s="1" t="str" cm="1">
        <f t="array" ref="F59">_xlfn.REGEXEXTRACT(E59,"[A-Z]+[a-z]+[a-z]",1,0)</f>
        <v>Air</v>
      </c>
      <c r="G59" s="1" t="str">
        <f>_xlfn.TEXTJOIN("_",TRUE,A59,B59,C59,F59)</f>
        <v>BEL_2009_030_Air</v>
      </c>
      <c r="H59" s="1" t="s">
        <v>207</v>
      </c>
      <c r="I59" s="3" t="s">
        <v>87</v>
      </c>
      <c r="J59" t="s">
        <v>98</v>
      </c>
      <c r="K59" t="s">
        <v>215</v>
      </c>
      <c r="L59" s="4">
        <v>2</v>
      </c>
      <c r="M59" s="5" t="str">
        <f>IF(AND(S59=A59, T59&amp;U59&amp;V59&amp;W59&amp;X59=""), "DomProd", IF(COUNTIF(S59:X59, A59)&gt;0, "CoDev", IF(S59="???","N/A","Import")))</f>
        <v>Import</v>
      </c>
      <c r="N59" t="s">
        <v>216</v>
      </c>
      <c r="Q59" s="18" t="s">
        <v>217</v>
      </c>
      <c r="S59" t="s">
        <v>218</v>
      </c>
      <c r="Y59" s="5">
        <f>IF(T59="???",0,COUNTA(S59:X59))</f>
        <v>1</v>
      </c>
    </row>
    <row r="60" spans="1:25" x14ac:dyDescent="0.45">
      <c r="A60" s="24" t="s">
        <v>133</v>
      </c>
      <c r="B60" s="1">
        <v>2009</v>
      </c>
      <c r="C60" s="22" t="str">
        <f>TEXT(D60,"000")</f>
        <v>031</v>
      </c>
      <c r="D60" s="2">
        <v>31</v>
      </c>
      <c r="E60" s="1" t="str">
        <f>_xlfn.TEXTJOIN("_",TRUE,A60,B60,D60,"Air")</f>
        <v>BEL_2009_31_Air</v>
      </c>
      <c r="F60" s="1" t="str" cm="1">
        <f t="array" ref="F60">_xlfn.REGEXEXTRACT(E60,"[A-Z]+[a-z]+[a-z]",1,0)</f>
        <v>Air</v>
      </c>
      <c r="G60" s="1" t="str">
        <f>_xlfn.TEXTJOIN("_",TRUE,A60,B60,C60,F60)</f>
        <v>BEL_2009_031_Air</v>
      </c>
      <c r="H60" s="1" t="s">
        <v>207</v>
      </c>
      <c r="I60" s="3" t="s">
        <v>87</v>
      </c>
      <c r="J60" t="s">
        <v>98</v>
      </c>
      <c r="K60" t="s">
        <v>219</v>
      </c>
      <c r="L60" s="4">
        <v>2</v>
      </c>
      <c r="M60" s="5" t="str">
        <f>IF(AND(S60=A60, T60&amp;U60&amp;V60&amp;W60&amp;X60=""), "DomProd", IF(COUNTIF(S60:X60, A60)&gt;0, "CoDev", IF(S60="???","N/A","Import")))</f>
        <v>Import</v>
      </c>
      <c r="N60" t="s">
        <v>216</v>
      </c>
      <c r="Q60" s="18" t="s">
        <v>220</v>
      </c>
      <c r="S60" t="s">
        <v>218</v>
      </c>
      <c r="Y60" s="5">
        <f>IF(T60="???",0,COUNTA(S60:X60))</f>
        <v>1</v>
      </c>
    </row>
    <row r="61" spans="1:25" x14ac:dyDescent="0.45">
      <c r="A61" s="24" t="s">
        <v>133</v>
      </c>
      <c r="B61" s="1">
        <v>2009</v>
      </c>
      <c r="C61" s="22" t="str">
        <f>TEXT(D61,"000")</f>
        <v>032</v>
      </c>
      <c r="D61" s="2">
        <v>32</v>
      </c>
      <c r="E61" s="1" t="str">
        <f>_xlfn.TEXTJOIN("_",TRUE,A61,B61,D61,"Air")</f>
        <v>BEL_2009_32_Air</v>
      </c>
      <c r="F61" s="1" t="str" cm="1">
        <f t="array" ref="F61">_xlfn.REGEXEXTRACT(E61,"[A-Z]+[a-z]+[a-z]",1,0)</f>
        <v>Air</v>
      </c>
      <c r="G61" s="1" t="str">
        <f>_xlfn.TEXTJOIN("_",TRUE,A61,B61,C61,F61)</f>
        <v>BEL_2009_032_Air</v>
      </c>
      <c r="H61" s="1" t="s">
        <v>207</v>
      </c>
      <c r="I61" s="3" t="s">
        <v>87</v>
      </c>
      <c r="J61" t="s">
        <v>210</v>
      </c>
      <c r="K61" t="s">
        <v>221</v>
      </c>
      <c r="L61" s="4">
        <v>2</v>
      </c>
      <c r="M61" s="5" t="str">
        <f>IF(AND(S61=A61, T61&amp;U61&amp;V61&amp;W61&amp;X61=""), "DomProd", IF(COUNTIF(S61:X61, A61)&gt;0, "CoDev", IF(S61="???","N/A","Import")))</f>
        <v>Import</v>
      </c>
      <c r="N61" t="s">
        <v>222</v>
      </c>
      <c r="Q61" s="18" t="s">
        <v>223</v>
      </c>
      <c r="S61" t="s">
        <v>71</v>
      </c>
      <c r="Y61" s="5">
        <f>IF(T61="???",0,COUNTA(S61:X61))</f>
        <v>1</v>
      </c>
    </row>
    <row r="62" spans="1:25" x14ac:dyDescent="0.45">
      <c r="A62" s="24" t="s">
        <v>133</v>
      </c>
      <c r="B62" s="1">
        <v>2009</v>
      </c>
      <c r="C62" s="22" t="str">
        <f>TEXT(D62,"000")</f>
        <v>033</v>
      </c>
      <c r="D62" s="2">
        <v>33</v>
      </c>
      <c r="E62" s="1" t="str">
        <f>_xlfn.TEXTJOIN("_",TRUE,A62,B62,D62,"Air")</f>
        <v>BEL_2009_33_Air</v>
      </c>
      <c r="F62" s="1" t="str" cm="1">
        <f t="array" ref="F62">_xlfn.REGEXEXTRACT(E62,"[A-Z]+[a-z]+[a-z]",1,0)</f>
        <v>Air</v>
      </c>
      <c r="G62" s="1" t="str">
        <f>_xlfn.TEXTJOIN("_",TRUE,A62,B62,C62,F62)</f>
        <v>BEL_2009_033_Air</v>
      </c>
      <c r="H62" s="1" t="s">
        <v>207</v>
      </c>
      <c r="I62" s="3" t="s">
        <v>87</v>
      </c>
      <c r="J62" t="s">
        <v>210</v>
      </c>
      <c r="K62" t="s">
        <v>224</v>
      </c>
      <c r="L62" s="4">
        <v>1</v>
      </c>
      <c r="M62" s="5" t="str">
        <f>IF(AND(S62=A62, T62&amp;U62&amp;V62&amp;W62&amp;X62=""), "DomProd", IF(COUNTIF(S62:X62, A62)&gt;0, "CoDev", IF(S62="???","N/A","Import")))</f>
        <v>Import</v>
      </c>
      <c r="N62" t="s">
        <v>222</v>
      </c>
      <c r="Q62" s="18" t="s">
        <v>225</v>
      </c>
      <c r="S62" t="s">
        <v>71</v>
      </c>
      <c r="Y62" s="5">
        <f>IF(T62="???",0,COUNTA(S62:X62))</f>
        <v>1</v>
      </c>
    </row>
    <row r="63" spans="1:25" x14ac:dyDescent="0.45">
      <c r="A63" s="24" t="s">
        <v>133</v>
      </c>
      <c r="B63" s="1">
        <v>2009</v>
      </c>
      <c r="C63" s="22" t="str">
        <f>TEXT(D63,"000")</f>
        <v>034</v>
      </c>
      <c r="D63" s="2">
        <v>34</v>
      </c>
      <c r="E63" s="1" t="str">
        <f>_xlfn.TEXTJOIN("_",TRUE,A63,B63,D63,"Air")</f>
        <v>BEL_2009_34_Air</v>
      </c>
      <c r="F63" s="1" t="str" cm="1">
        <f t="array" ref="F63">_xlfn.REGEXEXTRACT(E63,"[A-Z]+[a-z]+[a-z]",1,0)</f>
        <v>Air</v>
      </c>
      <c r="G63" s="1" t="str">
        <f>_xlfn.TEXTJOIN("_",TRUE,A63,B63,C63,F63)</f>
        <v>BEL_2009_034_Air</v>
      </c>
      <c r="H63" s="1" t="s">
        <v>207</v>
      </c>
      <c r="I63" s="3" t="s">
        <v>87</v>
      </c>
      <c r="J63" t="s">
        <v>103</v>
      </c>
      <c r="K63" t="s">
        <v>226</v>
      </c>
      <c r="L63" s="4">
        <v>28</v>
      </c>
      <c r="M63" s="5" t="str">
        <f>IF(AND(S63=A63, T63&amp;U63&amp;V63&amp;W63&amp;X63=""), "DomProd", IF(COUNTIF(S63:X63, A63)&gt;0, "CoDev", IF(S63="???","N/A","Import")))</f>
        <v>Import</v>
      </c>
      <c r="N63" t="s">
        <v>222</v>
      </c>
      <c r="O63" t="s">
        <v>227</v>
      </c>
      <c r="Q63" t="s">
        <v>228</v>
      </c>
      <c r="S63" t="s">
        <v>71</v>
      </c>
      <c r="T63" t="s">
        <v>32</v>
      </c>
      <c r="Y63" s="5">
        <f>IF(T63="???",0,COUNTA(S63:X63))</f>
        <v>2</v>
      </c>
    </row>
    <row r="64" spans="1:25" x14ac:dyDescent="0.45">
      <c r="A64" s="24" t="s">
        <v>133</v>
      </c>
      <c r="B64" s="1">
        <v>2009</v>
      </c>
      <c r="C64" s="22" t="str">
        <f>TEXT(D64,"000")</f>
        <v>035</v>
      </c>
      <c r="D64" s="2">
        <v>35</v>
      </c>
      <c r="E64" s="1" t="str">
        <f>_xlfn.TEXTJOIN("_",TRUE,A64,B64,D64,"Air")</f>
        <v>BEL_2009_35_Air</v>
      </c>
      <c r="F64" s="1" t="str" cm="1">
        <f t="array" ref="F64">_xlfn.REGEXEXTRACT(E64,"[A-Z]+[a-z]+[a-z]",1,0)</f>
        <v>Air</v>
      </c>
      <c r="G64" s="1" t="str">
        <f>_xlfn.TEXTJOIN("_",TRUE,A64,B64,C64,F64)</f>
        <v>BEL_2009_035_Air</v>
      </c>
      <c r="H64" s="1" t="s">
        <v>207</v>
      </c>
      <c r="I64" s="3" t="s">
        <v>87</v>
      </c>
      <c r="J64" t="s">
        <v>103</v>
      </c>
      <c r="K64" t="s">
        <v>229</v>
      </c>
      <c r="L64" s="4">
        <v>32</v>
      </c>
      <c r="M64" s="5" t="str">
        <f>IF(AND(S64=A64, T64&amp;U64&amp;V64&amp;W64&amp;X64=""), "DomProd", IF(COUNTIF(S64:X64, A64)&gt;0, "CoDev", IF(S64="???","N/A","Import")))</f>
        <v>Import</v>
      </c>
      <c r="N64" t="s">
        <v>230</v>
      </c>
      <c r="Q64" s="18" t="s">
        <v>231</v>
      </c>
      <c r="R64" s="5"/>
      <c r="S64" t="s">
        <v>93</v>
      </c>
      <c r="Y64" s="5">
        <f>IF(T64="???",0,COUNTA(S64:X64))</f>
        <v>1</v>
      </c>
    </row>
    <row r="65" spans="1:25" x14ac:dyDescent="0.45">
      <c r="A65" s="24" t="s">
        <v>133</v>
      </c>
      <c r="B65" s="1">
        <v>2009</v>
      </c>
      <c r="C65" s="22" t="str">
        <f>TEXT(D65,"000")</f>
        <v>036</v>
      </c>
      <c r="D65" s="2">
        <v>36</v>
      </c>
      <c r="E65" s="1" t="str">
        <f>_xlfn.TEXTJOIN("_",TRUE,A65,B65,D65,"Air")</f>
        <v>BEL_2009_36_Air</v>
      </c>
      <c r="F65" s="1" t="str" cm="1">
        <f t="array" ref="F65">_xlfn.REGEXEXTRACT(E65,"[A-Z]+[a-z]+[a-z]",1,0)</f>
        <v>Air</v>
      </c>
      <c r="G65" s="1" t="str">
        <f>_xlfn.TEXTJOIN("_",TRUE,A65,B65,C65,F65)</f>
        <v>BEL_2009_036_Air</v>
      </c>
      <c r="H65" s="1" t="s">
        <v>207</v>
      </c>
      <c r="I65" s="3" t="s">
        <v>232</v>
      </c>
      <c r="J65" t="s">
        <v>233</v>
      </c>
      <c r="K65" t="s">
        <v>234</v>
      </c>
      <c r="L65" s="4">
        <v>4</v>
      </c>
      <c r="M65" s="5" t="str">
        <f>IF(AND(S65=A65, T65&amp;U65&amp;V65&amp;W65&amp;X65=""), "DomProd", IF(COUNTIF(S65:X65, A65)&gt;0, "CoDev", IF(S65="???","N/A","Import")))</f>
        <v>Import</v>
      </c>
      <c r="N65" t="s">
        <v>115</v>
      </c>
      <c r="O65" s="5"/>
      <c r="P65" s="5"/>
      <c r="Q65" s="30" t="s">
        <v>235</v>
      </c>
      <c r="R65" s="5"/>
      <c r="S65" t="s">
        <v>56</v>
      </c>
      <c r="T65" t="s">
        <v>92</v>
      </c>
      <c r="Y65" s="5">
        <f>IF(T65="???",0,COUNTA(S65:X65))</f>
        <v>2</v>
      </c>
    </row>
    <row r="66" spans="1:25" x14ac:dyDescent="0.45">
      <c r="A66" s="24" t="s">
        <v>133</v>
      </c>
      <c r="B66" s="1">
        <v>2009</v>
      </c>
      <c r="C66" s="22" t="str">
        <f>TEXT(D66,"000")</f>
        <v>037</v>
      </c>
      <c r="D66" s="2">
        <v>37</v>
      </c>
      <c r="E66" s="1" t="str">
        <f>_xlfn.TEXTJOIN("_",TRUE,A66,B66,D66,"Air")</f>
        <v>BEL_2009_37_Air</v>
      </c>
      <c r="F66" s="1" t="str" cm="1">
        <f t="array" ref="F66">_xlfn.REGEXEXTRACT(E66,"[A-Z]+[a-z]+[a-z]",1,0)</f>
        <v>Air</v>
      </c>
      <c r="G66" s="1" t="str">
        <f>_xlfn.TEXTJOIN("_",TRUE,A66,B66,C66,F66)</f>
        <v>BEL_2009_037_Air</v>
      </c>
      <c r="H66" s="1" t="s">
        <v>207</v>
      </c>
      <c r="I66" s="3" t="s">
        <v>232</v>
      </c>
      <c r="J66" t="s">
        <v>236</v>
      </c>
      <c r="K66" t="s">
        <v>237</v>
      </c>
      <c r="L66" s="4">
        <v>26</v>
      </c>
      <c r="M66" s="5" t="str">
        <f>IF(AND(S66=A66, T66&amp;U66&amp;V66&amp;W66&amp;X66=""), "DomProd", IF(COUNTIF(S66:X66, A66)&gt;0, "CoDev", IF(S66="???","N/A","Import")))</f>
        <v>Import</v>
      </c>
      <c r="N66" t="s">
        <v>238</v>
      </c>
      <c r="Q66" t="s">
        <v>239</v>
      </c>
      <c r="R66" s="5"/>
      <c r="S66" t="s">
        <v>93</v>
      </c>
      <c r="Y66" s="5">
        <f>IF(T66="???",0,COUNTA(S66:X66))</f>
        <v>1</v>
      </c>
    </row>
    <row r="67" spans="1:25" x14ac:dyDescent="0.45">
      <c r="A67" s="24" t="s">
        <v>133</v>
      </c>
      <c r="B67" s="1">
        <v>2009</v>
      </c>
      <c r="C67" s="22" t="str">
        <f>TEXT(D67,"000")</f>
        <v>038</v>
      </c>
      <c r="D67" s="2">
        <v>38</v>
      </c>
      <c r="E67" s="1" t="str">
        <f>_xlfn.TEXTJOIN("_",TRUE,A67,B67,D67,"Air")</f>
        <v>BEL_2009_38_Air</v>
      </c>
      <c r="F67" s="1" t="str" cm="1">
        <f t="array" ref="F67">_xlfn.REGEXEXTRACT(E67,"[A-Z]+[a-z]+[a-z]",1,0)</f>
        <v>Air</v>
      </c>
      <c r="G67" s="1" t="str">
        <f>_xlfn.TEXTJOIN("_",TRUE,A67,B67,C67,F67)</f>
        <v>BEL_2009_038_Air</v>
      </c>
      <c r="H67" s="1" t="s">
        <v>207</v>
      </c>
      <c r="I67" s="3" t="s">
        <v>232</v>
      </c>
      <c r="J67" t="s">
        <v>236</v>
      </c>
      <c r="K67" t="s">
        <v>240</v>
      </c>
      <c r="L67" s="4">
        <v>3</v>
      </c>
      <c r="M67" s="5" t="str">
        <f>IF(AND(S67=A67, T67&amp;U67&amp;V67&amp;W67&amp;X67=""), "DomProd", IF(COUNTIF(S67:X67, A67)&gt;0, "CoDev", IF(S67="???","N/A","Import")))</f>
        <v>Import</v>
      </c>
      <c r="N67" t="s">
        <v>123</v>
      </c>
      <c r="Q67" s="18" t="s">
        <v>124</v>
      </c>
      <c r="S67" t="s">
        <v>71</v>
      </c>
      <c r="Y67" s="5">
        <f>IF(T67="???",0,COUNTA(S67:X67))</f>
        <v>1</v>
      </c>
    </row>
    <row r="68" spans="1:25" x14ac:dyDescent="0.45">
      <c r="A68" s="24" t="s">
        <v>133</v>
      </c>
      <c r="B68" s="1">
        <v>2009</v>
      </c>
      <c r="C68" s="22" t="str">
        <f>TEXT(D68,"000")</f>
        <v>039</v>
      </c>
      <c r="D68" s="2">
        <v>39</v>
      </c>
      <c r="E68" s="1" t="str">
        <f>_xlfn.TEXTJOIN("_",TRUE,A68,B68,D68,"Air")</f>
        <v>BEL_2009_39_Air</v>
      </c>
      <c r="F68" s="1" t="str" cm="1">
        <f t="array" ref="F68">_xlfn.REGEXEXTRACT(E68,"[A-Z]+[a-z]+[a-z]",1,0)</f>
        <v>Air</v>
      </c>
      <c r="G68" s="1" t="str">
        <f>_xlfn.TEXTJOIN("_",TRUE,A68,B68,C68,F68)</f>
        <v>BEL_2009_039_Air</v>
      </c>
      <c r="H68" s="1" t="s">
        <v>207</v>
      </c>
      <c r="I68" s="3" t="s">
        <v>241</v>
      </c>
      <c r="J68" t="s">
        <v>242</v>
      </c>
      <c r="K68" t="s">
        <v>243</v>
      </c>
      <c r="L68" s="4">
        <v>18</v>
      </c>
      <c r="M68" s="5" t="str">
        <f>IF(AND(S68=A68, T68&amp;U68&amp;V68&amp;W68&amp;X68=""), "DomProd", IF(COUNTIF(S68:X68, A68)&gt;0, "CoDev", IF(S68="???","N/A","Import")))</f>
        <v>Import</v>
      </c>
      <c r="N68" s="5" t="s">
        <v>244</v>
      </c>
      <c r="O68" s="5"/>
      <c r="P68" s="5"/>
      <c r="Q68" s="30" t="s">
        <v>245</v>
      </c>
      <c r="R68" s="5"/>
      <c r="S68" t="s">
        <v>56</v>
      </c>
      <c r="Y68" s="5">
        <f>IF(T68="???",0,COUNTA(S68:X68))</f>
        <v>1</v>
      </c>
    </row>
    <row r="69" spans="1:25" x14ac:dyDescent="0.45">
      <c r="A69" s="24" t="s">
        <v>133</v>
      </c>
      <c r="B69" s="1">
        <v>2009</v>
      </c>
      <c r="C69" s="22" t="str">
        <f>TEXT(D69,"000")</f>
        <v>040</v>
      </c>
      <c r="D69" s="2">
        <v>40</v>
      </c>
      <c r="E69" s="1" t="str">
        <f>_xlfn.TEXTJOIN("_",TRUE,A69,B69,D69,"Land")</f>
        <v>BEL_2009_40_Land</v>
      </c>
      <c r="F69" s="1" t="str" cm="1">
        <f t="array" ref="F69">_xlfn.REGEXEXTRACT(E69,"[A-Z]+[a-z]+[a-z]",1,0)</f>
        <v>Land</v>
      </c>
      <c r="G69" s="1" t="str">
        <f>_xlfn.TEXTJOIN("_",TRUE,A69,B69,C69,F69)</f>
        <v>BEL_2009_040_Land</v>
      </c>
      <c r="H69" s="1" t="s">
        <v>207</v>
      </c>
      <c r="I69" s="3" t="s">
        <v>85</v>
      </c>
      <c r="J69" t="s">
        <v>125</v>
      </c>
      <c r="K69" t="s">
        <v>126</v>
      </c>
      <c r="L69" s="4">
        <v>24</v>
      </c>
      <c r="M69" s="5" t="str">
        <f>IF(AND(S69=A69, T69&amp;U69&amp;V69&amp;W69&amp;X69=""), "DomProd", IF(COUNTIF(S69:X69, A69)&gt;0, "CoDev", IF(S69="???","N/A","Import")))</f>
        <v>Import</v>
      </c>
      <c r="N69" t="s">
        <v>127</v>
      </c>
      <c r="Q69" s="18" t="s">
        <v>128</v>
      </c>
      <c r="S69" t="s">
        <v>71</v>
      </c>
      <c r="Y69" s="5">
        <f>IF(T69="???",0,COUNTA(S69:X69))</f>
        <v>1</v>
      </c>
    </row>
    <row r="70" spans="1:25" x14ac:dyDescent="0.45">
      <c r="A70" s="24" t="s">
        <v>133</v>
      </c>
      <c r="B70" s="1">
        <v>2009</v>
      </c>
      <c r="C70" s="22" t="str">
        <f>TEXT(D70,"000")</f>
        <v>041</v>
      </c>
      <c r="D70" s="2">
        <v>41</v>
      </c>
      <c r="E70" s="1" t="str">
        <f>_xlfn.TEXTJOIN("_",TRUE,A70,B70,D70,"Air")</f>
        <v>BEL_2009_41_Air</v>
      </c>
      <c r="F70" s="1" t="str" cm="1">
        <f t="array" ref="F70">_xlfn.REGEXEXTRACT(E70,"[A-Z]+[a-z]+[a-z]",1,0)</f>
        <v>Air</v>
      </c>
      <c r="G70" s="1" t="str">
        <f>_xlfn.TEXTJOIN("_",TRUE,A70,B70,C70,F70)</f>
        <v>BEL_2009_041_Air</v>
      </c>
      <c r="H70" s="1" t="s">
        <v>207</v>
      </c>
      <c r="I70" s="3" t="s">
        <v>246</v>
      </c>
      <c r="J70" t="s">
        <v>247</v>
      </c>
      <c r="K70" t="s">
        <v>248</v>
      </c>
      <c r="L70" s="4" t="s">
        <v>65</v>
      </c>
      <c r="M70" s="5" t="str">
        <f>IF(AND(S70=A70, T70&amp;U70&amp;V70&amp;W70&amp;X70=""), "DomProd", IF(COUNTIF(S70:X70, A70)&gt;0, "CoDev", IF(S70="???","N/A","Import")))</f>
        <v>Import</v>
      </c>
      <c r="N70" t="s">
        <v>174</v>
      </c>
      <c r="Q70" t="s">
        <v>249</v>
      </c>
      <c r="S70" t="s">
        <v>56</v>
      </c>
      <c r="Y70" s="5">
        <f>IF(T70="???",0,COUNTA(S70:X70))</f>
        <v>1</v>
      </c>
    </row>
    <row r="71" spans="1:25" x14ac:dyDescent="0.45">
      <c r="A71" s="24" t="s">
        <v>133</v>
      </c>
      <c r="B71" s="1">
        <v>2009</v>
      </c>
      <c r="C71" s="22" t="str">
        <f>TEXT(D71,"000")</f>
        <v>042</v>
      </c>
      <c r="D71" s="2">
        <v>42</v>
      </c>
      <c r="E71" s="1" t="str">
        <f>_xlfn.TEXTJOIN("_",TRUE,A71,B71,D71,"Air")</f>
        <v>BEL_2009_42_Air</v>
      </c>
      <c r="F71" s="1" t="str" cm="1">
        <f t="array" ref="F71">_xlfn.REGEXEXTRACT(E71,"[A-Z]+[a-z]+[a-z]",1,0)</f>
        <v>Air</v>
      </c>
      <c r="G71" s="1" t="str">
        <f>_xlfn.TEXTJOIN("_",TRUE,A71,B71,C71,F71)</f>
        <v>BEL_2009_042_Air</v>
      </c>
      <c r="H71" s="1" t="s">
        <v>207</v>
      </c>
      <c r="I71" s="3" t="s">
        <v>246</v>
      </c>
      <c r="J71" t="s">
        <v>250</v>
      </c>
      <c r="K71" t="s">
        <v>251</v>
      </c>
      <c r="L71" s="4" t="s">
        <v>65</v>
      </c>
      <c r="M71" s="5" t="str">
        <f>IF(AND(S71=A71, T71&amp;U71&amp;V71&amp;W71&amp;X71=""), "DomProd", IF(COUNTIF(S71:X71, A71)&gt;0, "CoDev", IF(S71="???","N/A","Import")))</f>
        <v>Import</v>
      </c>
      <c r="N71" t="s">
        <v>174</v>
      </c>
      <c r="Q71" t="s">
        <v>252</v>
      </c>
      <c r="S71" t="s">
        <v>56</v>
      </c>
      <c r="Y71" s="5">
        <f>IF(T71="???",0,COUNTA(S71:X71))</f>
        <v>1</v>
      </c>
    </row>
    <row r="72" spans="1:25" x14ac:dyDescent="0.45">
      <c r="A72" s="24" t="s">
        <v>133</v>
      </c>
      <c r="B72" s="1">
        <v>2009</v>
      </c>
      <c r="C72" s="22" t="str">
        <f>TEXT(D72,"000")</f>
        <v>043</v>
      </c>
      <c r="D72" s="2">
        <v>43</v>
      </c>
      <c r="E72" s="1" t="str">
        <f>_xlfn.TEXTJOIN("_",TRUE,A72,B72,D72,"Air")</f>
        <v>BEL_2009_43_Air</v>
      </c>
      <c r="F72" s="1" t="str" cm="1">
        <f t="array" ref="F72">_xlfn.REGEXEXTRACT(E72,"[A-Z]+[a-z]+[a-z]",1,0)</f>
        <v>Air</v>
      </c>
      <c r="G72" s="1" t="str">
        <f>_xlfn.TEXTJOIN("_",TRUE,A72,B72,C72,F72)</f>
        <v>BEL_2009_043_Air</v>
      </c>
      <c r="H72" s="1" t="s">
        <v>207</v>
      </c>
      <c r="I72" s="3" t="s">
        <v>253</v>
      </c>
      <c r="J72" t="s">
        <v>254</v>
      </c>
      <c r="K72" t="s">
        <v>255</v>
      </c>
      <c r="L72" s="4" t="s">
        <v>65</v>
      </c>
      <c r="M72" s="5" t="str">
        <f>IF(AND(S72=A72, T72&amp;U72&amp;V72&amp;W72&amp;X72=""), "DomProd", IF(COUNTIF(S72:X72, A72)&gt;0, "CoDev", IF(S72="???","N/A","Import")))</f>
        <v>Import</v>
      </c>
      <c r="N72" s="5" t="s">
        <v>256</v>
      </c>
      <c r="O72" s="5"/>
      <c r="P72" s="5"/>
      <c r="Q72" s="30" t="s">
        <v>257</v>
      </c>
      <c r="R72" s="5"/>
      <c r="S72" t="s">
        <v>56</v>
      </c>
      <c r="Y72" s="5">
        <f>IF(T72="???",0,COUNTA(S72:X72))</f>
        <v>1</v>
      </c>
    </row>
    <row r="73" spans="1:25" x14ac:dyDescent="0.45">
      <c r="A73" s="24" t="s">
        <v>133</v>
      </c>
      <c r="B73" s="1">
        <v>2009</v>
      </c>
      <c r="C73" s="22" t="str">
        <f>TEXT(D73,"000")</f>
        <v>044</v>
      </c>
      <c r="D73" s="2">
        <v>44</v>
      </c>
      <c r="E73" s="1" t="str">
        <f>_xlfn.TEXTJOIN("_",TRUE,A73,B73,D73,"Air")</f>
        <v>BEL_2009_44_Air</v>
      </c>
      <c r="F73" s="1" t="str" cm="1">
        <f t="array" ref="F73">_xlfn.REGEXEXTRACT(E73,"[A-Z]+[a-z]+[a-z]",1,0)</f>
        <v>Air</v>
      </c>
      <c r="G73" s="1" t="str">
        <f>_xlfn.TEXTJOIN("_",TRUE,A73,B73,C73,F73)</f>
        <v>BEL_2009_044_Air</v>
      </c>
      <c r="H73" s="1" t="s">
        <v>207</v>
      </c>
      <c r="I73" s="3" t="s">
        <v>253</v>
      </c>
      <c r="J73" t="s">
        <v>254</v>
      </c>
      <c r="K73" t="s">
        <v>258</v>
      </c>
      <c r="L73" s="4" t="s">
        <v>65</v>
      </c>
      <c r="M73" s="5" t="str">
        <f>IF(AND(S73=A73, T73&amp;U73&amp;V73&amp;W73&amp;X73=""), "DomProd", IF(COUNTIF(S73:X73, A73)&gt;0, "CoDev", IF(S73="???","N/A","Import")))</f>
        <v>Import</v>
      </c>
      <c r="N73" s="5" t="s">
        <v>256</v>
      </c>
      <c r="O73" s="5"/>
      <c r="P73" s="5"/>
      <c r="Q73" s="30" t="s">
        <v>259</v>
      </c>
      <c r="R73" s="5"/>
      <c r="S73" t="s">
        <v>56</v>
      </c>
      <c r="Y73" s="5">
        <f>IF(T73="???",0,COUNTA(S73:X73))</f>
        <v>1</v>
      </c>
    </row>
    <row r="74" spans="1:25" x14ac:dyDescent="0.45">
      <c r="A74" s="24" t="s">
        <v>133</v>
      </c>
      <c r="B74" s="1">
        <v>2009</v>
      </c>
      <c r="C74" s="22" t="str">
        <f>TEXT(D74,"000")</f>
        <v>045</v>
      </c>
      <c r="D74" s="2">
        <v>45</v>
      </c>
      <c r="E74" s="1" t="str">
        <f>_xlfn.TEXTJOIN("_",TRUE,A74,B74,D74,"Air")</f>
        <v>BEL_2009_45_Air</v>
      </c>
      <c r="F74" s="1" t="str" cm="1">
        <f t="array" ref="F74">_xlfn.REGEXEXTRACT(E74,"[A-Z]+[a-z]+[a-z]",1,0)</f>
        <v>Air</v>
      </c>
      <c r="G74" s="1" t="str">
        <f>_xlfn.TEXTJOIN("_",TRUE,A74,B74,C74,F74)</f>
        <v>BEL_2009_045_Air</v>
      </c>
      <c r="H74" s="1" t="s">
        <v>207</v>
      </c>
      <c r="I74" s="3" t="s">
        <v>253</v>
      </c>
      <c r="J74" t="s">
        <v>254</v>
      </c>
      <c r="K74" t="s">
        <v>260</v>
      </c>
      <c r="L74" s="4" t="s">
        <v>65</v>
      </c>
      <c r="M74" s="5" t="str">
        <f>IF(AND(S74=A74, T74&amp;U74&amp;V74&amp;W74&amp;X74=""), "DomProd", IF(COUNTIF(S74:X74, A74)&gt;0, "CoDev", IF(S74="???","N/A","Import")))</f>
        <v>Import</v>
      </c>
      <c r="N74" s="5" t="s">
        <v>96</v>
      </c>
      <c r="O74" s="5"/>
      <c r="P74" s="5"/>
      <c r="Q74" s="30" t="s">
        <v>3323</v>
      </c>
      <c r="R74" s="5"/>
      <c r="S74" t="s">
        <v>56</v>
      </c>
      <c r="Y74" s="5">
        <f>IF(T74="???",0,COUNTA(S74:X74))</f>
        <v>1</v>
      </c>
    </row>
    <row r="75" spans="1:25" x14ac:dyDescent="0.45">
      <c r="A75" s="24" t="s">
        <v>133</v>
      </c>
      <c r="B75" s="1">
        <v>2009</v>
      </c>
      <c r="C75" s="22" t="str">
        <f>TEXT(D75,"000")</f>
        <v>046</v>
      </c>
      <c r="D75" s="2">
        <v>46</v>
      </c>
      <c r="E75" s="1" t="str">
        <f>_xlfn.TEXTJOIN("_",TRUE,A75,B75,D75,"Air")</f>
        <v>BEL_2009_46_Air</v>
      </c>
      <c r="F75" s="1" t="str" cm="1">
        <f t="array" ref="F75">_xlfn.REGEXEXTRACT(E75,"[A-Z]+[a-z]+[a-z]",1,0)</f>
        <v>Air</v>
      </c>
      <c r="G75" s="1" t="str">
        <f>_xlfn.TEXTJOIN("_",TRUE,A75,B75,C75,F75)</f>
        <v>BEL_2009_046_Air</v>
      </c>
      <c r="H75" s="1" t="s">
        <v>207</v>
      </c>
      <c r="I75" s="3" t="s">
        <v>253</v>
      </c>
      <c r="J75" t="s">
        <v>261</v>
      </c>
      <c r="K75" t="s">
        <v>262</v>
      </c>
      <c r="L75" s="4" t="s">
        <v>65</v>
      </c>
      <c r="M75" s="5" t="str">
        <f>IF(AND(S75=A75, T75&amp;U75&amp;V75&amp;W75&amp;X75=""), "DomProd", IF(COUNTIF(S75:X75, A75)&gt;0, "CoDev", IF(S75="???","N/A","Import")))</f>
        <v>Import</v>
      </c>
      <c r="N75" t="s">
        <v>174</v>
      </c>
      <c r="Q75" s="18" t="s">
        <v>263</v>
      </c>
      <c r="S75" t="s">
        <v>56</v>
      </c>
      <c r="Y75" s="5">
        <f>IF(T75="???",0,COUNTA(S75:X75))</f>
        <v>1</v>
      </c>
    </row>
    <row r="76" spans="1:25" x14ac:dyDescent="0.45">
      <c r="A76" s="24" t="s">
        <v>133</v>
      </c>
      <c r="B76" s="1">
        <v>2009</v>
      </c>
      <c r="C76" s="22" t="str">
        <f>TEXT(D76,"000")</f>
        <v>047</v>
      </c>
      <c r="D76" s="2">
        <v>47</v>
      </c>
      <c r="E76" s="1" t="str">
        <f>_xlfn.TEXTJOIN("_",TRUE,A76,B76,D76,"Air")</f>
        <v>BEL_2009_47_Air</v>
      </c>
      <c r="F76" s="1" t="str" cm="1">
        <f t="array" ref="F76">_xlfn.REGEXEXTRACT(E76,"[A-Z]+[a-z]+[a-z]",1,0)</f>
        <v>Air</v>
      </c>
      <c r="G76" s="1" t="str">
        <f>_xlfn.TEXTJOIN("_",TRUE,A76,B76,C76,F76)</f>
        <v>BEL_2009_047_Air</v>
      </c>
      <c r="H76" s="1" t="s">
        <v>207</v>
      </c>
      <c r="I76" s="3" t="s">
        <v>253</v>
      </c>
      <c r="J76" t="s">
        <v>264</v>
      </c>
      <c r="K76" t="s">
        <v>265</v>
      </c>
      <c r="L76" s="4" t="s">
        <v>65</v>
      </c>
      <c r="M76" s="5" t="str">
        <f>IF(AND(S76=A76, T76&amp;U76&amp;V76&amp;W76&amp;X76=""), "DomProd", IF(COUNTIF(S76:X76, A76)&gt;0, "CoDev", IF(S76="???","N/A","Import")))</f>
        <v>Import</v>
      </c>
      <c r="N76" t="s">
        <v>266</v>
      </c>
      <c r="Q76" s="18" t="s">
        <v>267</v>
      </c>
      <c r="S76" t="s">
        <v>56</v>
      </c>
      <c r="Y76" s="5">
        <f>IF(T76="???",0,COUNTA(S76:X76))</f>
        <v>1</v>
      </c>
    </row>
    <row r="77" spans="1:25" x14ac:dyDescent="0.45">
      <c r="A77" s="24" t="s">
        <v>133</v>
      </c>
      <c r="B77" s="1">
        <v>2009</v>
      </c>
      <c r="C77" s="22" t="str">
        <f>TEXT(D77,"000")</f>
        <v>048</v>
      </c>
      <c r="D77" s="2">
        <v>48</v>
      </c>
      <c r="E77" s="1" t="str">
        <f>_xlfn.TEXTJOIN("_",TRUE,A77,B77,D77,"Air")</f>
        <v>BEL_2009_48_Air</v>
      </c>
      <c r="F77" s="1" t="str" cm="1">
        <f t="array" ref="F77">_xlfn.REGEXEXTRACT(E77,"[A-Z]+[a-z]+[a-z]",1,0)</f>
        <v>Air</v>
      </c>
      <c r="G77" s="1" t="str">
        <f>_xlfn.TEXTJOIN("_",TRUE,A77,B77,C77,F77)</f>
        <v>BEL_2009_048_Air</v>
      </c>
      <c r="H77" s="1" t="s">
        <v>207</v>
      </c>
      <c r="I77" s="3" t="s">
        <v>253</v>
      </c>
      <c r="J77" t="s">
        <v>261</v>
      </c>
      <c r="K77" t="s">
        <v>268</v>
      </c>
      <c r="L77" s="4" t="s">
        <v>65</v>
      </c>
      <c r="M77" s="5" t="str">
        <f>IF(AND(S77=A77, T77&amp;U77&amp;V77&amp;W77&amp;X77=""), "DomProd", IF(COUNTIF(S77:X77, A77)&gt;0, "CoDev", IF(S77="???","N/A","Import")))</f>
        <v>Import</v>
      </c>
      <c r="N77" t="s">
        <v>96</v>
      </c>
      <c r="Q77" s="18" t="s">
        <v>269</v>
      </c>
      <c r="S77" t="s">
        <v>56</v>
      </c>
      <c r="Y77" s="5">
        <f>IF(T77="???",0,COUNTA(S77:X77))</f>
        <v>1</v>
      </c>
    </row>
    <row r="78" spans="1:25" x14ac:dyDescent="0.45">
      <c r="A78" s="24" t="s">
        <v>133</v>
      </c>
      <c r="B78" s="1">
        <v>2009</v>
      </c>
      <c r="C78" s="22" t="str">
        <f>TEXT(D78,"000")</f>
        <v>049</v>
      </c>
      <c r="D78" s="2">
        <v>49</v>
      </c>
      <c r="E78" s="1" t="str">
        <f>_xlfn.TEXTJOIN("_",TRUE,A78,B78,D78,"Air")</f>
        <v>BEL_2009_49_Air</v>
      </c>
      <c r="F78" s="1" t="str" cm="1">
        <f t="array" ref="F78">_xlfn.REGEXEXTRACT(E78,"[A-Z]+[a-z]+[a-z]",1,0)</f>
        <v>Air</v>
      </c>
      <c r="G78" s="1" t="str">
        <f>_xlfn.TEXTJOIN("_",TRUE,A78,B78,C78,F78)</f>
        <v>BEL_2009_049_Air</v>
      </c>
      <c r="H78" s="1" t="s">
        <v>207</v>
      </c>
      <c r="I78" s="3" t="s">
        <v>253</v>
      </c>
      <c r="J78" t="s">
        <v>270</v>
      </c>
      <c r="K78" t="s">
        <v>271</v>
      </c>
      <c r="L78" s="4">
        <v>6</v>
      </c>
      <c r="M78" s="5" t="str">
        <f>IF(AND(S78=A78, T78&amp;U78&amp;V78&amp;W78&amp;X78=""), "DomProd", IF(COUNTIF(S78:X78, A78)&gt;0, "CoDev", IF(S78="???","N/A","Import")))</f>
        <v>Import</v>
      </c>
      <c r="N78" s="5" t="s">
        <v>96</v>
      </c>
      <c r="O78" s="5"/>
      <c r="P78" s="5"/>
      <c r="Q78" s="30" t="s">
        <v>3416</v>
      </c>
      <c r="R78" s="5"/>
      <c r="S78" t="s">
        <v>56</v>
      </c>
      <c r="Y78" s="5">
        <f>IF(T78="???",0,COUNTA(S78:X78))</f>
        <v>1</v>
      </c>
    </row>
    <row r="79" spans="1:25" x14ac:dyDescent="0.45">
      <c r="A79" s="26" t="s">
        <v>133</v>
      </c>
      <c r="B79" s="1">
        <v>2009</v>
      </c>
      <c r="C79" s="22" t="str">
        <f>TEXT(D79,"000")</f>
        <v>050</v>
      </c>
      <c r="D79" s="2">
        <v>50</v>
      </c>
      <c r="E79" s="6" t="str">
        <f>_xlfn.TEXTJOIN("_",TRUE,A79,B79,D79,"Air")</f>
        <v>BEL_2009_50_Air</v>
      </c>
      <c r="F79" s="1" t="str" cm="1">
        <f t="array" ref="F79">_xlfn.REGEXEXTRACT(E79,"[A-Z]+[a-z]+[a-z]",1,0)</f>
        <v>Air</v>
      </c>
      <c r="G79" s="1" t="str">
        <f>_xlfn.TEXTJOIN("_",TRUE,A79,B79,C79,F79)</f>
        <v>BEL_2009_050_Air</v>
      </c>
      <c r="H79" s="6" t="s">
        <v>207</v>
      </c>
      <c r="I79" s="7" t="s">
        <v>253</v>
      </c>
      <c r="J79" s="8" t="s">
        <v>270</v>
      </c>
      <c r="K79" s="8" t="s">
        <v>272</v>
      </c>
      <c r="L79" s="9">
        <v>7</v>
      </c>
      <c r="M79" s="5" t="str">
        <f>IF(AND(S79=A79, T79&amp;U79&amp;V79&amp;W79&amp;X79=""), "DomProd", IF(COUNTIF(S79:X79, A79)&gt;0, "CoDev", IF(S79="???","N/A","Import")))</f>
        <v>Import</v>
      </c>
      <c r="N79" s="5" t="s">
        <v>96</v>
      </c>
      <c r="O79" s="10"/>
      <c r="P79" s="10"/>
      <c r="Q79" s="37" t="s">
        <v>273</v>
      </c>
      <c r="R79" s="10"/>
      <c r="S79" t="s">
        <v>56</v>
      </c>
      <c r="T79" s="8"/>
      <c r="U79" s="8"/>
      <c r="V79" s="8"/>
      <c r="W79" s="8"/>
      <c r="X79" s="8"/>
      <c r="Y79" s="5">
        <f>IF(T79="???",0,COUNTA(S79:X79))</f>
        <v>1</v>
      </c>
    </row>
    <row r="80" spans="1:25" x14ac:dyDescent="0.45">
      <c r="A80" s="24" t="s">
        <v>274</v>
      </c>
      <c r="B80" s="1">
        <v>2009</v>
      </c>
      <c r="C80" s="22" t="str">
        <f>TEXT(D80,"000")</f>
        <v>001</v>
      </c>
      <c r="D80" s="2">
        <v>1</v>
      </c>
      <c r="E80" s="1" t="str">
        <f>_xlfn.TEXTJOIN("_",TRUE,A80,B80,D80,"Land")</f>
        <v>BGR_2009_1_Land</v>
      </c>
      <c r="F80" s="1" t="str" cm="1">
        <f t="array" ref="F80">_xlfn.REGEXEXTRACT(E80,"[A-Z]+[a-z]+[a-z]",1,0)</f>
        <v>Land</v>
      </c>
      <c r="G80" s="1" t="str">
        <f>_xlfn.TEXTJOIN("_",TRUE,A80,B80,C80,F80)</f>
        <v>BGR_2009_001_Land</v>
      </c>
      <c r="H80" s="1" t="s">
        <v>275</v>
      </c>
      <c r="I80" s="3" t="s">
        <v>27</v>
      </c>
      <c r="J80" t="s">
        <v>28</v>
      </c>
      <c r="K80" t="s">
        <v>276</v>
      </c>
      <c r="L80" s="4">
        <v>362</v>
      </c>
      <c r="M80" s="5" t="str">
        <f>IF(AND(S80=A80, T80&amp;U80&amp;V80&amp;W80&amp;X80=""), "DomProd", IF(COUNTIF(S80:X80, A80)&gt;0, "CoDev", IF(S80="???","N/A","Import")))</f>
        <v>Import</v>
      </c>
      <c r="N80" t="s">
        <v>277</v>
      </c>
      <c r="Q80" s="18" t="s">
        <v>278</v>
      </c>
      <c r="R80" s="5"/>
      <c r="S80" s="5" t="s">
        <v>279</v>
      </c>
      <c r="Y80" s="5">
        <f>IF(T80="???",0,COUNTA(S80:X80))</f>
        <v>1</v>
      </c>
    </row>
    <row r="81" spans="1:25" x14ac:dyDescent="0.45">
      <c r="A81" s="24" t="s">
        <v>274</v>
      </c>
      <c r="B81" s="1">
        <v>2009</v>
      </c>
      <c r="C81" s="22" t="str">
        <f>TEXT(D81,"000")</f>
        <v>002</v>
      </c>
      <c r="D81" s="2">
        <v>2</v>
      </c>
      <c r="E81" s="1" t="str">
        <f>_xlfn.TEXTJOIN("_",TRUE,A81,B81,D81,"Land")</f>
        <v>BGR_2009_2_Land</v>
      </c>
      <c r="F81" s="1" t="str" cm="1">
        <f t="array" ref="F81">_xlfn.REGEXEXTRACT(E81,"[A-Z]+[a-z]+[a-z]",1,0)</f>
        <v>Land</v>
      </c>
      <c r="G81" s="1" t="str">
        <f>_xlfn.TEXTJOIN("_",TRUE,A81,B81,C81,F81)</f>
        <v>BGR_2009_002_Land</v>
      </c>
      <c r="H81" s="1" t="s">
        <v>275</v>
      </c>
      <c r="I81" s="3" t="s">
        <v>27</v>
      </c>
      <c r="J81" t="s">
        <v>280</v>
      </c>
      <c r="K81" t="s">
        <v>281</v>
      </c>
      <c r="L81" s="4">
        <v>90</v>
      </c>
      <c r="M81" s="5" t="str">
        <f>IF(AND(S81=A81, T81&amp;U81&amp;V81&amp;W81&amp;X81=""), "DomProd", IF(COUNTIF(S81:X81, A81)&gt;0, "CoDev", IF(S81="???","N/A","Import")))</f>
        <v>Import</v>
      </c>
      <c r="N81" t="s">
        <v>282</v>
      </c>
      <c r="Q81" t="s">
        <v>283</v>
      </c>
      <c r="S81" s="5" t="s">
        <v>279</v>
      </c>
      <c r="Y81" s="5">
        <f>IF(T81="???",0,COUNTA(S81:X81))</f>
        <v>1</v>
      </c>
    </row>
    <row r="82" spans="1:25" x14ac:dyDescent="0.45">
      <c r="A82" s="24" t="s">
        <v>274</v>
      </c>
      <c r="B82" s="1">
        <v>2009</v>
      </c>
      <c r="C82" s="22" t="str">
        <f>TEXT(D82,"000")</f>
        <v>003</v>
      </c>
      <c r="D82" s="2">
        <v>3</v>
      </c>
      <c r="E82" s="1" t="str">
        <f>_xlfn.TEXTJOIN("_",TRUE,A82,B82,D82,"Land")</f>
        <v>BGR_2009_3_Land</v>
      </c>
      <c r="F82" s="1" t="str" cm="1">
        <f t="array" ref="F82">_xlfn.REGEXEXTRACT(E82,"[A-Z]+[a-z]+[a-z]",1,0)</f>
        <v>Land</v>
      </c>
      <c r="G82" s="1" t="str">
        <f>_xlfn.TEXTJOIN("_",TRUE,A82,B82,C82,F82)</f>
        <v>BGR_2009_003_Land</v>
      </c>
      <c r="H82" s="1" t="s">
        <v>275</v>
      </c>
      <c r="I82" s="3" t="s">
        <v>27</v>
      </c>
      <c r="J82" t="s">
        <v>280</v>
      </c>
      <c r="K82" t="s">
        <v>284</v>
      </c>
      <c r="L82" s="4">
        <v>95</v>
      </c>
      <c r="M82" s="5" t="str">
        <f>IF(AND(S82=A82, T82&amp;U82&amp;V82&amp;W82&amp;X82=""), "DomProd", IF(COUNTIF(S82:X82, A82)&gt;0, "CoDev", IF(S82="???","N/A","Import")))</f>
        <v>DomProd</v>
      </c>
      <c r="Q82" t="s">
        <v>285</v>
      </c>
      <c r="S82" s="5" t="s">
        <v>274</v>
      </c>
      <c r="Y82" s="5">
        <f>IF(T82="???",0,COUNTA(S82:X82))</f>
        <v>1</v>
      </c>
    </row>
    <row r="83" spans="1:25" x14ac:dyDescent="0.45">
      <c r="A83" s="24" t="s">
        <v>274</v>
      </c>
      <c r="B83" s="1">
        <v>2009</v>
      </c>
      <c r="C83" s="22" t="str">
        <f>TEXT(D83,"000")</f>
        <v>004</v>
      </c>
      <c r="D83" s="2">
        <v>4</v>
      </c>
      <c r="E83" s="1" t="str">
        <f>_xlfn.TEXTJOIN("_",TRUE,A83,B83,D83,"Land")</f>
        <v>BGR_2009_4_Land</v>
      </c>
      <c r="F83" s="1" t="str" cm="1">
        <f t="array" ref="F83">_xlfn.REGEXEXTRACT(E83,"[A-Z]+[a-z]+[a-z]",1,0)</f>
        <v>Land</v>
      </c>
      <c r="G83" s="1" t="str">
        <f>_xlfn.TEXTJOIN("_",TRUE,A83,B83,C83,F83)</f>
        <v>BGR_2009_004_Land</v>
      </c>
      <c r="H83" s="1" t="s">
        <v>275</v>
      </c>
      <c r="I83" s="3" t="s">
        <v>27</v>
      </c>
      <c r="J83" t="s">
        <v>36</v>
      </c>
      <c r="K83" t="s">
        <v>286</v>
      </c>
      <c r="L83" s="4">
        <v>1297</v>
      </c>
      <c r="M83" s="5" t="str">
        <f>IF(AND(S83=A83, T83&amp;U83&amp;V83&amp;W83&amp;X83=""), "DomProd", IF(COUNTIF(S83:X83, A83)&gt;0, "CoDev", IF(S83="???","N/A","Import")))</f>
        <v>Import</v>
      </c>
      <c r="N83" t="s">
        <v>287</v>
      </c>
      <c r="O83" t="s">
        <v>288</v>
      </c>
      <c r="Q83" s="18" t="s">
        <v>289</v>
      </c>
      <c r="S83" s="5" t="s">
        <v>279</v>
      </c>
      <c r="Y83" s="5">
        <f>IF(T83="???",0,COUNTA(S83:X83))</f>
        <v>1</v>
      </c>
    </row>
    <row r="84" spans="1:25" x14ac:dyDescent="0.45">
      <c r="A84" s="24" t="s">
        <v>274</v>
      </c>
      <c r="B84" s="1">
        <v>2009</v>
      </c>
      <c r="C84" s="22" t="str">
        <f>TEXT(D84,"000")</f>
        <v>005</v>
      </c>
      <c r="D84" s="2">
        <v>5</v>
      </c>
      <c r="E84" s="1" t="str">
        <f>_xlfn.TEXTJOIN("_",TRUE,A84,B84,D84,"Land")</f>
        <v>BGR_2009_5_Land</v>
      </c>
      <c r="F84" s="1" t="str" cm="1">
        <f t="array" ref="F84">_xlfn.REGEXEXTRACT(E84,"[A-Z]+[a-z]+[a-z]",1,0)</f>
        <v>Land</v>
      </c>
      <c r="G84" s="1" t="str">
        <f>_xlfn.TEXTJOIN("_",TRUE,A84,B84,C84,F84)</f>
        <v>BGR_2009_005_Land</v>
      </c>
      <c r="H84" s="1" t="s">
        <v>275</v>
      </c>
      <c r="I84" s="3" t="s">
        <v>27</v>
      </c>
      <c r="J84" t="s">
        <v>44</v>
      </c>
      <c r="K84" t="s">
        <v>290</v>
      </c>
      <c r="L84" s="4">
        <v>96</v>
      </c>
      <c r="M84" s="5" t="str">
        <f>IF(AND(S84=A84, T84&amp;U84&amp;V84&amp;W84&amp;X84=""), "DomProd", IF(COUNTIF(S84:X84, A84)&gt;0, "CoDev", IF(S84="???","N/A","Import")))</f>
        <v>Import</v>
      </c>
      <c r="N84" t="s">
        <v>291</v>
      </c>
      <c r="Q84" t="s">
        <v>292</v>
      </c>
      <c r="S84" s="5" t="s">
        <v>279</v>
      </c>
      <c r="Y84" s="5">
        <f>IF(T84="???",0,COUNTA(S84:X84))</f>
        <v>1</v>
      </c>
    </row>
    <row r="85" spans="1:25" x14ac:dyDescent="0.45">
      <c r="A85" s="24" t="s">
        <v>274</v>
      </c>
      <c r="B85" s="1">
        <v>2009</v>
      </c>
      <c r="C85" s="22" t="str">
        <f>TEXT(D85,"000")</f>
        <v>006</v>
      </c>
      <c r="D85" s="2">
        <v>6</v>
      </c>
      <c r="E85" s="1" t="str">
        <f>_xlfn.TEXTJOIN("_",TRUE,A85,B85,D85,"Land")</f>
        <v>BGR_2009_6_Land</v>
      </c>
      <c r="F85" s="1" t="str" cm="1">
        <f t="array" ref="F85">_xlfn.REGEXEXTRACT(E85,"[A-Z]+[a-z]+[a-z]",1,0)</f>
        <v>Land</v>
      </c>
      <c r="G85" s="1" t="str">
        <f>_xlfn.TEXTJOIN("_",TRUE,A85,B85,C85,F85)</f>
        <v>BGR_2009_006_Land</v>
      </c>
      <c r="H85" s="1" t="s">
        <v>275</v>
      </c>
      <c r="I85" s="3" t="s">
        <v>51</v>
      </c>
      <c r="J85" t="s">
        <v>293</v>
      </c>
      <c r="K85" t="s">
        <v>294</v>
      </c>
      <c r="L85" s="4">
        <v>329</v>
      </c>
      <c r="M85" s="5" t="str">
        <f>IF(AND(S85=A85, T85&amp;U85&amp;V85&amp;W85&amp;X85=""), "DomProd", IF(COUNTIF(S85:X85, A85)&gt;0, "CoDev", IF(S85="???","N/A","Import")))</f>
        <v>Import</v>
      </c>
      <c r="N85" t="s">
        <v>295</v>
      </c>
      <c r="Q85" s="18" t="s">
        <v>296</v>
      </c>
      <c r="R85" s="5"/>
      <c r="S85" s="5" t="s">
        <v>297</v>
      </c>
      <c r="Y85" s="5">
        <f>IF(T85="???",0,COUNTA(S85:X85))</f>
        <v>1</v>
      </c>
    </row>
    <row r="86" spans="1:25" x14ac:dyDescent="0.45">
      <c r="A86" s="24" t="s">
        <v>274</v>
      </c>
      <c r="B86" s="1">
        <v>2009</v>
      </c>
      <c r="C86" s="22" t="str">
        <f>TEXT(D86,"000")</f>
        <v>007</v>
      </c>
      <c r="D86" s="2">
        <v>7</v>
      </c>
      <c r="E86" s="1" t="str">
        <f>_xlfn.TEXTJOIN("_",TRUE,A86,B86,D86,"Land")</f>
        <v>BGR_2009_7_Land</v>
      </c>
      <c r="F86" s="1" t="str" cm="1">
        <f t="array" ref="F86">_xlfn.REGEXEXTRACT(E86,"[A-Z]+[a-z]+[a-z]",1,0)</f>
        <v>Land</v>
      </c>
      <c r="G86" s="1" t="str">
        <f>_xlfn.TEXTJOIN("_",TRUE,A86,B86,C86,F86)</f>
        <v>BGR_2009_007_Land</v>
      </c>
      <c r="H86" s="1" t="s">
        <v>275</v>
      </c>
      <c r="I86" s="3" t="s">
        <v>51</v>
      </c>
      <c r="J86" t="s">
        <v>298</v>
      </c>
      <c r="K86" t="s">
        <v>299</v>
      </c>
      <c r="L86" s="4">
        <v>20</v>
      </c>
      <c r="M86" s="5" t="str">
        <f>IF(AND(S86=A86, T86&amp;U86&amp;V86&amp;W86&amp;X86=""), "DomProd", IF(COUNTIF(S86:X86, A86)&gt;0, "CoDev", IF(S86="???","N/A","Import")))</f>
        <v>Import</v>
      </c>
      <c r="Q86" s="18" t="s">
        <v>300</v>
      </c>
      <c r="S86" s="5" t="s">
        <v>279</v>
      </c>
      <c r="Y86" s="5">
        <f>IF(T86="???",0,COUNTA(S86:X86))</f>
        <v>1</v>
      </c>
    </row>
    <row r="87" spans="1:25" x14ac:dyDescent="0.45">
      <c r="A87" s="24" t="s">
        <v>274</v>
      </c>
      <c r="B87" s="1">
        <v>2009</v>
      </c>
      <c r="C87" s="22" t="str">
        <f>TEXT(D87,"000")</f>
        <v>008</v>
      </c>
      <c r="D87" s="2">
        <v>8</v>
      </c>
      <c r="E87" s="1" t="str">
        <f>_xlfn.TEXTJOIN("_",TRUE,A87,B87,D87,"Land")</f>
        <v>BGR_2009_8_Land</v>
      </c>
      <c r="F87" s="1" t="str" cm="1">
        <f t="array" ref="F87">_xlfn.REGEXEXTRACT(E87,"[A-Z]+[a-z]+[a-z]",1,0)</f>
        <v>Land</v>
      </c>
      <c r="G87" s="1" t="str">
        <f>_xlfn.TEXTJOIN("_",TRUE,A87,B87,C87,F87)</f>
        <v>BGR_2009_008_Land</v>
      </c>
      <c r="H87" s="1" t="s">
        <v>275</v>
      </c>
      <c r="I87" s="3" t="s">
        <v>51</v>
      </c>
      <c r="J87" t="s">
        <v>301</v>
      </c>
      <c r="K87" t="s">
        <v>302</v>
      </c>
      <c r="L87" s="4">
        <v>132</v>
      </c>
      <c r="M87" s="5" t="str">
        <f>IF(AND(S87=A87, T87&amp;U87&amp;V87&amp;W87&amp;X87=""), "DomProd", IF(COUNTIF(S87:X87, A87)&gt;0, "CoDev", IF(S87="???","N/A","Import")))</f>
        <v>Import</v>
      </c>
      <c r="N87" t="s">
        <v>303</v>
      </c>
      <c r="Q87" t="s">
        <v>304</v>
      </c>
      <c r="S87" s="5" t="s">
        <v>279</v>
      </c>
      <c r="Y87" s="5">
        <f>IF(T87="???",0,COUNTA(S87:X87))</f>
        <v>1</v>
      </c>
    </row>
    <row r="88" spans="1:25" x14ac:dyDescent="0.45">
      <c r="A88" s="24" t="s">
        <v>274</v>
      </c>
      <c r="B88" s="1">
        <v>2009</v>
      </c>
      <c r="C88" s="22" t="str">
        <f>TEXT(D88,"000")</f>
        <v>009</v>
      </c>
      <c r="D88" s="2">
        <v>9</v>
      </c>
      <c r="E88" s="1" t="str">
        <f>_xlfn.TEXTJOIN("_",TRUE,A88,B88,D88,"Land")</f>
        <v>BGR_2009_9_Land</v>
      </c>
      <c r="F88" s="1" t="str" cm="1">
        <f t="array" ref="F88">_xlfn.REGEXEXTRACT(E88,"[A-Z]+[a-z]+[a-z]",1,0)</f>
        <v>Land</v>
      </c>
      <c r="G88" s="1" t="str">
        <f>_xlfn.TEXTJOIN("_",TRUE,A88,B88,C88,F88)</f>
        <v>BGR_2009_009_Land</v>
      </c>
      <c r="H88" s="1" t="s">
        <v>275</v>
      </c>
      <c r="I88" s="3" t="s">
        <v>51</v>
      </c>
      <c r="J88" t="s">
        <v>305</v>
      </c>
      <c r="K88" t="s">
        <v>306</v>
      </c>
      <c r="L88" s="4">
        <v>124</v>
      </c>
      <c r="M88" s="5" t="str">
        <f>IF(AND(S88=A88, T88&amp;U88&amp;V88&amp;W88&amp;X88=""), "DomProd", IF(COUNTIF(S88:X88, A88)&gt;0, "CoDev", IF(S88="???","N/A","Import")))</f>
        <v>Import</v>
      </c>
      <c r="N88" t="s">
        <v>307</v>
      </c>
      <c r="Q88" t="s">
        <v>308</v>
      </c>
      <c r="S88" s="5" t="s">
        <v>279</v>
      </c>
      <c r="Y88" s="5">
        <f>IF(T88="???",0,COUNTA(S88:X88))</f>
        <v>1</v>
      </c>
    </row>
    <row r="89" spans="1:25" x14ac:dyDescent="0.45">
      <c r="A89" s="24" t="s">
        <v>274</v>
      </c>
      <c r="B89" s="1">
        <v>2009</v>
      </c>
      <c r="C89" s="22" t="str">
        <f>TEXT(D89,"000")</f>
        <v>010</v>
      </c>
      <c r="D89" s="2">
        <v>10</v>
      </c>
      <c r="E89" s="1" t="str">
        <f>_xlfn.TEXTJOIN("_",TRUE,A89,B89,D89,"Land")</f>
        <v>BGR_2009_10_Land</v>
      </c>
      <c r="F89" s="1" t="str" cm="1">
        <f t="array" ref="F89">_xlfn.REGEXEXTRACT(E89,"[A-Z]+[a-z]+[a-z]",1,0)</f>
        <v>Land</v>
      </c>
      <c r="G89" s="1" t="str">
        <f>_xlfn.TEXTJOIN("_",TRUE,A89,B89,C89,F89)</f>
        <v>BGR_2009_010_Land</v>
      </c>
      <c r="H89" s="1" t="s">
        <v>275</v>
      </c>
      <c r="I89" s="3" t="s">
        <v>51</v>
      </c>
      <c r="J89" t="s">
        <v>66</v>
      </c>
      <c r="K89" t="s">
        <v>309</v>
      </c>
      <c r="L89" s="4">
        <v>212</v>
      </c>
      <c r="M89" s="5" t="str">
        <f>IF(AND(S89=A89, T89&amp;U89&amp;V89&amp;W89&amp;X89=""), "DomProd", IF(COUNTIF(S89:X89, A89)&gt;0, "CoDev", IF(S89="???","N/A","Import")))</f>
        <v>DomProd</v>
      </c>
      <c r="N89" s="5" t="s">
        <v>310</v>
      </c>
      <c r="O89" s="5"/>
      <c r="P89" s="5"/>
      <c r="Q89" s="30" t="s">
        <v>311</v>
      </c>
      <c r="R89" s="5"/>
      <c r="S89" s="5" t="s">
        <v>274</v>
      </c>
      <c r="Y89" s="5">
        <f>IF(T89="???",0,COUNTA(S89:X89))</f>
        <v>1</v>
      </c>
    </row>
    <row r="90" spans="1:25" x14ac:dyDescent="0.45">
      <c r="A90" s="24" t="s">
        <v>274</v>
      </c>
      <c r="B90" s="1">
        <v>2009</v>
      </c>
      <c r="C90" s="22" t="str">
        <f>TEXT(D90,"000")</f>
        <v>011</v>
      </c>
      <c r="D90" s="2">
        <v>11</v>
      </c>
      <c r="E90" s="1" t="str">
        <f>_xlfn.TEXTJOIN("_",TRUE,A90,B90,D90,"Land")</f>
        <v>BGR_2009_11_Land</v>
      </c>
      <c r="F90" s="1" t="str" cm="1">
        <f t="array" ref="F90">_xlfn.REGEXEXTRACT(E90,"[A-Z]+[a-z]+[a-z]",1,0)</f>
        <v>Land</v>
      </c>
      <c r="G90" s="1" t="str">
        <f>_xlfn.TEXTJOIN("_",TRUE,A90,B90,C90,F90)</f>
        <v>BGR_2009_011_Land</v>
      </c>
      <c r="H90" s="1" t="s">
        <v>275</v>
      </c>
      <c r="I90" s="3" t="s">
        <v>68</v>
      </c>
      <c r="J90" t="s">
        <v>72</v>
      </c>
      <c r="K90" t="s">
        <v>312</v>
      </c>
      <c r="L90" s="4">
        <v>200</v>
      </c>
      <c r="M90" s="5" t="str">
        <f>IF(AND(S90=A90, T90&amp;U90&amp;V90&amp;W90&amp;X90=""), "DomProd", IF(COUNTIF(S90:X90, A90)&gt;0, "CoDev", IF(S90="???","N/A","Import")))</f>
        <v>Import</v>
      </c>
      <c r="N90" t="s">
        <v>313</v>
      </c>
      <c r="Q90" t="s">
        <v>314</v>
      </c>
      <c r="R90" s="5"/>
      <c r="S90" s="5" t="s">
        <v>279</v>
      </c>
      <c r="Y90" s="5">
        <f>IF(T90="???",0,COUNTA(S90:X90))</f>
        <v>1</v>
      </c>
    </row>
    <row r="91" spans="1:25" x14ac:dyDescent="0.45">
      <c r="A91" s="24" t="s">
        <v>274</v>
      </c>
      <c r="B91" s="1">
        <v>2009</v>
      </c>
      <c r="C91" s="22" t="str">
        <f>TEXT(D91,"000")</f>
        <v>012</v>
      </c>
      <c r="D91" s="2">
        <v>12</v>
      </c>
      <c r="E91" s="1" t="str">
        <f>_xlfn.TEXTJOIN("_",TRUE,A91,B91,D91,"Land")</f>
        <v>BGR_2009_12_Land</v>
      </c>
      <c r="F91" s="1" t="str" cm="1">
        <f t="array" ref="F91">_xlfn.REGEXEXTRACT(E91,"[A-Z]+[a-z]+[a-z]",1,0)</f>
        <v>Land</v>
      </c>
      <c r="G91" s="1" t="str">
        <f>_xlfn.TEXTJOIN("_",TRUE,A91,B91,C91,F91)</f>
        <v>BGR_2009_012_Land</v>
      </c>
      <c r="H91" s="1" t="s">
        <v>275</v>
      </c>
      <c r="I91" s="3" t="s">
        <v>68</v>
      </c>
      <c r="J91" t="s">
        <v>72</v>
      </c>
      <c r="K91" t="s">
        <v>315</v>
      </c>
      <c r="L91" s="4">
        <v>236</v>
      </c>
      <c r="M91" s="5" t="str">
        <f>IF(AND(S91=A91, T91&amp;U91&amp;V91&amp;W91&amp;X91=""), "DomProd", IF(COUNTIF(S91:X91, A91)&gt;0, "CoDev", IF(S91="???","N/A","Import")))</f>
        <v>Import</v>
      </c>
      <c r="N91" t="s">
        <v>316</v>
      </c>
      <c r="Q91" t="s">
        <v>317</v>
      </c>
      <c r="R91" s="5"/>
      <c r="S91" s="5" t="s">
        <v>279</v>
      </c>
      <c r="Y91" s="5">
        <f>IF(T91="???",0,COUNTA(S91:X91))</f>
        <v>1</v>
      </c>
    </row>
    <row r="92" spans="1:25" x14ac:dyDescent="0.45">
      <c r="A92" s="24" t="s">
        <v>274</v>
      </c>
      <c r="B92" s="1">
        <v>2009</v>
      </c>
      <c r="C92" s="22" t="str">
        <f>TEXT(D92,"000")</f>
        <v>013</v>
      </c>
      <c r="D92" s="2">
        <v>13</v>
      </c>
      <c r="E92" s="1" t="str">
        <f>_xlfn.TEXTJOIN("_",TRUE,A92,B92,D92,"Land")</f>
        <v>BGR_2009_13_Land</v>
      </c>
      <c r="F92" s="1" t="str" cm="1">
        <f t="array" ref="F92">_xlfn.REGEXEXTRACT(E92,"[A-Z]+[a-z]+[a-z]",1,0)</f>
        <v>Land</v>
      </c>
      <c r="G92" s="1" t="str">
        <f>_xlfn.TEXTJOIN("_",TRUE,A92,B92,C92,F92)</f>
        <v>BGR_2009_013_Land</v>
      </c>
      <c r="H92" s="1" t="s">
        <v>275</v>
      </c>
      <c r="I92" s="3" t="s">
        <v>68</v>
      </c>
      <c r="J92" t="s">
        <v>318</v>
      </c>
      <c r="K92" t="s">
        <v>319</v>
      </c>
      <c r="L92" s="4">
        <v>126</v>
      </c>
      <c r="M92" s="5" t="str">
        <f>IF(AND(S92=A92, T92&amp;U92&amp;V92&amp;W92&amp;X92=""), "DomProd", IF(COUNTIF(S92:X92, A92)&gt;0, "CoDev", IF(S92="???","N/A","Import")))</f>
        <v>Import</v>
      </c>
      <c r="N92" s="5" t="s">
        <v>320</v>
      </c>
      <c r="O92" s="5"/>
      <c r="P92" s="5"/>
      <c r="Q92" s="32" t="s">
        <v>321</v>
      </c>
      <c r="R92" s="5"/>
      <c r="S92" s="5" t="s">
        <v>279</v>
      </c>
      <c r="Y92" s="5">
        <f>IF(T92="???",0,COUNTA(S92:X92))</f>
        <v>1</v>
      </c>
    </row>
    <row r="93" spans="1:25" x14ac:dyDescent="0.45">
      <c r="A93" s="24" t="s">
        <v>274</v>
      </c>
      <c r="B93" s="1">
        <v>2009</v>
      </c>
      <c r="C93" s="22" t="str">
        <f>TEXT(D93,"000")</f>
        <v>014</v>
      </c>
      <c r="D93" s="2">
        <v>14</v>
      </c>
      <c r="E93" s="1" t="str">
        <f>_xlfn.TEXTJOIN("_",TRUE,A93,B93,D93,"Land")</f>
        <v>BGR_2009_14_Land</v>
      </c>
      <c r="F93" s="1" t="str" cm="1">
        <f t="array" ref="F93">_xlfn.REGEXEXTRACT(E93,"[A-Z]+[a-z]+[a-z]",1,0)</f>
        <v>Land</v>
      </c>
      <c r="G93" s="1" t="str">
        <f>_xlfn.TEXTJOIN("_",TRUE,A93,B93,C93,F93)</f>
        <v>BGR_2009_014_Land</v>
      </c>
      <c r="H93" s="1" t="s">
        <v>275</v>
      </c>
      <c r="I93" s="3" t="s">
        <v>68</v>
      </c>
      <c r="J93" t="s">
        <v>322</v>
      </c>
      <c r="K93" t="s">
        <v>323</v>
      </c>
      <c r="L93" s="4">
        <v>150</v>
      </c>
      <c r="M93" s="5" t="str">
        <f>IF(AND(S93=A93, T93&amp;U93&amp;V93&amp;W93&amp;X93=""), "DomProd", IF(COUNTIF(S93:X93, A93)&gt;0, "CoDev", IF(S93="???","N/A","Import")))</f>
        <v>Import</v>
      </c>
      <c r="N93" t="s">
        <v>324</v>
      </c>
      <c r="Q93" t="s">
        <v>325</v>
      </c>
      <c r="S93" s="5" t="s">
        <v>279</v>
      </c>
      <c r="Y93" s="5">
        <f>IF(T93="???",0,COUNTA(S93:X93))</f>
        <v>1</v>
      </c>
    </row>
    <row r="94" spans="1:25" x14ac:dyDescent="0.45">
      <c r="A94" s="24" t="s">
        <v>274</v>
      </c>
      <c r="B94" s="1">
        <v>2009</v>
      </c>
      <c r="C94" s="22" t="str">
        <f>TEXT(D94,"000")</f>
        <v>015</v>
      </c>
      <c r="D94" s="2">
        <v>15</v>
      </c>
      <c r="E94" s="1" t="str">
        <f>_xlfn.TEXTJOIN("_",TRUE,A94,B94,D94,"Land")</f>
        <v>BGR_2009_15_Land</v>
      </c>
      <c r="F94" s="1" t="str" cm="1">
        <f t="array" ref="F94">_xlfn.REGEXEXTRACT(E94,"[A-Z]+[a-z]+[a-z]",1,0)</f>
        <v>Land</v>
      </c>
      <c r="G94" s="1" t="str">
        <f>_xlfn.TEXTJOIN("_",TRUE,A94,B94,C94,F94)</f>
        <v>BGR_2009_015_Land</v>
      </c>
      <c r="H94" s="1" t="s">
        <v>275</v>
      </c>
      <c r="I94" s="3" t="s">
        <v>85</v>
      </c>
      <c r="J94" t="s">
        <v>326</v>
      </c>
      <c r="K94" t="s">
        <v>327</v>
      </c>
      <c r="L94" s="4">
        <v>24</v>
      </c>
      <c r="M94" s="5" t="str">
        <f>IF(AND(S94=A94, T94&amp;U94&amp;V94&amp;W94&amp;X94=""), "DomProd", IF(COUNTIF(S94:X94, A94)&gt;0, "CoDev", IF(S94="???","N/A","Import")))</f>
        <v>Import</v>
      </c>
      <c r="N94" t="s">
        <v>328</v>
      </c>
      <c r="Q94" t="s">
        <v>329</v>
      </c>
      <c r="R94" s="5"/>
      <c r="S94" s="5" t="s">
        <v>279</v>
      </c>
      <c r="Y94" s="5">
        <f>IF(T94="???",0,COUNTA(S94:X94))</f>
        <v>1</v>
      </c>
    </row>
    <row r="95" spans="1:25" x14ac:dyDescent="0.45">
      <c r="A95" s="24" t="s">
        <v>274</v>
      </c>
      <c r="B95" s="1">
        <v>2009</v>
      </c>
      <c r="C95" s="22" t="str">
        <f>TEXT(D95,"000")</f>
        <v>016</v>
      </c>
      <c r="D95" s="2">
        <v>16</v>
      </c>
      <c r="E95" s="1" t="str">
        <f>_xlfn.TEXTJOIN("_",TRUE,A95,B95,D95,"Land")</f>
        <v>BGR_2009_16_Land</v>
      </c>
      <c r="F95" s="1" t="str" cm="1">
        <f t="array" ref="F95">_xlfn.REGEXEXTRACT(E95,"[A-Z]+[a-z]+[a-z]",1,0)</f>
        <v>Land</v>
      </c>
      <c r="G95" s="1" t="str">
        <f>_xlfn.TEXTJOIN("_",TRUE,A95,B95,C95,F95)</f>
        <v>BGR_2009_016_Land</v>
      </c>
      <c r="H95" s="1" t="s">
        <v>275</v>
      </c>
      <c r="I95" s="3" t="s">
        <v>85</v>
      </c>
      <c r="J95" t="s">
        <v>330</v>
      </c>
      <c r="K95" t="s">
        <v>331</v>
      </c>
      <c r="L95" s="4" t="s">
        <v>65</v>
      </c>
      <c r="M95" s="5" t="str">
        <f>IF(AND(S95=A95, T95&amp;U95&amp;V95&amp;W95&amp;X95=""), "DomProd", IF(COUNTIF(S95:X95, A95)&gt;0, "CoDev", IF(S95="???","N/A","Import")))</f>
        <v>Import</v>
      </c>
      <c r="N95" t="s">
        <v>332</v>
      </c>
      <c r="Q95" t="s">
        <v>333</v>
      </c>
      <c r="R95" s="5"/>
      <c r="S95" s="5" t="s">
        <v>279</v>
      </c>
      <c r="Y95" s="5">
        <f>IF(T95="???",0,COUNTA(S95:X95))</f>
        <v>1</v>
      </c>
    </row>
    <row r="96" spans="1:25" x14ac:dyDescent="0.45">
      <c r="A96" s="24" t="s">
        <v>274</v>
      </c>
      <c r="B96" s="1">
        <v>2009</v>
      </c>
      <c r="C96" s="22" t="str">
        <f>TEXT(D96,"000")</f>
        <v>017</v>
      </c>
      <c r="D96" s="2">
        <v>17</v>
      </c>
      <c r="E96" s="1" t="str">
        <f>_xlfn.TEXTJOIN("_",TRUE,A96,B96,D96,"Land")</f>
        <v>BGR_2009_17_Land</v>
      </c>
      <c r="F96" s="1" t="str" cm="1">
        <f t="array" ref="F96">_xlfn.REGEXEXTRACT(E96,"[A-Z]+[a-z]+[a-z]",1,0)</f>
        <v>Land</v>
      </c>
      <c r="G96" s="1" t="str">
        <f>_xlfn.TEXTJOIN("_",TRUE,A96,B96,C96,F96)</f>
        <v>BGR_2009_017_Land</v>
      </c>
      <c r="H96" s="1" t="s">
        <v>275</v>
      </c>
      <c r="I96" s="3" t="s">
        <v>85</v>
      </c>
      <c r="J96" t="s">
        <v>334</v>
      </c>
      <c r="K96" t="s">
        <v>335</v>
      </c>
      <c r="L96" s="4">
        <v>100</v>
      </c>
      <c r="M96" s="5" t="str">
        <f>IF(AND(S96=A96, T96&amp;U96&amp;V96&amp;W96&amp;X96=""), "DomProd", IF(COUNTIF(S96:X96, A96)&gt;0, "CoDev", IF(S96="???","N/A","Import")))</f>
        <v>Import</v>
      </c>
      <c r="N96" s="45" t="s">
        <v>336</v>
      </c>
      <c r="O96" s="45"/>
      <c r="P96" s="45"/>
      <c r="Q96" s="35" t="s">
        <v>337</v>
      </c>
      <c r="R96" s="45"/>
      <c r="S96" s="5" t="s">
        <v>279</v>
      </c>
      <c r="Y96" s="5">
        <f>IF(T96="???",0,COUNTA(S96:X96))</f>
        <v>1</v>
      </c>
    </row>
    <row r="97" spans="1:25" x14ac:dyDescent="0.45">
      <c r="A97" s="24" t="s">
        <v>274</v>
      </c>
      <c r="B97" s="1">
        <v>2009</v>
      </c>
      <c r="C97" s="22" t="str">
        <f>TEXT(D97,"000")</f>
        <v>018</v>
      </c>
      <c r="D97" s="2">
        <v>18</v>
      </c>
      <c r="E97" s="1" t="str">
        <f>_xlfn.TEXTJOIN("_",TRUE,A97,B97,D97,"Land")</f>
        <v>BGR_2009_18_Land</v>
      </c>
      <c r="F97" s="1" t="str" cm="1">
        <f t="array" ref="F97">_xlfn.REGEXEXTRACT(E97,"[A-Z]+[a-z]+[a-z]",1,0)</f>
        <v>Land</v>
      </c>
      <c r="G97" s="1" t="str">
        <f>_xlfn.TEXTJOIN("_",TRUE,A97,B97,C97,F97)</f>
        <v>BGR_2009_018_Land</v>
      </c>
      <c r="H97" s="1" t="s">
        <v>275</v>
      </c>
      <c r="I97" s="3" t="s">
        <v>85</v>
      </c>
      <c r="J97" t="s">
        <v>338</v>
      </c>
      <c r="K97" t="s">
        <v>339</v>
      </c>
      <c r="L97" s="4">
        <v>100</v>
      </c>
      <c r="M97" s="5" t="str">
        <f>IF(AND(S97=A97, T97&amp;U97&amp;V97&amp;W97&amp;X97=""), "DomProd", IF(COUNTIF(S97:X97, A97)&gt;0, "CoDev", IF(S97="???","N/A","Import")))</f>
        <v>Import</v>
      </c>
      <c r="N97" t="s">
        <v>340</v>
      </c>
      <c r="Q97" s="18" t="s">
        <v>341</v>
      </c>
      <c r="R97" s="5"/>
      <c r="S97" s="5" t="s">
        <v>279</v>
      </c>
      <c r="Y97" s="5">
        <f>IF(T97="???",0,COUNTA(S97:X97))</f>
        <v>1</v>
      </c>
    </row>
    <row r="98" spans="1:25" x14ac:dyDescent="0.45">
      <c r="A98" s="24" t="s">
        <v>274</v>
      </c>
      <c r="B98" s="1">
        <v>2009</v>
      </c>
      <c r="C98" s="22" t="str">
        <f>TEXT(D98,"000")</f>
        <v>019</v>
      </c>
      <c r="D98" s="2">
        <v>19</v>
      </c>
      <c r="E98" s="1" t="str">
        <f>_xlfn.TEXTJOIN("_",TRUE,A98,B98,D98,"Land")</f>
        <v>BGR_2009_19_Land</v>
      </c>
      <c r="F98" s="1" t="str" cm="1">
        <f t="array" ref="F98">_xlfn.REGEXEXTRACT(E98,"[A-Z]+[a-z]+[a-z]",1,0)</f>
        <v>Land</v>
      </c>
      <c r="G98" s="1" t="str">
        <f>_xlfn.TEXTJOIN("_",TRUE,A98,B98,C98,F98)</f>
        <v>BGR_2009_019_Land</v>
      </c>
      <c r="H98" s="1" t="s">
        <v>275</v>
      </c>
      <c r="I98" s="3" t="s">
        <v>85</v>
      </c>
      <c r="J98" t="s">
        <v>342</v>
      </c>
      <c r="K98" t="s">
        <v>343</v>
      </c>
      <c r="L98" s="4">
        <v>100</v>
      </c>
      <c r="M98" s="5" t="str">
        <f>IF(AND(S98=A98, T98&amp;U98&amp;V98&amp;W98&amp;X98=""), "DomProd", IF(COUNTIF(S98:X98, A98)&gt;0, "CoDev", IF(S98="???","N/A","Import")))</f>
        <v>Import</v>
      </c>
      <c r="N98" t="s">
        <v>344</v>
      </c>
      <c r="Q98" s="18" t="s">
        <v>345</v>
      </c>
      <c r="S98" s="5" t="s">
        <v>279</v>
      </c>
      <c r="Y98" s="5">
        <f>IF(T98="???",0,COUNTA(S98:X98))</f>
        <v>1</v>
      </c>
    </row>
    <row r="99" spans="1:25" x14ac:dyDescent="0.45">
      <c r="A99" s="24" t="s">
        <v>274</v>
      </c>
      <c r="B99" s="1">
        <v>2009</v>
      </c>
      <c r="C99" s="22" t="str">
        <f>TEXT(D99,"000")</f>
        <v>020</v>
      </c>
      <c r="D99" s="2">
        <v>20</v>
      </c>
      <c r="E99" s="1" t="str">
        <f>_xlfn.TEXTJOIN("_",TRUE,A99,B99,D99,"Land")</f>
        <v>BGR_2009_20_Land</v>
      </c>
      <c r="F99" s="1" t="str" cm="1">
        <f t="array" ref="F99">_xlfn.REGEXEXTRACT(E99,"[A-Z]+[a-z]+[a-z]",1,0)</f>
        <v>Land</v>
      </c>
      <c r="G99" s="1" t="str">
        <f>_xlfn.TEXTJOIN("_",TRUE,A99,B99,C99,F99)</f>
        <v>BGR_2009_020_Land</v>
      </c>
      <c r="H99" s="1" t="s">
        <v>275</v>
      </c>
      <c r="I99" s="3" t="s">
        <v>85</v>
      </c>
      <c r="J99" t="s">
        <v>346</v>
      </c>
      <c r="K99" t="s">
        <v>347</v>
      </c>
      <c r="L99" s="4">
        <v>100</v>
      </c>
      <c r="M99" s="5" t="str">
        <f>IF(AND(S99=A99, T99&amp;U99&amp;V99&amp;W99&amp;X99=""), "DomProd", IF(COUNTIF(S99:X99, A99)&gt;0, "CoDev", IF(S99="???","N/A","Import")))</f>
        <v>Import</v>
      </c>
      <c r="N99" t="s">
        <v>348</v>
      </c>
      <c r="Q99" s="18" t="s">
        <v>349</v>
      </c>
      <c r="S99" s="5" t="s">
        <v>279</v>
      </c>
      <c r="Y99" s="5">
        <f>IF(T99="???",0,COUNTA(S99:X99))</f>
        <v>1</v>
      </c>
    </row>
    <row r="100" spans="1:25" x14ac:dyDescent="0.45">
      <c r="A100" s="24" t="s">
        <v>274</v>
      </c>
      <c r="B100" s="1">
        <v>2009</v>
      </c>
      <c r="C100" s="22" t="str">
        <f>TEXT(D100,"000")</f>
        <v>021</v>
      </c>
      <c r="D100" s="2">
        <v>21</v>
      </c>
      <c r="E100" s="1" t="str">
        <f>_xlfn.TEXTJOIN("_",TRUE,A100,B100,D100,"Land")</f>
        <v>BGR_2009_21_Land</v>
      </c>
      <c r="F100" s="1" t="str" cm="1">
        <f t="array" ref="F100">_xlfn.REGEXEXTRACT(E100,"[A-Z]+[a-z]+[a-z]",1,0)</f>
        <v>Land</v>
      </c>
      <c r="G100" s="1" t="str">
        <f>_xlfn.TEXTJOIN("_",TRUE,A100,B100,C100,F100)</f>
        <v>BGR_2009_021_Land</v>
      </c>
      <c r="H100" s="1" t="s">
        <v>275</v>
      </c>
      <c r="I100" s="3" t="s">
        <v>158</v>
      </c>
      <c r="J100" t="s">
        <v>350</v>
      </c>
      <c r="K100" t="s">
        <v>351</v>
      </c>
      <c r="L100" s="4" t="s">
        <v>65</v>
      </c>
      <c r="M100" s="5" t="str">
        <f>IF(AND(S100=A100, T100&amp;U100&amp;V100&amp;W100&amp;X100=""), "DomProd", IF(COUNTIF(S100:X100, A100)&gt;0, "CoDev", IF(S100="???","N/A","Import")))</f>
        <v>N/A</v>
      </c>
      <c r="N100" s="5" t="s">
        <v>35</v>
      </c>
      <c r="O100" s="5"/>
      <c r="P100" s="5"/>
      <c r="Q100" s="5"/>
      <c r="R100" s="5"/>
      <c r="S100" s="5" t="s">
        <v>59</v>
      </c>
      <c r="Y100" s="5">
        <f>IF(T100="???",0,COUNTA(S100:X100))</f>
        <v>1</v>
      </c>
    </row>
    <row r="101" spans="1:25" x14ac:dyDescent="0.45">
      <c r="A101" s="24" t="s">
        <v>274</v>
      </c>
      <c r="B101" s="1">
        <v>2009</v>
      </c>
      <c r="C101" s="22" t="str">
        <f>TEXT(D101,"000")</f>
        <v>022</v>
      </c>
      <c r="D101" s="2">
        <v>22</v>
      </c>
      <c r="E101" s="1" t="str">
        <f>_xlfn.TEXTJOIN("_",TRUE,A101,B101,D101,"Land")</f>
        <v>BGR_2009_22_Land</v>
      </c>
      <c r="F101" s="1" t="str" cm="1">
        <f t="array" ref="F101">_xlfn.REGEXEXTRACT(E101,"[A-Z]+[a-z]+[a-z]",1,0)</f>
        <v>Land</v>
      </c>
      <c r="G101" s="1" t="str">
        <f>_xlfn.TEXTJOIN("_",TRUE,A101,B101,C101,F101)</f>
        <v>BGR_2009_022_Land</v>
      </c>
      <c r="H101" s="1" t="s">
        <v>275</v>
      </c>
      <c r="I101" s="3" t="s">
        <v>158</v>
      </c>
      <c r="J101" t="s">
        <v>350</v>
      </c>
      <c r="K101" t="s">
        <v>352</v>
      </c>
      <c r="L101" s="4" t="s">
        <v>65</v>
      </c>
      <c r="M101" s="5" t="str">
        <f>IF(AND(S101=A101, T101&amp;U101&amp;V101&amp;W101&amp;X101=""), "DomProd", IF(COUNTIF(S101:X101, A101)&gt;0, "CoDev", IF(S101="???","N/A","Import")))</f>
        <v>Import</v>
      </c>
      <c r="N101" s="5"/>
      <c r="O101" s="5"/>
      <c r="P101" s="5"/>
      <c r="Q101" s="30" t="s">
        <v>353</v>
      </c>
      <c r="R101" s="5"/>
      <c r="S101" s="5" t="s">
        <v>279</v>
      </c>
      <c r="Y101" s="5">
        <f>IF(T101="???",0,COUNTA(S101:X101))</f>
        <v>1</v>
      </c>
    </row>
    <row r="102" spans="1:25" x14ac:dyDescent="0.45">
      <c r="A102" s="24" t="s">
        <v>274</v>
      </c>
      <c r="B102" s="1">
        <v>2009</v>
      </c>
      <c r="C102" s="22" t="str">
        <f>TEXT(D102,"000")</f>
        <v>023</v>
      </c>
      <c r="D102" s="2">
        <v>23</v>
      </c>
      <c r="E102" s="1" t="str">
        <f>_xlfn.TEXTJOIN("_",TRUE,A102,B102,D102,"Land")</f>
        <v>BGR_2009_23_Land</v>
      </c>
      <c r="F102" s="1" t="str" cm="1">
        <f t="array" ref="F102">_xlfn.REGEXEXTRACT(E102,"[A-Z]+[a-z]+[a-z]",1,0)</f>
        <v>Land</v>
      </c>
      <c r="G102" s="1" t="str">
        <f>_xlfn.TEXTJOIN("_",TRUE,A102,B102,C102,F102)</f>
        <v>BGR_2009_023_Land</v>
      </c>
      <c r="H102" s="1" t="s">
        <v>275</v>
      </c>
      <c r="I102" s="3" t="s">
        <v>158</v>
      </c>
      <c r="J102" t="s">
        <v>350</v>
      </c>
      <c r="K102" t="s">
        <v>354</v>
      </c>
      <c r="L102" s="4" t="s">
        <v>65</v>
      </c>
      <c r="M102" s="5" t="str">
        <f>IF(AND(S102=A102, T102&amp;U102&amp;V102&amp;W102&amp;X102=""), "DomProd", IF(COUNTIF(S102:X102, A102)&gt;0, "CoDev", IF(S102="???","N/A","Import")))</f>
        <v>Import</v>
      </c>
      <c r="N102" s="5"/>
      <c r="O102" s="5"/>
      <c r="P102" s="5"/>
      <c r="Q102" s="30" t="s">
        <v>355</v>
      </c>
      <c r="R102" s="5"/>
      <c r="S102" s="5" t="s">
        <v>279</v>
      </c>
      <c r="Y102" s="5">
        <f>IF(T102="???",0,COUNTA(S102:X102))</f>
        <v>1</v>
      </c>
    </row>
    <row r="103" spans="1:25" x14ac:dyDescent="0.45">
      <c r="A103" s="24" t="s">
        <v>274</v>
      </c>
      <c r="B103" s="1">
        <v>2009</v>
      </c>
      <c r="C103" s="22" t="str">
        <f>TEXT(D103,"000")</f>
        <v>024</v>
      </c>
      <c r="D103" s="2">
        <v>24</v>
      </c>
      <c r="E103" s="1" t="str">
        <f>_xlfn.TEXTJOIN("_",TRUE,A103,B103,D103,"Land")</f>
        <v>BGR_2009_24_Land</v>
      </c>
      <c r="F103" s="1" t="str" cm="1">
        <f t="array" ref="F103">_xlfn.REGEXEXTRACT(E103,"[A-Z]+[a-z]+[a-z]",1,0)</f>
        <v>Land</v>
      </c>
      <c r="G103" s="1" t="str">
        <f>_xlfn.TEXTJOIN("_",TRUE,A103,B103,C103,F103)</f>
        <v>BGR_2009_024_Land</v>
      </c>
      <c r="H103" s="1" t="s">
        <v>275</v>
      </c>
      <c r="I103" s="3" t="s">
        <v>158</v>
      </c>
      <c r="J103" t="s">
        <v>350</v>
      </c>
      <c r="K103" t="s">
        <v>356</v>
      </c>
      <c r="L103" s="4" t="s">
        <v>65</v>
      </c>
      <c r="M103" s="5" t="str">
        <f>IF(AND(S103=A103, T103&amp;U103&amp;V103&amp;W103&amp;X103=""), "DomProd", IF(COUNTIF(S103:X103, A103)&gt;0, "CoDev", IF(S103="???","N/A","Import")))</f>
        <v>Import</v>
      </c>
      <c r="N103" s="5"/>
      <c r="O103" s="5"/>
      <c r="P103" s="5"/>
      <c r="Q103" s="30" t="s">
        <v>353</v>
      </c>
      <c r="R103" s="5"/>
      <c r="S103" s="5" t="s">
        <v>279</v>
      </c>
      <c r="Y103" s="5">
        <f>IF(T103="???",0,COUNTA(S103:X103))</f>
        <v>1</v>
      </c>
    </row>
    <row r="104" spans="1:25" x14ac:dyDescent="0.45">
      <c r="A104" s="24" t="s">
        <v>274</v>
      </c>
      <c r="B104" s="1">
        <v>2009</v>
      </c>
      <c r="C104" s="22" t="str">
        <f>TEXT(D104,"000")</f>
        <v>025</v>
      </c>
      <c r="D104" s="2">
        <v>25</v>
      </c>
      <c r="E104" s="1" t="str">
        <f>_xlfn.TEXTJOIN("_",TRUE,A104,B104,D104,"Land")</f>
        <v>BGR_2009_25_Land</v>
      </c>
      <c r="F104" s="1" t="str" cm="1">
        <f t="array" ref="F104">_xlfn.REGEXEXTRACT(E104,"[A-Z]+[a-z]+[a-z]",1,0)</f>
        <v>Land</v>
      </c>
      <c r="G104" s="1" t="str">
        <f>_xlfn.TEXTJOIN("_",TRUE,A104,B104,C104,F104)</f>
        <v>BGR_2009_025_Land</v>
      </c>
      <c r="H104" s="1" t="s">
        <v>275</v>
      </c>
      <c r="I104" s="3" t="s">
        <v>158</v>
      </c>
      <c r="J104" t="s">
        <v>350</v>
      </c>
      <c r="K104" t="s">
        <v>357</v>
      </c>
      <c r="L104" s="4" t="s">
        <v>65</v>
      </c>
      <c r="M104" s="5" t="str">
        <f>IF(AND(S104=A104, T104&amp;U104&amp;V104&amp;W104&amp;X104=""), "DomProd", IF(COUNTIF(S104:X104, A104)&gt;0, "CoDev", IF(S104="???","N/A","Import")))</f>
        <v>Import</v>
      </c>
      <c r="N104" s="5"/>
      <c r="O104" s="5"/>
      <c r="P104" s="5"/>
      <c r="Q104" s="5" t="s">
        <v>355</v>
      </c>
      <c r="R104" s="5"/>
      <c r="S104" s="5" t="s">
        <v>279</v>
      </c>
      <c r="Y104" s="5">
        <f>IF(T104="???",0,COUNTA(S104:X104))</f>
        <v>1</v>
      </c>
    </row>
    <row r="105" spans="1:25" x14ac:dyDescent="0.45">
      <c r="A105" s="24" t="s">
        <v>274</v>
      </c>
      <c r="B105" s="1">
        <v>2009</v>
      </c>
      <c r="C105" s="22" t="str">
        <f>TEXT(D105,"000")</f>
        <v>026</v>
      </c>
      <c r="D105" s="2">
        <v>26</v>
      </c>
      <c r="E105" s="1" t="str">
        <f>_xlfn.TEXTJOIN("_",TRUE,A105,B105,D105,"Naval")</f>
        <v>BGR_2009_26_Naval</v>
      </c>
      <c r="F105" s="1" t="s">
        <v>161</v>
      </c>
      <c r="G105" s="1" t="str">
        <f>_xlfn.TEXTJOIN("_",TRUE,A105,B105,C105,F105)</f>
        <v>BGR_2009_026_Sea</v>
      </c>
      <c r="H105" s="1" t="s">
        <v>358</v>
      </c>
      <c r="I105" s="3" t="s">
        <v>359</v>
      </c>
      <c r="J105" t="s">
        <v>360</v>
      </c>
      <c r="K105" t="s">
        <v>361</v>
      </c>
      <c r="L105" s="4">
        <v>1</v>
      </c>
      <c r="M105" s="5" t="str">
        <f>IF(AND(S105=A105, T105&amp;U105&amp;V105&amp;W105&amp;X105=""), "DomProd", IF(COUNTIF(S105:X105, A105)&gt;0, "CoDev", IF(S105="???","N/A","Import")))</f>
        <v>Import</v>
      </c>
      <c r="N105" s="5"/>
      <c r="O105" s="5"/>
      <c r="P105" s="5"/>
      <c r="Q105" s="30" t="s">
        <v>3511</v>
      </c>
      <c r="R105" s="5"/>
      <c r="S105" s="5" t="s">
        <v>279</v>
      </c>
      <c r="Y105" s="5">
        <f>IF(T105="???",0,COUNTA(S105:X105))</f>
        <v>1</v>
      </c>
    </row>
    <row r="106" spans="1:25" x14ac:dyDescent="0.45">
      <c r="A106" s="24" t="s">
        <v>274</v>
      </c>
      <c r="B106" s="1">
        <v>2009</v>
      </c>
      <c r="C106" s="22" t="str">
        <f>TEXT(D106,"000")</f>
        <v>027</v>
      </c>
      <c r="D106" s="2">
        <v>27</v>
      </c>
      <c r="E106" s="1" t="str">
        <f>_xlfn.TEXTJOIN("_",TRUE,A106,B106,D106,"Naval")</f>
        <v>BGR_2009_27_Naval</v>
      </c>
      <c r="F106" s="1" t="s">
        <v>161</v>
      </c>
      <c r="G106" s="1" t="str">
        <f>_xlfn.TEXTJOIN("_",TRUE,A106,B106,C106,F106)</f>
        <v>BGR_2009_027_Sea</v>
      </c>
      <c r="H106" s="1" t="s">
        <v>358</v>
      </c>
      <c r="I106" s="3" t="s">
        <v>168</v>
      </c>
      <c r="J106" t="s">
        <v>362</v>
      </c>
      <c r="K106" t="s">
        <v>363</v>
      </c>
      <c r="L106" s="4">
        <v>14</v>
      </c>
      <c r="M106" s="5" t="str">
        <f>IF(AND(S106=A106, T106&amp;U106&amp;V106&amp;W106&amp;X106=""), "DomProd", IF(COUNTIF(S106:X106, A106)&gt;0, "CoDev", IF(S106="???","N/A","Import")))</f>
        <v>Import</v>
      </c>
      <c r="N106" s="5" t="s">
        <v>3498</v>
      </c>
      <c r="O106" s="5"/>
      <c r="P106" s="5"/>
      <c r="Q106" s="30" t="s">
        <v>3499</v>
      </c>
      <c r="R106" s="5"/>
      <c r="S106" s="5" t="s">
        <v>279</v>
      </c>
      <c r="Y106" s="5">
        <f>IF(T106="???",0,COUNTA(S106:X106))</f>
        <v>1</v>
      </c>
    </row>
    <row r="107" spans="1:25" x14ac:dyDescent="0.45">
      <c r="A107" s="24" t="s">
        <v>274</v>
      </c>
      <c r="B107" s="1">
        <v>2009</v>
      </c>
      <c r="C107" s="22" t="str">
        <f>TEXT(D107,"000")</f>
        <v>028</v>
      </c>
      <c r="D107" s="2">
        <v>28</v>
      </c>
      <c r="E107" s="1" t="str">
        <f>_xlfn.TEXTJOIN("_",TRUE,A107,B107,D107,"Naval")</f>
        <v>BGR_2009_28_Naval</v>
      </c>
      <c r="F107" s="1" t="s">
        <v>161</v>
      </c>
      <c r="G107" s="1" t="str">
        <f>_xlfn.TEXTJOIN("_",TRUE,A107,B107,C107,F107)</f>
        <v>BGR_2009_028_Sea</v>
      </c>
      <c r="H107" s="1" t="s">
        <v>358</v>
      </c>
      <c r="I107" s="3" t="s">
        <v>163</v>
      </c>
      <c r="J107" t="s">
        <v>364</v>
      </c>
      <c r="K107" t="s">
        <v>365</v>
      </c>
      <c r="L107" s="4">
        <v>1</v>
      </c>
      <c r="M107" s="5" t="str">
        <f>IF(AND(S107=A107, T107&amp;U107&amp;V107&amp;W107&amp;X107=""), "DomProd", IF(COUNTIF(S107:X107, A107)&gt;0, "CoDev", IF(S107="???","N/A","Import")))</f>
        <v>Import</v>
      </c>
      <c r="N107" s="43" t="s">
        <v>202</v>
      </c>
      <c r="O107" s="43" t="s">
        <v>366</v>
      </c>
      <c r="P107" s="43"/>
      <c r="Q107" s="31" t="s">
        <v>367</v>
      </c>
      <c r="R107" s="18" t="s">
        <v>368</v>
      </c>
      <c r="S107" s="5" t="s">
        <v>133</v>
      </c>
      <c r="Y107" s="5">
        <f>IF(T107="???",0,COUNTA(S107:X107))</f>
        <v>1</v>
      </c>
    </row>
    <row r="108" spans="1:25" x14ac:dyDescent="0.45">
      <c r="A108" s="24" t="s">
        <v>274</v>
      </c>
      <c r="B108" s="1">
        <v>2009</v>
      </c>
      <c r="C108" s="22" t="str">
        <f>TEXT(D108,"000")</f>
        <v>029</v>
      </c>
      <c r="D108" s="2">
        <v>29</v>
      </c>
      <c r="E108" s="1" t="str">
        <f>_xlfn.TEXTJOIN("_",TRUE,A108,B108,D108,"Naval")</f>
        <v>BGR_2009_29_Naval</v>
      </c>
      <c r="F108" s="1" t="s">
        <v>161</v>
      </c>
      <c r="G108" s="1" t="str">
        <f>_xlfn.TEXTJOIN("_",TRUE,A108,B108,C108,F108)</f>
        <v>BGR_2009_029_Sea</v>
      </c>
      <c r="H108" s="1" t="s">
        <v>358</v>
      </c>
      <c r="I108" s="3" t="s">
        <v>168</v>
      </c>
      <c r="J108" t="s">
        <v>369</v>
      </c>
      <c r="K108" t="s">
        <v>370</v>
      </c>
      <c r="L108" s="4">
        <v>2</v>
      </c>
      <c r="M108" s="5" t="str">
        <f>IF(AND(S108=A108, T108&amp;U108&amp;V108&amp;W108&amp;X108=""), "DomProd", IF(COUNTIF(S108:X108, A108)&gt;0, "CoDev", IF(S108="???","N/A","Import")))</f>
        <v>Import</v>
      </c>
      <c r="N108" t="s">
        <v>127</v>
      </c>
      <c r="Q108" s="18" t="s">
        <v>371</v>
      </c>
      <c r="S108" s="5" t="s">
        <v>71</v>
      </c>
      <c r="Y108" s="5">
        <f>IF(T108="???",0,COUNTA(S108:X108))</f>
        <v>1</v>
      </c>
    </row>
    <row r="109" spans="1:25" x14ac:dyDescent="0.45">
      <c r="A109" s="24" t="s">
        <v>274</v>
      </c>
      <c r="B109" s="1">
        <v>2009</v>
      </c>
      <c r="C109" s="22" t="str">
        <f>TEXT(D109,"000")</f>
        <v>030</v>
      </c>
      <c r="D109" s="2">
        <v>30</v>
      </c>
      <c r="E109" s="1" t="str">
        <f>_xlfn.TEXTJOIN("_",TRUE,A109,B109,D109,"Naval")</f>
        <v>BGR_2009_30_Naval</v>
      </c>
      <c r="F109" s="1" t="s">
        <v>161</v>
      </c>
      <c r="G109" s="1" t="str">
        <f>_xlfn.TEXTJOIN("_",TRUE,A109,B109,C109,F109)</f>
        <v>BGR_2009_030_Sea</v>
      </c>
      <c r="H109" s="1" t="s">
        <v>358</v>
      </c>
      <c r="I109" s="3" t="s">
        <v>168</v>
      </c>
      <c r="J109" t="s">
        <v>369</v>
      </c>
      <c r="K109" t="s">
        <v>372</v>
      </c>
      <c r="L109" s="4">
        <v>1</v>
      </c>
      <c r="M109" s="5" t="str">
        <f>IF(AND(S109=A109, T109&amp;U109&amp;V109&amp;W109&amp;X109=""), "DomProd", IF(COUNTIF(S109:X109, A109)&gt;0, "CoDev", IF(S109="???","N/A","Import")))</f>
        <v>Import</v>
      </c>
      <c r="N109" t="s">
        <v>174</v>
      </c>
      <c r="Q109" s="18" t="s">
        <v>373</v>
      </c>
      <c r="S109" s="5" t="s">
        <v>56</v>
      </c>
      <c r="Y109" s="5">
        <f>IF(T109="???",0,COUNTA(S109:X109))</f>
        <v>1</v>
      </c>
    </row>
    <row r="110" spans="1:25" x14ac:dyDescent="0.45">
      <c r="A110" s="24" t="s">
        <v>274</v>
      </c>
      <c r="B110" s="1">
        <v>2009</v>
      </c>
      <c r="C110" s="22" t="str">
        <f>TEXT(D110,"000")</f>
        <v>031</v>
      </c>
      <c r="D110" s="2">
        <v>31</v>
      </c>
      <c r="E110" s="1" t="str">
        <f>_xlfn.TEXTJOIN("_",TRUE,A110,B110,D110,"Naval")</f>
        <v>BGR_2009_31_Naval</v>
      </c>
      <c r="F110" s="1" t="s">
        <v>161</v>
      </c>
      <c r="G110" s="1" t="str">
        <f>_xlfn.TEXTJOIN("_",TRUE,A110,B110,C110,F110)</f>
        <v>BGR_2009_031_Sea</v>
      </c>
      <c r="H110" s="1" t="s">
        <v>358</v>
      </c>
      <c r="I110" s="3" t="s">
        <v>168</v>
      </c>
      <c r="J110" t="s">
        <v>369</v>
      </c>
      <c r="K110" t="s">
        <v>176</v>
      </c>
      <c r="L110" s="4" t="s">
        <v>65</v>
      </c>
      <c r="M110" s="5" t="str">
        <f>IF(AND(S110=A110, T110&amp;U110&amp;V110&amp;W110&amp;X110=""), "DomProd", IF(COUNTIF(S110:X110, A110)&gt;0, "CoDev", IF(S110="???","N/A","Import")))</f>
        <v>Import</v>
      </c>
      <c r="N110" t="s">
        <v>174</v>
      </c>
      <c r="Q110" s="18" t="s">
        <v>177</v>
      </c>
      <c r="R110" s="5"/>
      <c r="S110" s="5" t="s">
        <v>56</v>
      </c>
      <c r="Y110" s="5">
        <f>IF(T110="???",0,COUNTA(S110:X110))</f>
        <v>1</v>
      </c>
    </row>
    <row r="111" spans="1:25" x14ac:dyDescent="0.45">
      <c r="A111" s="24" t="s">
        <v>274</v>
      </c>
      <c r="B111" s="1">
        <v>2009</v>
      </c>
      <c r="C111" s="22" t="str">
        <f>TEXT(D111,"000")</f>
        <v>032</v>
      </c>
      <c r="D111" s="2">
        <v>32</v>
      </c>
      <c r="E111" s="1" t="str">
        <f>_xlfn.TEXTJOIN("_",TRUE,A111,B111,D111,"Naval")</f>
        <v>BGR_2009_32_Naval</v>
      </c>
      <c r="F111" s="1" t="s">
        <v>161</v>
      </c>
      <c r="G111" s="1" t="str">
        <f>_xlfn.TEXTJOIN("_",TRUE,A111,B111,C111,F111)</f>
        <v>BGR_2009_032_Sea</v>
      </c>
      <c r="H111" s="1" t="s">
        <v>358</v>
      </c>
      <c r="I111" s="3" t="s">
        <v>168</v>
      </c>
      <c r="J111" t="s">
        <v>369</v>
      </c>
      <c r="K111" t="s">
        <v>374</v>
      </c>
      <c r="L111" s="4">
        <v>2</v>
      </c>
      <c r="M111" s="5" t="str">
        <f>IF(AND(S111=A111, T111&amp;U111&amp;V111&amp;W111&amp;X111=""), "DomProd", IF(COUNTIF(S111:X111, A111)&gt;0, "CoDev", IF(S111="???","N/A","Import")))</f>
        <v>Import</v>
      </c>
      <c r="N111" t="s">
        <v>375</v>
      </c>
      <c r="Q111" s="18" t="s">
        <v>376</v>
      </c>
      <c r="R111" s="5"/>
      <c r="S111" s="5" t="s">
        <v>71</v>
      </c>
      <c r="Y111" s="5">
        <f>IF(T111="???",0,COUNTA(S111:X111))</f>
        <v>1</v>
      </c>
    </row>
    <row r="112" spans="1:25" x14ac:dyDescent="0.45">
      <c r="A112" s="24" t="s">
        <v>274</v>
      </c>
      <c r="B112" s="1">
        <v>2009</v>
      </c>
      <c r="C112" s="22" t="str">
        <f>TEXT(D112,"000")</f>
        <v>033</v>
      </c>
      <c r="D112" s="2">
        <v>33</v>
      </c>
      <c r="E112" s="1" t="str">
        <f>_xlfn.TEXTJOIN("_",TRUE,A112,B112,D112,"Naval")</f>
        <v>BGR_2009_33_Naval</v>
      </c>
      <c r="F112" s="1" t="s">
        <v>161</v>
      </c>
      <c r="G112" s="1" t="str">
        <f>_xlfn.TEXTJOIN("_",TRUE,A112,B112,C112,F112)</f>
        <v>BGR_2009_033_Sea</v>
      </c>
      <c r="H112" s="1" t="s">
        <v>358</v>
      </c>
      <c r="I112" s="3" t="s">
        <v>168</v>
      </c>
      <c r="J112" t="s">
        <v>369</v>
      </c>
      <c r="K112" t="s">
        <v>377</v>
      </c>
      <c r="L112" s="4">
        <v>1</v>
      </c>
      <c r="M112" s="5" t="str">
        <f>IF(AND(S112=A112, T112&amp;U112&amp;V112&amp;W112&amp;X112=""), "DomProd", IF(COUNTIF(S112:X112, A112)&gt;0, "CoDev", IF(S112="???","N/A","Import")))</f>
        <v>Import</v>
      </c>
      <c r="N112" s="5" t="s">
        <v>378</v>
      </c>
      <c r="O112" s="5"/>
      <c r="P112" s="5"/>
      <c r="Q112" s="30" t="s">
        <v>379</v>
      </c>
      <c r="R112" s="5"/>
      <c r="S112" s="5" t="s">
        <v>76</v>
      </c>
      <c r="Y112" s="5">
        <f>IF(T112="???",0,COUNTA(S112:X112))</f>
        <v>1</v>
      </c>
    </row>
    <row r="113" spans="1:25" x14ac:dyDescent="0.45">
      <c r="A113" s="40" t="s">
        <v>274</v>
      </c>
      <c r="B113" s="1">
        <v>2009</v>
      </c>
      <c r="C113" s="22" t="str">
        <f>TEXT(D113,"000")</f>
        <v>034</v>
      </c>
      <c r="D113" s="2">
        <v>34</v>
      </c>
      <c r="E113" s="41" t="str">
        <f>_xlfn.TEXTJOIN("_",TRUE,A113,B113,D113,"Naval")</f>
        <v>BGR_2009_34_Naval</v>
      </c>
      <c r="F113" s="1" t="s">
        <v>161</v>
      </c>
      <c r="G113" s="1" t="str">
        <f>_xlfn.TEXTJOIN("_",TRUE,A113,B113,C113,F113)</f>
        <v>BGR_2009_034_Sea</v>
      </c>
      <c r="H113" s="41" t="s">
        <v>358</v>
      </c>
      <c r="I113" s="42" t="s">
        <v>380</v>
      </c>
      <c r="J113" s="43" t="s">
        <v>381</v>
      </c>
      <c r="K113" s="43" t="s">
        <v>382</v>
      </c>
      <c r="L113" s="44">
        <v>2</v>
      </c>
      <c r="M113" s="5" t="str">
        <f>IF(AND(S113=A113, T113&amp;U113&amp;V113&amp;W113&amp;X113=""), "DomProd", IF(COUNTIF(S113:X113, A113)&gt;0, "CoDev", IF(S113="???","N/A","Import")))</f>
        <v>Import</v>
      </c>
      <c r="N113" t="s">
        <v>383</v>
      </c>
      <c r="Q113" s="18" t="s">
        <v>384</v>
      </c>
      <c r="S113" s="45" t="s">
        <v>279</v>
      </c>
      <c r="T113" s="43"/>
      <c r="U113" s="43"/>
      <c r="V113" s="43"/>
      <c r="W113" s="43"/>
      <c r="X113" s="43"/>
      <c r="Y113" s="5">
        <f>IF(T113="???",0,COUNTA(S113:X113))</f>
        <v>1</v>
      </c>
    </row>
    <row r="114" spans="1:25" x14ac:dyDescent="0.45">
      <c r="A114" s="24" t="s">
        <v>274</v>
      </c>
      <c r="B114" s="1">
        <v>2009</v>
      </c>
      <c r="C114" s="22" t="str">
        <f>TEXT(D114,"000")</f>
        <v>035</v>
      </c>
      <c r="D114" s="2">
        <v>35</v>
      </c>
      <c r="E114" s="1" t="str">
        <f>_xlfn.TEXTJOIN("_",TRUE,A114,B114,D114,"Naval")</f>
        <v>BGR_2009_35_Naval</v>
      </c>
      <c r="F114" s="1" t="s">
        <v>161</v>
      </c>
      <c r="G114" s="1" t="str">
        <f>_xlfn.TEXTJOIN("_",TRUE,A114,B114,C114,F114)</f>
        <v>BGR_2009_035_Sea</v>
      </c>
      <c r="H114" s="1" t="s">
        <v>358</v>
      </c>
      <c r="I114" s="3" t="s">
        <v>168</v>
      </c>
      <c r="J114" t="s">
        <v>385</v>
      </c>
      <c r="K114" t="s">
        <v>386</v>
      </c>
      <c r="L114" s="4">
        <v>2</v>
      </c>
      <c r="M114" s="5" t="str">
        <f>IF(AND(S114=A114, T114&amp;U114&amp;V114&amp;W114&amp;X114=""), "DomProd", IF(COUNTIF(S114:X114, A114)&gt;0, "CoDev", IF(S114="???","N/A","Import")))</f>
        <v>Import</v>
      </c>
      <c r="N114" t="s">
        <v>328</v>
      </c>
      <c r="Q114" t="s">
        <v>329</v>
      </c>
      <c r="R114" s="5"/>
      <c r="S114" s="5" t="s">
        <v>279</v>
      </c>
      <c r="Y114" s="5">
        <f>IF(T114="???",0,COUNTA(S114:X114))</f>
        <v>1</v>
      </c>
    </row>
    <row r="115" spans="1:25" x14ac:dyDescent="0.45">
      <c r="A115" s="24" t="s">
        <v>274</v>
      </c>
      <c r="B115" s="1">
        <v>2009</v>
      </c>
      <c r="C115" s="22" t="str">
        <f>TEXT(D115,"000")</f>
        <v>036</v>
      </c>
      <c r="D115" s="2">
        <v>36</v>
      </c>
      <c r="E115" s="1" t="str">
        <f>_xlfn.TEXTJOIN("_",TRUE,A115,B115,D115,"Naval")</f>
        <v>BGR_2009_36_Naval</v>
      </c>
      <c r="F115" s="1" t="s">
        <v>161</v>
      </c>
      <c r="G115" s="1" t="str">
        <f>_xlfn.TEXTJOIN("_",TRUE,A115,B115,C115,F115)</f>
        <v>BGR_2009_036_Sea</v>
      </c>
      <c r="H115" s="1" t="s">
        <v>358</v>
      </c>
      <c r="I115" s="3" t="s">
        <v>168</v>
      </c>
      <c r="J115" t="s">
        <v>385</v>
      </c>
      <c r="K115" t="s">
        <v>387</v>
      </c>
      <c r="L115" s="4">
        <v>2</v>
      </c>
      <c r="M115" s="5" t="str">
        <f>IF(AND(S115=A115, T115&amp;U115&amp;V115&amp;W115&amp;X115=""), "DomProd", IF(COUNTIF(S115:X115, A115)&gt;0, "CoDev", IF(S115="???","N/A","Import")))</f>
        <v>Import</v>
      </c>
      <c r="N115" t="s">
        <v>388</v>
      </c>
      <c r="Q115" s="18" t="s">
        <v>389</v>
      </c>
      <c r="S115" s="5" t="s">
        <v>279</v>
      </c>
      <c r="Y115" s="5">
        <f>IF(T115="???",0,COUNTA(S115:X115))</f>
        <v>1</v>
      </c>
    </row>
    <row r="116" spans="1:25" x14ac:dyDescent="0.45">
      <c r="A116" s="40" t="s">
        <v>274</v>
      </c>
      <c r="B116" s="1">
        <v>2009</v>
      </c>
      <c r="C116" s="22" t="str">
        <f>TEXT(D116,"000")</f>
        <v>037</v>
      </c>
      <c r="D116" s="2">
        <v>37</v>
      </c>
      <c r="E116" s="41" t="str">
        <f>_xlfn.TEXTJOIN("_",TRUE,A116,B116,D116,"Naval")</f>
        <v>BGR_2009_37_Naval</v>
      </c>
      <c r="F116" s="1" t="s">
        <v>161</v>
      </c>
      <c r="G116" s="1" t="str">
        <f>_xlfn.TEXTJOIN("_",TRUE,A116,B116,C116,F116)</f>
        <v>BGR_2009_037_Sea</v>
      </c>
      <c r="H116" s="41" t="s">
        <v>358</v>
      </c>
      <c r="I116" s="42" t="s">
        <v>380</v>
      </c>
      <c r="J116" s="43" t="s">
        <v>390</v>
      </c>
      <c r="K116" s="43" t="s">
        <v>391</v>
      </c>
      <c r="L116" s="44">
        <v>1</v>
      </c>
      <c r="M116" s="5" t="str">
        <f>IF(AND(S116=A116, T116&amp;U116&amp;V116&amp;W116&amp;X116=""), "DomProd", IF(COUNTIF(S116:X116, A116)&gt;0, "CoDev", IF(S116="???","N/A","Import")))</f>
        <v>Import</v>
      </c>
      <c r="N116" s="5" t="s">
        <v>3467</v>
      </c>
      <c r="O116" s="5"/>
      <c r="P116" s="5"/>
      <c r="Q116" s="30" t="s">
        <v>3468</v>
      </c>
      <c r="R116" s="5"/>
      <c r="S116" s="45" t="s">
        <v>279</v>
      </c>
      <c r="T116" s="43"/>
      <c r="U116" s="43"/>
      <c r="V116" s="43"/>
      <c r="W116" s="43"/>
      <c r="X116" s="43"/>
      <c r="Y116" s="5">
        <f>IF(T116="???",0,COUNTA(S116:X116))</f>
        <v>1</v>
      </c>
    </row>
    <row r="117" spans="1:25" x14ac:dyDescent="0.45">
      <c r="A117" s="24" t="s">
        <v>274</v>
      </c>
      <c r="B117" s="1">
        <v>2009</v>
      </c>
      <c r="C117" s="22" t="str">
        <f>TEXT(D117,"000")</f>
        <v>038</v>
      </c>
      <c r="D117" s="2">
        <v>38</v>
      </c>
      <c r="E117" s="1" t="str">
        <f>_xlfn.TEXTJOIN("_",TRUE,A117,B117,D117,"Naval")</f>
        <v>BGR_2009_38_Naval</v>
      </c>
      <c r="F117" s="1" t="s">
        <v>161</v>
      </c>
      <c r="G117" s="1" t="str">
        <f>_xlfn.TEXTJOIN("_",TRUE,A117,B117,C117,F117)</f>
        <v>BGR_2009_038_Sea</v>
      </c>
      <c r="H117" s="1" t="s">
        <v>358</v>
      </c>
      <c r="I117" s="3" t="s">
        <v>168</v>
      </c>
      <c r="J117" t="s">
        <v>392</v>
      </c>
      <c r="K117" t="s">
        <v>393</v>
      </c>
      <c r="L117" s="4">
        <v>1</v>
      </c>
      <c r="M117" s="5" t="str">
        <f>IF(AND(S117=A117, T117&amp;U117&amp;V117&amp;W117&amp;X117=""), "DomProd", IF(COUNTIF(S117:X117, A117)&gt;0, "CoDev", IF(S117="???","N/A","Import")))</f>
        <v>Import</v>
      </c>
      <c r="N117" s="5" t="s">
        <v>394</v>
      </c>
      <c r="O117" s="5"/>
      <c r="P117" s="5"/>
      <c r="Q117" s="30" t="s">
        <v>333</v>
      </c>
      <c r="R117" s="5"/>
      <c r="S117" s="5" t="s">
        <v>279</v>
      </c>
      <c r="Y117" s="5">
        <f>IF(T117="???",0,COUNTA(S117:X117))</f>
        <v>1</v>
      </c>
    </row>
    <row r="118" spans="1:25" x14ac:dyDescent="0.45">
      <c r="A118" s="24" t="s">
        <v>274</v>
      </c>
      <c r="B118" s="1">
        <v>2009</v>
      </c>
      <c r="C118" s="22" t="str">
        <f>TEXT(D118,"000")</f>
        <v>039</v>
      </c>
      <c r="D118" s="2">
        <v>39</v>
      </c>
      <c r="E118" s="1" t="str">
        <f>_xlfn.TEXTJOIN("_",TRUE,A118,B118,D118,"Naval")</f>
        <v>BGR_2009_39_Naval</v>
      </c>
      <c r="F118" s="1" t="s">
        <v>161</v>
      </c>
      <c r="G118" s="1" t="str">
        <f>_xlfn.TEXTJOIN("_",TRUE,A118,B118,C118,F118)</f>
        <v>BGR_2009_039_Sea</v>
      </c>
      <c r="H118" s="1" t="s">
        <v>358</v>
      </c>
      <c r="I118" s="3" t="s">
        <v>168</v>
      </c>
      <c r="J118" t="s">
        <v>392</v>
      </c>
      <c r="K118" t="s">
        <v>395</v>
      </c>
      <c r="L118" s="4">
        <v>2</v>
      </c>
      <c r="M118" s="5" t="str">
        <f>IF(AND(S118=A118, T118&amp;U118&amp;V118&amp;W118&amp;X118=""), "DomProd", IF(COUNTIF(S118:X118, A118)&gt;0, "CoDev", IF(S118="???","N/A","Import")))</f>
        <v>Import</v>
      </c>
      <c r="N118" t="s">
        <v>396</v>
      </c>
      <c r="Q118" s="18" t="s">
        <v>397</v>
      </c>
      <c r="S118" s="5" t="s">
        <v>279</v>
      </c>
      <c r="Y118" s="5">
        <f>IF(T118="???",0,COUNTA(S118:X118))</f>
        <v>1</v>
      </c>
    </row>
    <row r="119" spans="1:25" x14ac:dyDescent="0.45">
      <c r="A119" s="24" t="s">
        <v>274</v>
      </c>
      <c r="B119" s="1">
        <v>2009</v>
      </c>
      <c r="C119" s="22" t="str">
        <f>TEXT(D119,"000")</f>
        <v>040</v>
      </c>
      <c r="D119" s="2">
        <v>40</v>
      </c>
      <c r="E119" s="1" t="str">
        <f>_xlfn.TEXTJOIN("_",TRUE,A119,B119,D119,"Naval")</f>
        <v>BGR_2009_40_Naval</v>
      </c>
      <c r="F119" s="1" t="s">
        <v>161</v>
      </c>
      <c r="G119" s="1" t="str">
        <f>_xlfn.TEXTJOIN("_",TRUE,A119,B119,C119,F119)</f>
        <v>BGR_2009_040_Sea</v>
      </c>
      <c r="H119" s="1" t="s">
        <v>358</v>
      </c>
      <c r="I119" s="3" t="s">
        <v>163</v>
      </c>
      <c r="J119" t="s">
        <v>398</v>
      </c>
      <c r="K119" t="s">
        <v>399</v>
      </c>
      <c r="L119" s="4">
        <v>1</v>
      </c>
      <c r="M119" s="5" t="str">
        <f>IF(AND(S119=A119, T119&amp;U119&amp;V119&amp;W119&amp;X119=""), "DomProd", IF(COUNTIF(S119:X119, A119)&gt;0, "CoDev", IF(S119="???","N/A","Import")))</f>
        <v>Import</v>
      </c>
      <c r="N119" s="5" t="s">
        <v>3548</v>
      </c>
      <c r="O119" s="5"/>
      <c r="P119" s="5"/>
      <c r="Q119" s="30" t="s">
        <v>3549</v>
      </c>
      <c r="R119" s="5"/>
      <c r="S119" s="5" t="s">
        <v>279</v>
      </c>
      <c r="Y119" s="5">
        <f>IF(T119="???",0,COUNTA(S119:X119))</f>
        <v>1</v>
      </c>
    </row>
    <row r="120" spans="1:25" x14ac:dyDescent="0.45">
      <c r="A120" s="24" t="s">
        <v>274</v>
      </c>
      <c r="B120" s="1">
        <v>2009</v>
      </c>
      <c r="C120" s="22" t="str">
        <f>TEXT(D120,"000")</f>
        <v>041</v>
      </c>
      <c r="D120" s="2">
        <v>41</v>
      </c>
      <c r="E120" s="1" t="str">
        <f>_xlfn.TEXTJOIN("_",TRUE,A120,B120,D120,"Naval")</f>
        <v>BGR_2009_41_Naval</v>
      </c>
      <c r="F120" s="1" t="s">
        <v>161</v>
      </c>
      <c r="G120" s="1" t="str">
        <f>_xlfn.TEXTJOIN("_",TRUE,A120,B120,C120,F120)</f>
        <v>BGR_2009_041_Sea</v>
      </c>
      <c r="H120" s="1" t="s">
        <v>358</v>
      </c>
      <c r="I120" s="3" t="s">
        <v>168</v>
      </c>
      <c r="J120" t="s">
        <v>400</v>
      </c>
      <c r="K120" t="s">
        <v>393</v>
      </c>
      <c r="L120" s="4">
        <v>8</v>
      </c>
      <c r="M120" s="5" t="str">
        <f>IF(AND(S120=A120, T120&amp;U120&amp;V120&amp;W120&amp;X120=""), "DomProd", IF(COUNTIF(S120:X120, A120)&gt;0, "CoDev", IF(S120="???","N/A","Import")))</f>
        <v>Import</v>
      </c>
      <c r="N120" s="5" t="s">
        <v>394</v>
      </c>
      <c r="O120" s="5"/>
      <c r="P120" s="5"/>
      <c r="Q120" s="30" t="s">
        <v>333</v>
      </c>
      <c r="R120" s="5"/>
      <c r="S120" s="5" t="s">
        <v>279</v>
      </c>
      <c r="Y120" s="5">
        <f>IF(T120="???",0,COUNTA(S120:X120))</f>
        <v>1</v>
      </c>
    </row>
    <row r="121" spans="1:25" x14ac:dyDescent="0.45">
      <c r="A121" s="24" t="s">
        <v>274</v>
      </c>
      <c r="B121" s="1">
        <v>2009</v>
      </c>
      <c r="C121" s="22" t="str">
        <f>TEXT(D121,"000")</f>
        <v>042</v>
      </c>
      <c r="D121" s="2">
        <v>42</v>
      </c>
      <c r="E121" s="1" t="str">
        <f>_xlfn.TEXTJOIN("_",TRUE,A121,B121,D121,"Naval")</f>
        <v>BGR_2009_42_Naval</v>
      </c>
      <c r="F121" s="1" t="s">
        <v>161</v>
      </c>
      <c r="G121" s="1" t="str">
        <f>_xlfn.TEXTJOIN("_",TRUE,A121,B121,C121,F121)</f>
        <v>BGR_2009_042_Sea</v>
      </c>
      <c r="H121" s="1" t="s">
        <v>358</v>
      </c>
      <c r="I121" s="3" t="s">
        <v>168</v>
      </c>
      <c r="J121" t="s">
        <v>400</v>
      </c>
      <c r="K121" t="s">
        <v>401</v>
      </c>
      <c r="L121" s="4">
        <v>4</v>
      </c>
      <c r="M121" s="5" t="str">
        <f>IF(AND(S121=A121, T121&amp;U121&amp;V121&amp;W121&amp;X121=""), "DomProd", IF(COUNTIF(S121:X121, A121)&gt;0, "CoDev", IF(S121="???","N/A","Import")))</f>
        <v>Import</v>
      </c>
      <c r="N121" t="s">
        <v>402</v>
      </c>
      <c r="Q121" s="18" t="s">
        <v>403</v>
      </c>
      <c r="R121" s="5"/>
      <c r="S121" s="5" t="s">
        <v>279</v>
      </c>
      <c r="Y121" s="5">
        <f>IF(T121="???",0,COUNTA(S121:X121))</f>
        <v>1</v>
      </c>
    </row>
    <row r="122" spans="1:25" x14ac:dyDescent="0.45">
      <c r="A122" s="24" t="s">
        <v>274</v>
      </c>
      <c r="B122" s="1">
        <v>2009</v>
      </c>
      <c r="C122" s="22" t="str">
        <f>TEXT(D122,"000")</f>
        <v>043</v>
      </c>
      <c r="D122" s="2">
        <v>43</v>
      </c>
      <c r="E122" s="1" t="str">
        <f>_xlfn.TEXTJOIN("_",TRUE,A122,B122,D122,"Naval")</f>
        <v>BGR_2009_43_Naval</v>
      </c>
      <c r="F122" s="1" t="s">
        <v>161</v>
      </c>
      <c r="G122" s="1" t="str">
        <f>_xlfn.TEXTJOIN("_",TRUE,A122,B122,C122,F122)</f>
        <v>BGR_2009_043_Sea</v>
      </c>
      <c r="H122" s="1" t="s">
        <v>358</v>
      </c>
      <c r="I122" s="3" t="s">
        <v>380</v>
      </c>
      <c r="J122" t="s">
        <v>398</v>
      </c>
      <c r="K122" t="s">
        <v>404</v>
      </c>
      <c r="L122" s="4">
        <v>6</v>
      </c>
      <c r="M122" s="5" t="str">
        <f>IF(AND(S122=A122, T122&amp;U122&amp;V122&amp;W122&amp;X122=""), "DomProd", IF(COUNTIF(S122:X122, A122)&gt;0, "CoDev", IF(S122="???","N/A","Import")))</f>
        <v>Import</v>
      </c>
      <c r="N122" t="s">
        <v>328</v>
      </c>
      <c r="Q122" t="s">
        <v>329</v>
      </c>
      <c r="R122" s="5"/>
      <c r="S122" s="5" t="s">
        <v>279</v>
      </c>
      <c r="Y122" s="5">
        <f>IF(T122="???",0,COUNTA(S122:X122))</f>
        <v>1</v>
      </c>
    </row>
    <row r="123" spans="1:25" x14ac:dyDescent="0.45">
      <c r="A123" s="24" t="s">
        <v>274</v>
      </c>
      <c r="B123" s="1">
        <v>2009</v>
      </c>
      <c r="C123" s="22" t="str">
        <f>TEXT(D123,"000")</f>
        <v>044</v>
      </c>
      <c r="D123" s="2">
        <v>44</v>
      </c>
      <c r="E123" s="1" t="str">
        <f>_xlfn.TEXTJOIN("_",TRUE,A123,B123,D123,"Naval")</f>
        <v>BGR_2009_44_Naval</v>
      </c>
      <c r="F123" s="1" t="s">
        <v>161</v>
      </c>
      <c r="G123" s="1" t="str">
        <f>_xlfn.TEXTJOIN("_",TRUE,A123,B123,C123,F123)</f>
        <v>BGR_2009_044_Sea</v>
      </c>
      <c r="H123" s="1" t="s">
        <v>358</v>
      </c>
      <c r="I123" s="3" t="s">
        <v>168</v>
      </c>
      <c r="J123" t="s">
        <v>400</v>
      </c>
      <c r="K123" t="s">
        <v>405</v>
      </c>
      <c r="L123" s="4">
        <v>4</v>
      </c>
      <c r="M123" s="5" t="str">
        <f>IF(AND(S123=A123, T123&amp;U123&amp;V123&amp;W123&amp;X123=""), "DomProd", IF(COUNTIF(S123:X123, A123)&gt;0, "CoDev", IF(S123="???","N/A","Import")))</f>
        <v>Import</v>
      </c>
      <c r="N123" t="s">
        <v>402</v>
      </c>
      <c r="Q123" s="18" t="s">
        <v>403</v>
      </c>
      <c r="R123" s="5"/>
      <c r="S123" s="5" t="s">
        <v>279</v>
      </c>
      <c r="Y123" s="5">
        <f>IF(T123="???",0,COUNTA(S123:X123))</f>
        <v>1</v>
      </c>
    </row>
    <row r="124" spans="1:25" x14ac:dyDescent="0.45">
      <c r="A124" s="24" t="s">
        <v>274</v>
      </c>
      <c r="B124" s="1">
        <v>2009</v>
      </c>
      <c r="C124" s="22" t="str">
        <f>TEXT(D124,"000")</f>
        <v>045</v>
      </c>
      <c r="D124" s="2">
        <v>45</v>
      </c>
      <c r="E124" s="1" t="str">
        <f>_xlfn.TEXTJOIN("_",TRUE,A124,B124,D124,"Naval")</f>
        <v>BGR_2009_45_Naval</v>
      </c>
      <c r="F124" s="1" t="s">
        <v>161</v>
      </c>
      <c r="G124" s="1" t="str">
        <f>_xlfn.TEXTJOIN("_",TRUE,A124,B124,C124,F124)</f>
        <v>BGR_2009_045_Sea</v>
      </c>
      <c r="H124" s="1" t="s">
        <v>358</v>
      </c>
      <c r="I124" s="3" t="s">
        <v>380</v>
      </c>
      <c r="J124" t="s">
        <v>406</v>
      </c>
      <c r="K124" t="s">
        <v>407</v>
      </c>
      <c r="L124" s="4">
        <v>9</v>
      </c>
      <c r="M124" s="5" t="str">
        <f>IF(AND(S124=A124, T124&amp;U124&amp;V124&amp;W124&amp;X124=""), "DomProd", IF(COUNTIF(S124:X124, A124)&gt;0, "CoDev", IF(S124="???","N/A","Import")))</f>
        <v>Import</v>
      </c>
      <c r="N124" s="5" t="s">
        <v>3581</v>
      </c>
      <c r="O124" s="5"/>
      <c r="P124" s="5"/>
      <c r="Q124" s="30" t="s">
        <v>3582</v>
      </c>
      <c r="R124" s="5"/>
      <c r="S124" s="5" t="s">
        <v>279</v>
      </c>
      <c r="Y124" s="5">
        <f>IF(T124="???",0,COUNTA(S124:X124))</f>
        <v>1</v>
      </c>
    </row>
    <row r="125" spans="1:25" x14ac:dyDescent="0.45">
      <c r="A125" s="24" t="s">
        <v>274</v>
      </c>
      <c r="B125" s="1">
        <v>2009</v>
      </c>
      <c r="C125" s="22" t="str">
        <f>TEXT(D125,"000")</f>
        <v>046</v>
      </c>
      <c r="D125" s="2">
        <v>46</v>
      </c>
      <c r="E125" s="1" t="str">
        <f>_xlfn.TEXTJOIN("_",TRUE,A125,B125,D125,"Naval")</f>
        <v>BGR_2009_46_Naval</v>
      </c>
      <c r="F125" s="1" t="s">
        <v>161</v>
      </c>
      <c r="G125" s="1" t="str">
        <f>_xlfn.TEXTJOIN("_",TRUE,A125,B125,C125,F125)</f>
        <v>BGR_2009_046_Sea</v>
      </c>
      <c r="H125" s="1" t="s">
        <v>358</v>
      </c>
      <c r="I125" s="3" t="s">
        <v>163</v>
      </c>
      <c r="J125" t="s">
        <v>408</v>
      </c>
      <c r="K125" t="s">
        <v>409</v>
      </c>
      <c r="L125" s="4">
        <v>3</v>
      </c>
      <c r="M125" s="5" t="str">
        <f>IF(AND(S125=A125, T125&amp;U125&amp;V125&amp;W125&amp;X125=""), "DomProd", IF(COUNTIF(S125:X125, A125)&gt;0, "CoDev", IF(S125="???","N/A","Import")))</f>
        <v>Import</v>
      </c>
      <c r="N125" s="5" t="s">
        <v>410</v>
      </c>
      <c r="O125" s="5"/>
      <c r="P125" s="5"/>
      <c r="Q125" s="30" t="s">
        <v>411</v>
      </c>
      <c r="R125" s="5"/>
      <c r="S125" s="5" t="s">
        <v>133</v>
      </c>
      <c r="Y125" s="5">
        <f>IF(T125="???",0,COUNTA(S125:X125))</f>
        <v>1</v>
      </c>
    </row>
    <row r="126" spans="1:25" x14ac:dyDescent="0.45">
      <c r="A126" s="24" t="s">
        <v>274</v>
      </c>
      <c r="B126" s="1">
        <v>2009</v>
      </c>
      <c r="C126" s="22" t="str">
        <f>TEXT(D126,"000")</f>
        <v>047</v>
      </c>
      <c r="D126" s="2">
        <v>47</v>
      </c>
      <c r="E126" s="1" t="str">
        <f>_xlfn.TEXTJOIN("_",TRUE,A126,B126,D126,"Naval")</f>
        <v>BGR_2009_47_Naval</v>
      </c>
      <c r="F126" s="1" t="s">
        <v>161</v>
      </c>
      <c r="G126" s="1" t="str">
        <f>_xlfn.TEXTJOIN("_",TRUE,A126,B126,C126,F126)</f>
        <v>BGR_2009_047_Sea</v>
      </c>
      <c r="H126" s="1" t="s">
        <v>358</v>
      </c>
      <c r="I126" s="3" t="s">
        <v>412</v>
      </c>
      <c r="J126" t="s">
        <v>188</v>
      </c>
      <c r="K126" t="s">
        <v>413</v>
      </c>
      <c r="L126" s="4">
        <v>1</v>
      </c>
      <c r="M126" s="5" t="str">
        <f>IF(AND(S126=A126, T126&amp;U126&amp;V126&amp;W126&amp;X126=""), "DomProd", IF(COUNTIF(S126:X126, A126)&gt;0, "CoDev", IF(S126="???","N/A","Import")))</f>
        <v>Import</v>
      </c>
      <c r="N126" t="s">
        <v>190</v>
      </c>
      <c r="Q126" s="18" t="s">
        <v>191</v>
      </c>
      <c r="R126" s="5"/>
      <c r="S126" s="5" t="s">
        <v>133</v>
      </c>
      <c r="T126" t="s">
        <v>71</v>
      </c>
      <c r="U126" t="s">
        <v>141</v>
      </c>
      <c r="Y126" s="5">
        <f>IF(T126="???",0,COUNTA(S126:X126))</f>
        <v>3</v>
      </c>
    </row>
    <row r="127" spans="1:25" x14ac:dyDescent="0.45">
      <c r="A127" s="24" t="s">
        <v>274</v>
      </c>
      <c r="B127" s="1">
        <v>2009</v>
      </c>
      <c r="C127" s="22" t="str">
        <f>TEXT(D127,"000")</f>
        <v>048</v>
      </c>
      <c r="D127" s="2">
        <v>48</v>
      </c>
      <c r="E127" s="1" t="str">
        <f>_xlfn.TEXTJOIN("_",TRUE,A127,B127,D127,"Naval")</f>
        <v>BGR_2009_48_Naval</v>
      </c>
      <c r="F127" s="1" t="s">
        <v>161</v>
      </c>
      <c r="G127" s="1" t="str">
        <f>_xlfn.TEXTJOIN("_",TRUE,A127,B127,C127,F127)</f>
        <v>BGR_2009_048_Sea</v>
      </c>
      <c r="H127" s="1" t="s">
        <v>358</v>
      </c>
      <c r="I127" s="3" t="s">
        <v>412</v>
      </c>
      <c r="J127" t="s">
        <v>414</v>
      </c>
      <c r="K127" t="s">
        <v>415</v>
      </c>
      <c r="L127" s="4">
        <v>4</v>
      </c>
      <c r="M127" s="5" t="str">
        <f>IF(AND(S127=A127, T127&amp;U127&amp;V127&amp;W127&amp;X127=""), "DomProd", IF(COUNTIF(S127:X127, A127)&gt;0, "CoDev", IF(S127="???","N/A","Import")))</f>
        <v>Import</v>
      </c>
      <c r="N127" s="5" t="s">
        <v>3517</v>
      </c>
      <c r="O127" s="5" t="s">
        <v>3518</v>
      </c>
      <c r="P127" s="5"/>
      <c r="Q127" s="30" t="s">
        <v>3519</v>
      </c>
      <c r="R127" s="5"/>
      <c r="S127" s="5" t="s">
        <v>279</v>
      </c>
      <c r="Y127" s="5">
        <f>IF(T127="???",0,COUNTA(S127:X127))</f>
        <v>1</v>
      </c>
    </row>
    <row r="128" spans="1:25" x14ac:dyDescent="0.45">
      <c r="A128" s="24" t="s">
        <v>274</v>
      </c>
      <c r="B128" s="1">
        <v>2009</v>
      </c>
      <c r="C128" s="22" t="str">
        <f>TEXT(D128,"000")</f>
        <v>049</v>
      </c>
      <c r="D128" s="2">
        <v>49</v>
      </c>
      <c r="E128" s="1" t="str">
        <f>_xlfn.TEXTJOIN("_",TRUE,A128,B128,D128,"Naval")</f>
        <v>BGR_2009_49_Naval</v>
      </c>
      <c r="F128" s="1" t="s">
        <v>161</v>
      </c>
      <c r="G128" s="1" t="str">
        <f>_xlfn.TEXTJOIN("_",TRUE,A128,B128,C128,F128)</f>
        <v>BGR_2009_049_Sea</v>
      </c>
      <c r="H128" s="1" t="s">
        <v>358</v>
      </c>
      <c r="I128" s="3" t="s">
        <v>412</v>
      </c>
      <c r="J128" t="s">
        <v>414</v>
      </c>
      <c r="K128" t="s">
        <v>416</v>
      </c>
      <c r="L128" s="4">
        <v>4</v>
      </c>
      <c r="M128" s="5" t="str">
        <f>IF(AND(S128=A128, T128&amp;U128&amp;V128&amp;W128&amp;X128=""), "DomProd", IF(COUNTIF(S128:X128, A128)&gt;0, "CoDev", IF(S128="???","N/A","Import")))</f>
        <v>Import</v>
      </c>
      <c r="Q128" s="18" t="s">
        <v>3569</v>
      </c>
      <c r="S128" s="5" t="s">
        <v>279</v>
      </c>
      <c r="Y128" s="5">
        <f>IF(T128="???",0,COUNTA(S128:X128))</f>
        <v>1</v>
      </c>
    </row>
    <row r="129" spans="1:25" x14ac:dyDescent="0.45">
      <c r="A129" s="24" t="s">
        <v>274</v>
      </c>
      <c r="B129" s="1">
        <v>2009</v>
      </c>
      <c r="C129" s="22" t="str">
        <f>TEXT(D129,"000")</f>
        <v>050</v>
      </c>
      <c r="D129" s="2">
        <v>50</v>
      </c>
      <c r="E129" s="1" t="str">
        <f>_xlfn.TEXTJOIN("_",TRUE,A129,B129,D129,"Naval")</f>
        <v>BGR_2009_50_Naval</v>
      </c>
      <c r="F129" s="1" t="s">
        <v>161</v>
      </c>
      <c r="G129" s="1" t="str">
        <f>_xlfn.TEXTJOIN("_",TRUE,A129,B129,C129,F129)</f>
        <v>BGR_2009_050_Sea</v>
      </c>
      <c r="H129" s="1" t="s">
        <v>358</v>
      </c>
      <c r="I129" s="3" t="s">
        <v>412</v>
      </c>
      <c r="J129" t="s">
        <v>417</v>
      </c>
      <c r="K129" t="s">
        <v>418</v>
      </c>
      <c r="L129" s="4">
        <v>6</v>
      </c>
      <c r="M129" s="5" t="str">
        <f>IF(AND(S129=A129, T129&amp;U129&amp;V129&amp;W129&amp;X129=""), "DomProd", IF(COUNTIF(S129:X129, A129)&gt;0, "CoDev", IF(S129="???","N/A","Import")))</f>
        <v>Import</v>
      </c>
      <c r="N129" t="s">
        <v>419</v>
      </c>
      <c r="Q129" s="18" t="s">
        <v>420</v>
      </c>
      <c r="S129" s="5" t="s">
        <v>279</v>
      </c>
      <c r="Y129" s="5">
        <f>IF(T129="???",0,COUNTA(S129:X129))</f>
        <v>1</v>
      </c>
    </row>
    <row r="130" spans="1:25" x14ac:dyDescent="0.45">
      <c r="A130" s="24" t="s">
        <v>274</v>
      </c>
      <c r="B130" s="1">
        <v>2009</v>
      </c>
      <c r="C130" s="22" t="str">
        <f>TEXT(D130,"000")</f>
        <v>051</v>
      </c>
      <c r="D130" s="2">
        <v>51</v>
      </c>
      <c r="E130" s="1" t="str">
        <f>_xlfn.TEXTJOIN("_",TRUE,A130,B130,D130,"Naval")</f>
        <v>BGR_2009_51_Naval</v>
      </c>
      <c r="F130" s="1" t="s">
        <v>161</v>
      </c>
      <c r="G130" s="1" t="str">
        <f>_xlfn.TEXTJOIN("_",TRUE,A130,B130,C130,F130)</f>
        <v>BGR_2009_051_Sea</v>
      </c>
      <c r="H130" s="1" t="s">
        <v>358</v>
      </c>
      <c r="I130" s="3" t="s">
        <v>412</v>
      </c>
      <c r="J130" t="s">
        <v>417</v>
      </c>
      <c r="K130" t="s">
        <v>421</v>
      </c>
      <c r="L130" s="4">
        <v>2</v>
      </c>
      <c r="M130" s="5" t="str">
        <f>IF(AND(S130=A130, T130&amp;U130&amp;V130&amp;W130&amp;X130=""), "DomProd", IF(COUNTIF(S130:X130, A130)&gt;0, "CoDev", IF(S130="???","N/A","Import")))</f>
        <v>Import</v>
      </c>
      <c r="N130" s="5" t="s">
        <v>3577</v>
      </c>
      <c r="O130" s="5"/>
      <c r="P130" s="5"/>
      <c r="Q130" s="30" t="s">
        <v>3578</v>
      </c>
      <c r="R130" s="5"/>
      <c r="S130" s="5" t="s">
        <v>279</v>
      </c>
      <c r="Y130" s="5">
        <f>IF(T130="???",0,COUNTA(S130:X130))</f>
        <v>1</v>
      </c>
    </row>
    <row r="131" spans="1:25" x14ac:dyDescent="0.45">
      <c r="A131" s="24" t="s">
        <v>274</v>
      </c>
      <c r="B131" s="1">
        <v>2009</v>
      </c>
      <c r="C131" s="22" t="str">
        <f>TEXT(D131,"000")</f>
        <v>052</v>
      </c>
      <c r="D131" s="2">
        <v>52</v>
      </c>
      <c r="E131" s="1" t="str">
        <f>_xlfn.TEXTJOIN("_",TRUE,A131,B131,D131,"Naval")</f>
        <v>BGR_2009_52_Naval</v>
      </c>
      <c r="F131" s="1" t="s">
        <v>161</v>
      </c>
      <c r="G131" s="1" t="str">
        <f>_xlfn.TEXTJOIN("_",TRUE,A131,B131,C131,F131)</f>
        <v>BGR_2009_052_Sea</v>
      </c>
      <c r="H131" s="1" t="s">
        <v>358</v>
      </c>
      <c r="I131" s="3" t="s">
        <v>422</v>
      </c>
      <c r="J131" t="s">
        <v>423</v>
      </c>
      <c r="K131" t="s">
        <v>424</v>
      </c>
      <c r="L131" s="4">
        <v>2</v>
      </c>
      <c r="M131" s="5" t="str">
        <f>IF(AND(S131=A131, T131&amp;U131&amp;V131&amp;W131&amp;X131=""), "DomProd", IF(COUNTIF(S131:X131, A131)&gt;0, "CoDev", IF(S131="???","N/A","Import")))</f>
        <v>Import</v>
      </c>
      <c r="N131" s="5" t="s">
        <v>3475</v>
      </c>
      <c r="O131" s="5"/>
      <c r="P131" s="5"/>
      <c r="Q131" s="30" t="s">
        <v>3476</v>
      </c>
      <c r="R131" s="30" t="s">
        <v>3477</v>
      </c>
      <c r="S131" s="5" t="s">
        <v>279</v>
      </c>
      <c r="Y131" s="5">
        <f>IF(T131="???",0,COUNTA(S131:X131))</f>
        <v>1</v>
      </c>
    </row>
    <row r="132" spans="1:25" x14ac:dyDescent="0.45">
      <c r="A132" s="24" t="s">
        <v>274</v>
      </c>
      <c r="B132" s="1">
        <v>2009</v>
      </c>
      <c r="C132" s="22" t="str">
        <f>TEXT(D132,"000")</f>
        <v>053</v>
      </c>
      <c r="D132" s="2">
        <v>53</v>
      </c>
      <c r="E132" s="1" t="str">
        <f>_xlfn.TEXTJOIN("_",TRUE,A132,B132,D132,"Naval")</f>
        <v>BGR_2009_53_Naval</v>
      </c>
      <c r="F132" s="1" t="s">
        <v>161</v>
      </c>
      <c r="G132" s="1" t="str">
        <f>_xlfn.TEXTJOIN("_",TRUE,A132,B132,C132,F132)</f>
        <v>BGR_2009_053_Sea</v>
      </c>
      <c r="H132" s="1" t="s">
        <v>358</v>
      </c>
      <c r="I132" s="3" t="s">
        <v>422</v>
      </c>
      <c r="J132" t="s">
        <v>425</v>
      </c>
      <c r="K132" t="s">
        <v>426</v>
      </c>
      <c r="L132" s="4">
        <v>1</v>
      </c>
      <c r="M132" s="5" t="str">
        <f>IF(AND(S132=A132, T132&amp;U132&amp;V132&amp;W132&amp;X132=""), "DomProd", IF(COUNTIF(S132:X132, A132)&gt;0, "CoDev", IF(S132="???","N/A","Import")))</f>
        <v>Import</v>
      </c>
      <c r="N132" s="5"/>
      <c r="Q132" s="18" t="s">
        <v>427</v>
      </c>
      <c r="R132" s="5"/>
      <c r="S132" s="5" t="s">
        <v>279</v>
      </c>
      <c r="Y132" s="5">
        <f>IF(T132="???",0,COUNTA(S132:X132))</f>
        <v>1</v>
      </c>
    </row>
    <row r="133" spans="1:25" x14ac:dyDescent="0.45">
      <c r="A133" s="24" t="s">
        <v>274</v>
      </c>
      <c r="B133" s="1">
        <v>2009</v>
      </c>
      <c r="C133" s="22" t="str">
        <f>TEXT(D133,"000")</f>
        <v>054</v>
      </c>
      <c r="D133" s="2">
        <v>54</v>
      </c>
      <c r="E133" s="1" t="str">
        <f>_xlfn.TEXTJOIN("_",TRUE,A133,B133,D133,"Naval")</f>
        <v>BGR_2009_54_Naval</v>
      </c>
      <c r="F133" s="1" t="s">
        <v>161</v>
      </c>
      <c r="G133" s="1" t="str">
        <f>_xlfn.TEXTJOIN("_",TRUE,A133,B133,C133,F133)</f>
        <v>BGR_2009_054_Sea</v>
      </c>
      <c r="H133" s="1" t="s">
        <v>358</v>
      </c>
      <c r="I133" s="3" t="s">
        <v>192</v>
      </c>
      <c r="J133" t="s">
        <v>428</v>
      </c>
      <c r="K133" t="s">
        <v>65</v>
      </c>
      <c r="L133" s="4">
        <v>1</v>
      </c>
      <c r="M133" s="5" t="str">
        <f>IF(AND(S133=A133, T133&amp;U133&amp;V133&amp;W133&amp;X133=""), "DomProd", IF(COUNTIF(S133:X133, A133)&gt;0, "CoDev", IF(S133="???","N/A","Import")))</f>
        <v>N/A</v>
      </c>
      <c r="N133" s="5" t="s">
        <v>35</v>
      </c>
      <c r="O133" s="5"/>
      <c r="P133" s="5"/>
      <c r="Q133" s="5"/>
      <c r="R133" s="5"/>
      <c r="S133" s="5" t="s">
        <v>59</v>
      </c>
      <c r="Y133" s="5">
        <f>IF(T133="???",0,COUNTA(S133:X133))</f>
        <v>1</v>
      </c>
    </row>
    <row r="134" spans="1:25" x14ac:dyDescent="0.45">
      <c r="A134" s="24" t="s">
        <v>274</v>
      </c>
      <c r="B134" s="1">
        <v>2009</v>
      </c>
      <c r="C134" s="22" t="str">
        <f>TEXT(D134,"000")</f>
        <v>055</v>
      </c>
      <c r="D134" s="2">
        <v>55</v>
      </c>
      <c r="E134" s="1" t="str">
        <f>_xlfn.TEXTJOIN("_",TRUE,A134,B134,D134,"Naval")</f>
        <v>BGR_2009_55_Naval</v>
      </c>
      <c r="F134" s="1" t="s">
        <v>161</v>
      </c>
      <c r="G134" s="1" t="str">
        <f>_xlfn.TEXTJOIN("_",TRUE,A134,B134,C134,F134)</f>
        <v>BGR_2009_055_Sea</v>
      </c>
      <c r="H134" s="1" t="s">
        <v>358</v>
      </c>
      <c r="I134" s="3" t="s">
        <v>192</v>
      </c>
      <c r="J134" t="s">
        <v>429</v>
      </c>
      <c r="K134" t="s">
        <v>65</v>
      </c>
      <c r="L134" s="4">
        <v>1</v>
      </c>
      <c r="M134" s="5" t="str">
        <f>IF(AND(S134=A134, T134&amp;U134&amp;V134&amp;W134&amp;X134=""), "DomProd", IF(COUNTIF(S134:X134, A134)&gt;0, "CoDev", IF(S134="???","N/A","Import")))</f>
        <v>N/A</v>
      </c>
      <c r="N134" s="5" t="s">
        <v>35</v>
      </c>
      <c r="O134" s="5"/>
      <c r="P134" s="5"/>
      <c r="Q134" s="5"/>
      <c r="R134" s="5"/>
      <c r="S134" s="5" t="s">
        <v>59</v>
      </c>
      <c r="Y134" s="5">
        <f>IF(T134="???",0,COUNTA(S134:X134))</f>
        <v>1</v>
      </c>
    </row>
    <row r="135" spans="1:25" x14ac:dyDescent="0.45">
      <c r="A135" s="24" t="s">
        <v>274</v>
      </c>
      <c r="B135" s="1">
        <v>2009</v>
      </c>
      <c r="C135" s="22" t="str">
        <f>TEXT(D135,"000")</f>
        <v>056</v>
      </c>
      <c r="D135" s="2">
        <v>56</v>
      </c>
      <c r="E135" s="1" t="str">
        <f>_xlfn.TEXTJOIN("_",TRUE,A135,B135,D135,"Naval")</f>
        <v>BGR_2009_56_Naval</v>
      </c>
      <c r="F135" s="1" t="s">
        <v>161</v>
      </c>
      <c r="G135" s="1" t="str">
        <f>_xlfn.TEXTJOIN("_",TRUE,A135,B135,C135,F135)</f>
        <v>BGR_2009_056_Sea</v>
      </c>
      <c r="H135" s="1" t="s">
        <v>358</v>
      </c>
      <c r="I135" s="3" t="s">
        <v>192</v>
      </c>
      <c r="J135" t="s">
        <v>430</v>
      </c>
      <c r="K135" t="s">
        <v>65</v>
      </c>
      <c r="L135" s="4">
        <v>1</v>
      </c>
      <c r="M135" s="5" t="str">
        <f>IF(AND(S135=A135, T135&amp;U135&amp;V135&amp;W135&amp;X135=""), "DomProd", IF(COUNTIF(S135:X135, A135)&gt;0, "CoDev", IF(S135="???","N/A","Import")))</f>
        <v>N/A</v>
      </c>
      <c r="N135" s="5" t="s">
        <v>35</v>
      </c>
      <c r="O135" s="5"/>
      <c r="P135" s="5"/>
      <c r="Q135" s="5"/>
      <c r="R135" s="5"/>
      <c r="S135" s="5" t="s">
        <v>59</v>
      </c>
      <c r="Y135" s="5">
        <f>IF(T135="???",0,COUNTA(S135:X135))</f>
        <v>1</v>
      </c>
    </row>
    <row r="136" spans="1:25" x14ac:dyDescent="0.45">
      <c r="A136" s="24" t="s">
        <v>274</v>
      </c>
      <c r="B136" s="1">
        <v>2009</v>
      </c>
      <c r="C136" s="22" t="str">
        <f>TEXT(D136,"000")</f>
        <v>057</v>
      </c>
      <c r="D136" s="2">
        <v>57</v>
      </c>
      <c r="E136" s="1" t="str">
        <f>_xlfn.TEXTJOIN("_",TRUE,A136,B136,D136,"Naval")</f>
        <v>BGR_2009_57_Naval</v>
      </c>
      <c r="F136" s="1" t="s">
        <v>161</v>
      </c>
      <c r="G136" s="1" t="str">
        <f>_xlfn.TEXTJOIN("_",TRUE,A136,B136,C136,F136)</f>
        <v>BGR_2009_057_Sea</v>
      </c>
      <c r="H136" s="1" t="s">
        <v>358</v>
      </c>
      <c r="I136" s="3" t="s">
        <v>192</v>
      </c>
      <c r="J136" t="s">
        <v>431</v>
      </c>
      <c r="K136" t="s">
        <v>65</v>
      </c>
      <c r="L136" s="4">
        <v>5</v>
      </c>
      <c r="M136" s="5" t="str">
        <f>IF(AND(S136=A136, T136&amp;U136&amp;V136&amp;W136&amp;X136=""), "DomProd", IF(COUNTIF(S136:X136, A136)&gt;0, "CoDev", IF(S136="???","N/A","Import")))</f>
        <v>N/A</v>
      </c>
      <c r="N136" s="5" t="s">
        <v>35</v>
      </c>
      <c r="O136" s="5"/>
      <c r="P136" s="5"/>
      <c r="Q136" s="5"/>
      <c r="R136" s="5"/>
      <c r="S136" s="5" t="s">
        <v>59</v>
      </c>
      <c r="Y136" s="5">
        <f>IF(T136="???",0,COUNTA(S136:X136))</f>
        <v>1</v>
      </c>
    </row>
    <row r="137" spans="1:25" x14ac:dyDescent="0.45">
      <c r="A137" s="24" t="s">
        <v>274</v>
      </c>
      <c r="B137" s="1">
        <v>2009</v>
      </c>
      <c r="C137" s="22" t="str">
        <f>TEXT(D137,"000")</f>
        <v>058</v>
      </c>
      <c r="D137" s="2">
        <v>58</v>
      </c>
      <c r="E137" s="1" t="str">
        <f>_xlfn.TEXTJOIN("_",TRUE,A137,B137,D137,"Naval")</f>
        <v>BGR_2009_58_Naval</v>
      </c>
      <c r="F137" s="1" t="s">
        <v>161</v>
      </c>
      <c r="G137" s="1" t="str">
        <f>_xlfn.TEXTJOIN("_",TRUE,A137,B137,C137,F137)</f>
        <v>BGR_2009_058_Sea</v>
      </c>
      <c r="H137" s="1" t="s">
        <v>358</v>
      </c>
      <c r="I137" s="3" t="s">
        <v>192</v>
      </c>
      <c r="J137" t="s">
        <v>432</v>
      </c>
      <c r="K137" t="s">
        <v>65</v>
      </c>
      <c r="L137" s="4">
        <v>3</v>
      </c>
      <c r="M137" s="5" t="str">
        <f>IF(AND(S137=A137, T137&amp;U137&amp;V137&amp;W137&amp;X137=""), "DomProd", IF(COUNTIF(S137:X137, A137)&gt;0, "CoDev", IF(S137="???","N/A","Import")))</f>
        <v>N/A</v>
      </c>
      <c r="N137" s="5" t="s">
        <v>35</v>
      </c>
      <c r="O137" s="5"/>
      <c r="P137" s="5"/>
      <c r="Q137" s="5"/>
      <c r="R137" s="5"/>
      <c r="S137" s="5" t="s">
        <v>59</v>
      </c>
      <c r="Y137" s="5">
        <f>IF(T137="???",0,COUNTA(S137:X137))</f>
        <v>1</v>
      </c>
    </row>
    <row r="138" spans="1:25" x14ac:dyDescent="0.45">
      <c r="A138" s="24" t="s">
        <v>274</v>
      </c>
      <c r="B138" s="1">
        <v>2009</v>
      </c>
      <c r="C138" s="22" t="str">
        <f>TEXT(D138,"000")</f>
        <v>059</v>
      </c>
      <c r="D138" s="2">
        <v>59</v>
      </c>
      <c r="E138" s="1" t="str">
        <f>_xlfn.TEXTJOIN("_",TRUE,A138,B138,D138,"Naval")</f>
        <v>BGR_2009_59_Naval</v>
      </c>
      <c r="F138" s="1" t="s">
        <v>161</v>
      </c>
      <c r="G138" s="1" t="str">
        <f>_xlfn.TEXTJOIN("_",TRUE,A138,B138,C138,F138)</f>
        <v>BGR_2009_059_Sea</v>
      </c>
      <c r="H138" s="1" t="s">
        <v>358</v>
      </c>
      <c r="I138" s="3" t="s">
        <v>192</v>
      </c>
      <c r="J138" t="s">
        <v>433</v>
      </c>
      <c r="K138" t="s">
        <v>65</v>
      </c>
      <c r="L138" s="4">
        <v>1</v>
      </c>
      <c r="M138" s="5" t="str">
        <f>IF(AND(S138=A138, T138&amp;U138&amp;V138&amp;W138&amp;X138=""), "DomProd", IF(COUNTIF(S138:X138, A138)&gt;0, "CoDev", IF(S138="???","N/A","Import")))</f>
        <v>N/A</v>
      </c>
      <c r="N138" s="5" t="s">
        <v>35</v>
      </c>
      <c r="O138" s="5"/>
      <c r="P138" s="5"/>
      <c r="Q138" s="5"/>
      <c r="R138" s="5"/>
      <c r="S138" s="5" t="s">
        <v>59</v>
      </c>
      <c r="Y138" s="5">
        <f>IF(T138="???",0,COUNTA(S138:X138))</f>
        <v>1</v>
      </c>
    </row>
    <row r="139" spans="1:25" x14ac:dyDescent="0.45">
      <c r="A139" s="24" t="s">
        <v>274</v>
      </c>
      <c r="B139" s="1">
        <v>2009</v>
      </c>
      <c r="C139" s="22" t="str">
        <f>TEXT(D139,"000")</f>
        <v>060</v>
      </c>
      <c r="D139" s="2">
        <v>60</v>
      </c>
      <c r="E139" s="1" t="str">
        <f>_xlfn.TEXTJOIN("_",TRUE,A139,B139,D139,"Naval")</f>
        <v>BGR_2009_60_Naval</v>
      </c>
      <c r="F139" s="1" t="s">
        <v>161</v>
      </c>
      <c r="G139" s="1" t="str">
        <f>_xlfn.TEXTJOIN("_",TRUE,A139,B139,C139,F139)</f>
        <v>BGR_2009_060_Sea</v>
      </c>
      <c r="H139" s="1" t="s">
        <v>358</v>
      </c>
      <c r="I139" s="3" t="s">
        <v>192</v>
      </c>
      <c r="J139" t="s">
        <v>204</v>
      </c>
      <c r="K139" t="s">
        <v>65</v>
      </c>
      <c r="L139" s="4">
        <v>2</v>
      </c>
      <c r="M139" s="5" t="str">
        <f>IF(AND(S139=A139, T139&amp;U139&amp;V139&amp;W139&amp;X139=""), "DomProd", IF(COUNTIF(S139:X139, A139)&gt;0, "CoDev", IF(S139="???","N/A","Import")))</f>
        <v>N/A</v>
      </c>
      <c r="N139" s="5" t="s">
        <v>35</v>
      </c>
      <c r="O139" s="5"/>
      <c r="P139" s="5"/>
      <c r="Q139" s="5"/>
      <c r="R139" s="5"/>
      <c r="S139" s="5" t="s">
        <v>59</v>
      </c>
      <c r="Y139" s="5">
        <f>IF(T139="???",0,COUNTA(S139:X139))</f>
        <v>1</v>
      </c>
    </row>
    <row r="140" spans="1:25" x14ac:dyDescent="0.45">
      <c r="A140" s="24" t="s">
        <v>274</v>
      </c>
      <c r="B140" s="1">
        <v>2009</v>
      </c>
      <c r="C140" s="22" t="str">
        <f>TEXT(D140,"000")</f>
        <v>061</v>
      </c>
      <c r="D140" s="2">
        <v>61</v>
      </c>
      <c r="E140" s="1" t="str">
        <f>_xlfn.TEXTJOIN("_",TRUE,A140,B140,D140,"Air")</f>
        <v>BGR_2009_61_Air</v>
      </c>
      <c r="F140" s="1" t="str" cm="1">
        <f t="array" ref="F140">_xlfn.REGEXEXTRACT(E140,"[A-Z]+[a-z]+[a-z]",1,0)</f>
        <v>Air</v>
      </c>
      <c r="G140" s="1" t="str">
        <f>_xlfn.TEXTJOIN("_",TRUE,A140,B140,C140,F140)</f>
        <v>BGR_2009_061_Air</v>
      </c>
      <c r="H140" s="1" t="s">
        <v>205</v>
      </c>
      <c r="I140" s="3" t="s">
        <v>109</v>
      </c>
      <c r="J140" t="s">
        <v>434</v>
      </c>
      <c r="K140" t="s">
        <v>435</v>
      </c>
      <c r="L140" s="4">
        <v>6</v>
      </c>
      <c r="M140" s="5" t="str">
        <f>IF(AND(S140=A140, T140&amp;U140&amp;V140&amp;W140&amp;X140=""), "DomProd", IF(COUNTIF(S140:X140, A140)&gt;0, "CoDev", IF(S140="???","N/A","Import")))</f>
        <v>Import</v>
      </c>
      <c r="N140" t="s">
        <v>436</v>
      </c>
      <c r="Q140" s="18" t="s">
        <v>437</v>
      </c>
      <c r="S140" s="5" t="s">
        <v>279</v>
      </c>
      <c r="Y140" s="5">
        <f>IF(T140="???",0,COUNTA(S140:X140))</f>
        <v>1</v>
      </c>
    </row>
    <row r="141" spans="1:25" x14ac:dyDescent="0.45">
      <c r="A141" s="24" t="s">
        <v>274</v>
      </c>
      <c r="B141" s="1">
        <v>2009</v>
      </c>
      <c r="C141" s="22" t="str">
        <f>TEXT(D141,"000")</f>
        <v>062</v>
      </c>
      <c r="D141" s="2">
        <v>62</v>
      </c>
      <c r="E141" s="1" t="str">
        <f>_xlfn.TEXTJOIN("_",TRUE,A141,B141,D141,"Land")</f>
        <v>BGR_2009_62_Land</v>
      </c>
      <c r="F141" s="1" t="str" cm="1">
        <f t="array" ref="F141">_xlfn.REGEXEXTRACT(E141,"[A-Z]+[a-z]+[a-z]",1,0)</f>
        <v>Land</v>
      </c>
      <c r="G141" s="1" t="str">
        <f>_xlfn.TEXTJOIN("_",TRUE,A141,B141,C141,F141)</f>
        <v>BGR_2009_062_Land</v>
      </c>
      <c r="H141" s="1" t="s">
        <v>438</v>
      </c>
      <c r="I141" s="3" t="s">
        <v>439</v>
      </c>
      <c r="J141" t="s">
        <v>440</v>
      </c>
      <c r="K141" t="s">
        <v>441</v>
      </c>
      <c r="L141" s="4" t="s">
        <v>65</v>
      </c>
      <c r="M141" s="5" t="str">
        <f>IF(AND(S141=A141, T141&amp;U141&amp;V141&amp;W141&amp;X141=""), "DomProd", IF(COUNTIF(S141:X141, A141)&gt;0, "CoDev", IF(S141="???","N/A","Import")))</f>
        <v>Import</v>
      </c>
      <c r="N141" s="5" t="s">
        <v>3520</v>
      </c>
      <c r="O141" s="5"/>
      <c r="P141" s="5"/>
      <c r="Q141" s="30" t="s">
        <v>3521</v>
      </c>
      <c r="R141" s="5"/>
      <c r="S141" s="5" t="s">
        <v>279</v>
      </c>
      <c r="Y141" s="5">
        <f>IF(T141="???",0,COUNTA(S141:X141))</f>
        <v>1</v>
      </c>
    </row>
    <row r="142" spans="1:25" x14ac:dyDescent="0.45">
      <c r="A142" s="24" t="s">
        <v>274</v>
      </c>
      <c r="B142" s="1">
        <v>2009</v>
      </c>
      <c r="C142" s="22" t="str">
        <f>TEXT(D142,"000")</f>
        <v>063</v>
      </c>
      <c r="D142" s="2">
        <v>63</v>
      </c>
      <c r="E142" s="1" t="str">
        <f>_xlfn.TEXTJOIN("_",TRUE,A142,B142,D142,"Land")</f>
        <v>BGR_2009_63_Land</v>
      </c>
      <c r="F142" s="1" t="str" cm="1">
        <f t="array" ref="F142">_xlfn.REGEXEXTRACT(E142,"[A-Z]+[a-z]+[a-z]",1,0)</f>
        <v>Land</v>
      </c>
      <c r="G142" s="1" t="str">
        <f>_xlfn.TEXTJOIN("_",TRUE,A142,B142,C142,F142)</f>
        <v>BGR_2009_063_Land</v>
      </c>
      <c r="H142" s="1" t="s">
        <v>438</v>
      </c>
      <c r="I142" s="3" t="s">
        <v>439</v>
      </c>
      <c r="J142" t="s">
        <v>440</v>
      </c>
      <c r="K142" t="s">
        <v>442</v>
      </c>
      <c r="L142" s="4" t="s">
        <v>65</v>
      </c>
      <c r="M142" s="5" t="str">
        <f>IF(AND(S142=A142, T142&amp;U142&amp;V142&amp;W142&amp;X142=""), "DomProd", IF(COUNTIF(S142:X142, A142)&gt;0, "CoDev", IF(S142="???","N/A","Import")))</f>
        <v>Import</v>
      </c>
      <c r="N142" s="5" t="s">
        <v>3522</v>
      </c>
      <c r="O142" s="5"/>
      <c r="P142" s="5"/>
      <c r="Q142" s="30" t="s">
        <v>3523</v>
      </c>
      <c r="R142" s="5"/>
      <c r="S142" s="5" t="s">
        <v>279</v>
      </c>
      <c r="Y142" s="5">
        <f>IF(T142="???",0,COUNTA(S142:X142))</f>
        <v>1</v>
      </c>
    </row>
    <row r="143" spans="1:25" x14ac:dyDescent="0.45">
      <c r="A143" s="24" t="s">
        <v>274</v>
      </c>
      <c r="B143" s="1">
        <v>2009</v>
      </c>
      <c r="C143" s="22" t="str">
        <f>TEXT(D143,"000")</f>
        <v>064</v>
      </c>
      <c r="D143" s="2">
        <v>64</v>
      </c>
      <c r="E143" s="1" t="str">
        <f>_xlfn.TEXTJOIN("_",TRUE,A143,B143,D143,"Land")</f>
        <v>BGR_2009_64_Land</v>
      </c>
      <c r="F143" s="1" t="str" cm="1">
        <f t="array" ref="F143">_xlfn.REGEXEXTRACT(E143,"[A-Z]+[a-z]+[a-z]",1,0)</f>
        <v>Land</v>
      </c>
      <c r="G143" s="1" t="str">
        <f>_xlfn.TEXTJOIN("_",TRUE,A143,B143,C143,F143)</f>
        <v>BGR_2009_064_Land</v>
      </c>
      <c r="H143" s="1" t="s">
        <v>438</v>
      </c>
      <c r="I143" s="3" t="s">
        <v>439</v>
      </c>
      <c r="J143" t="s">
        <v>443</v>
      </c>
      <c r="K143" t="s">
        <v>444</v>
      </c>
      <c r="L143" s="4">
        <v>4</v>
      </c>
      <c r="M143" s="5" t="str">
        <f>IF(AND(S143=A143, T143&amp;U143&amp;V143&amp;W143&amp;X143=""), "DomProd", IF(COUNTIF(S143:X143, A143)&gt;0, "CoDev", IF(S143="???","N/A","Import")))</f>
        <v>Import</v>
      </c>
      <c r="Q143" s="18" t="s">
        <v>3514</v>
      </c>
      <c r="S143" s="5" t="s">
        <v>279</v>
      </c>
      <c r="Y143" s="5">
        <f>IF(T143="???",0,COUNTA(S143:X143))</f>
        <v>1</v>
      </c>
    </row>
    <row r="144" spans="1:25" x14ac:dyDescent="0.45">
      <c r="A144" s="24" t="s">
        <v>274</v>
      </c>
      <c r="B144" s="1">
        <v>2009</v>
      </c>
      <c r="C144" s="22" t="str">
        <f>TEXT(D144,"000")</f>
        <v>065</v>
      </c>
      <c r="D144" s="2">
        <v>65</v>
      </c>
      <c r="E144" s="1" t="str">
        <f>_xlfn.TEXTJOIN("_",TRUE,A144,B144,D144,"Air")</f>
        <v>BGR_2009_65_Air</v>
      </c>
      <c r="F144" s="1" t="str" cm="1">
        <f t="array" ref="F144">_xlfn.REGEXEXTRACT(E144,"[A-Z]+[a-z]+[a-z]",1,0)</f>
        <v>Air</v>
      </c>
      <c r="G144" s="1" t="str">
        <f>_xlfn.TEXTJOIN("_",TRUE,A144,B144,C144,F144)</f>
        <v>BGR_2009_065_Air</v>
      </c>
      <c r="H144" s="1" t="s">
        <v>84</v>
      </c>
      <c r="I144" s="3" t="s">
        <v>87</v>
      </c>
      <c r="J144" t="s">
        <v>88</v>
      </c>
      <c r="K144" t="s">
        <v>445</v>
      </c>
      <c r="L144" s="4">
        <v>20</v>
      </c>
      <c r="M144" s="5" t="str">
        <f>IF(AND(S144=A144, T144&amp;U144&amp;V144&amp;W144&amp;X144=""), "DomProd", IF(COUNTIF(S144:X144, A144)&gt;0, "CoDev", IF(S144="???","N/A","Import")))</f>
        <v>Import</v>
      </c>
      <c r="N144" t="s">
        <v>446</v>
      </c>
      <c r="Q144" s="18" t="s">
        <v>447</v>
      </c>
      <c r="R144" s="5"/>
      <c r="S144" s="5" t="s">
        <v>279</v>
      </c>
      <c r="Y144" s="5">
        <f>IF(T144="???",0,COUNTA(S144:X144))</f>
        <v>1</v>
      </c>
    </row>
    <row r="145" spans="1:25" x14ac:dyDescent="0.45">
      <c r="A145" s="24" t="s">
        <v>274</v>
      </c>
      <c r="B145" s="1">
        <v>2009</v>
      </c>
      <c r="C145" s="22" t="str">
        <f>TEXT(D145,"000")</f>
        <v>066</v>
      </c>
      <c r="D145" s="2">
        <v>66</v>
      </c>
      <c r="E145" s="1" t="str">
        <f>_xlfn.TEXTJOIN("_",TRUE,A145,B145,D145,"Air")</f>
        <v>BGR_2009_66_Air</v>
      </c>
      <c r="F145" s="1" t="str" cm="1">
        <f t="array" ref="F145">_xlfn.REGEXEXTRACT(E145,"[A-Z]+[a-z]+[a-z]",1,0)</f>
        <v>Air</v>
      </c>
      <c r="G145" s="1" t="str">
        <f>_xlfn.TEXTJOIN("_",TRUE,A145,B145,C145,F145)</f>
        <v>BGR_2009_066_Air</v>
      </c>
      <c r="H145" s="1" t="s">
        <v>84</v>
      </c>
      <c r="I145" s="3" t="s">
        <v>87</v>
      </c>
      <c r="J145" t="s">
        <v>88</v>
      </c>
      <c r="K145" t="s">
        <v>448</v>
      </c>
      <c r="L145" s="4">
        <v>18</v>
      </c>
      <c r="M145" s="5" t="str">
        <f>IF(AND(S145=A145, T145&amp;U145&amp;V145&amp;W145&amp;X145=""), "DomProd", IF(COUNTIF(S145:X145, A145)&gt;0, "CoDev", IF(S145="???","N/A","Import")))</f>
        <v>Import</v>
      </c>
      <c r="N145" t="s">
        <v>446</v>
      </c>
      <c r="Q145" s="18" t="s">
        <v>449</v>
      </c>
      <c r="R145" s="5"/>
      <c r="S145" s="5" t="s">
        <v>279</v>
      </c>
      <c r="Y145" s="5">
        <f>IF(T145="???",0,COUNTA(S145:X145))</f>
        <v>1</v>
      </c>
    </row>
    <row r="146" spans="1:25" x14ac:dyDescent="0.45">
      <c r="A146" s="24" t="s">
        <v>274</v>
      </c>
      <c r="B146" s="1">
        <v>2009</v>
      </c>
      <c r="C146" s="22" t="str">
        <f>TEXT(D146,"000")</f>
        <v>067</v>
      </c>
      <c r="D146" s="2">
        <v>67</v>
      </c>
      <c r="E146" s="1" t="str">
        <f>_xlfn.TEXTJOIN("_",TRUE,A146,B146,D146,"Air")</f>
        <v>BGR_2009_67_Air</v>
      </c>
      <c r="F146" s="1" t="str" cm="1">
        <f t="array" ref="F146">_xlfn.REGEXEXTRACT(E146,"[A-Z]+[a-z]+[a-z]",1,0)</f>
        <v>Air</v>
      </c>
      <c r="G146" s="1" t="str">
        <f>_xlfn.TEXTJOIN("_",TRUE,A146,B146,C146,F146)</f>
        <v>BGR_2009_067_Air</v>
      </c>
      <c r="H146" s="1" t="s">
        <v>84</v>
      </c>
      <c r="I146" s="3" t="s">
        <v>87</v>
      </c>
      <c r="J146" t="s">
        <v>450</v>
      </c>
      <c r="K146" t="s">
        <v>451</v>
      </c>
      <c r="L146" s="4">
        <v>24</v>
      </c>
      <c r="M146" s="5" t="str">
        <f>IF(AND(S146=A146, T146&amp;U146&amp;V146&amp;W146&amp;X146=""), "DomProd", IF(COUNTIF(S146:X146, A146)&gt;0, "CoDev", IF(S146="???","N/A","Import")))</f>
        <v>Import</v>
      </c>
      <c r="N146" t="s">
        <v>2903</v>
      </c>
      <c r="O146" s="5"/>
      <c r="P146" s="5"/>
      <c r="Q146" s="30" t="s">
        <v>3533</v>
      </c>
      <c r="R146" s="5"/>
      <c r="S146" s="5" t="s">
        <v>279</v>
      </c>
      <c r="Y146" s="5">
        <f>IF(T146="???",0,COUNTA(S146:X146))</f>
        <v>1</v>
      </c>
    </row>
    <row r="147" spans="1:25" x14ac:dyDescent="0.45">
      <c r="A147" s="24" t="s">
        <v>274</v>
      </c>
      <c r="B147" s="1">
        <v>2009</v>
      </c>
      <c r="C147" s="22" t="str">
        <f>TEXT(D147,"000")</f>
        <v>068</v>
      </c>
      <c r="D147" s="2">
        <v>68</v>
      </c>
      <c r="E147" s="1" t="str">
        <f>_xlfn.TEXTJOIN("_",TRUE,A147,B147,D147,"Air")</f>
        <v>BGR_2009_68_Air</v>
      </c>
      <c r="F147" s="1" t="str" cm="1">
        <f t="array" ref="F147">_xlfn.REGEXEXTRACT(E147,"[A-Z]+[a-z]+[a-z]",1,0)</f>
        <v>Air</v>
      </c>
      <c r="G147" s="1" t="str">
        <f>_xlfn.TEXTJOIN("_",TRUE,A147,B147,C147,F147)</f>
        <v>BGR_2009_068_Air</v>
      </c>
      <c r="H147" s="1" t="s">
        <v>84</v>
      </c>
      <c r="I147" s="3" t="s">
        <v>87</v>
      </c>
      <c r="J147" t="s">
        <v>98</v>
      </c>
      <c r="K147" t="s">
        <v>452</v>
      </c>
      <c r="L147" s="4">
        <v>1</v>
      </c>
      <c r="M147" s="5" t="str">
        <f>IF(AND(S147=A147, T147&amp;U147&amp;V147&amp;W147&amp;X147=""), "DomProd", IF(COUNTIF(S147:X147, A147)&gt;0, "CoDev", IF(S147="???","N/A","Import")))</f>
        <v>Import</v>
      </c>
      <c r="N147" t="s">
        <v>453</v>
      </c>
      <c r="Q147" t="s">
        <v>454</v>
      </c>
      <c r="S147" t="s">
        <v>297</v>
      </c>
      <c r="Y147" s="5">
        <f>IF(T147="???",0,COUNTA(S147:X147))</f>
        <v>1</v>
      </c>
    </row>
    <row r="148" spans="1:25" x14ac:dyDescent="0.45">
      <c r="A148" s="24" t="s">
        <v>274</v>
      </c>
      <c r="B148" s="1">
        <v>2009</v>
      </c>
      <c r="C148" s="22" t="str">
        <f>TEXT(D148,"000")</f>
        <v>069</v>
      </c>
      <c r="D148" s="2">
        <v>69</v>
      </c>
      <c r="E148" s="1" t="str">
        <f>_xlfn.TEXTJOIN("_",TRUE,A148,B148,D148,"Air")</f>
        <v>BGR_2009_69_Air</v>
      </c>
      <c r="F148" s="1" t="str" cm="1">
        <f t="array" ref="F148">_xlfn.REGEXEXTRACT(E148,"[A-Z]+[a-z]+[a-z]",1,0)</f>
        <v>Air</v>
      </c>
      <c r="G148" s="1" t="str">
        <f>_xlfn.TEXTJOIN("_",TRUE,A148,B148,C148,F148)</f>
        <v>BGR_2009_069_Air</v>
      </c>
      <c r="H148" s="1" t="s">
        <v>84</v>
      </c>
      <c r="I148" s="3" t="s">
        <v>87</v>
      </c>
      <c r="J148" t="s">
        <v>98</v>
      </c>
      <c r="K148" t="s">
        <v>455</v>
      </c>
      <c r="L148" s="4">
        <v>3</v>
      </c>
      <c r="M148" s="5" t="str">
        <f>IF(AND(S148=A148, T148&amp;U148&amp;V148&amp;W148&amp;X148=""), "DomProd", IF(COUNTIF(S148:X148, A148)&gt;0, "CoDev", IF(S148="???","N/A","Import")))</f>
        <v>Import</v>
      </c>
      <c r="N148" t="s">
        <v>453</v>
      </c>
      <c r="Q148" t="s">
        <v>456</v>
      </c>
      <c r="S148" t="s">
        <v>297</v>
      </c>
      <c r="Y148" s="5">
        <f>IF(T148="???",0,COUNTA(S148:X148))</f>
        <v>1</v>
      </c>
    </row>
    <row r="149" spans="1:25" x14ac:dyDescent="0.45">
      <c r="A149" s="24" t="s">
        <v>274</v>
      </c>
      <c r="B149" s="1">
        <v>2009</v>
      </c>
      <c r="C149" s="22" t="str">
        <f>TEXT(D149,"000")</f>
        <v>070</v>
      </c>
      <c r="D149" s="2">
        <v>70</v>
      </c>
      <c r="E149" s="1" t="str">
        <f>_xlfn.TEXTJOIN("_",TRUE,A149,B149,D149,"Air")</f>
        <v>BGR_2009_70_Air</v>
      </c>
      <c r="F149" s="1" t="str" cm="1">
        <f t="array" ref="F149">_xlfn.REGEXEXTRACT(E149,"[A-Z]+[a-z]+[a-z]",1,0)</f>
        <v>Air</v>
      </c>
      <c r="G149" s="1" t="str">
        <f>_xlfn.TEXTJOIN("_",TRUE,A149,B149,C149,F149)</f>
        <v>BGR_2009_070_Air</v>
      </c>
      <c r="H149" s="1" t="s">
        <v>84</v>
      </c>
      <c r="I149" s="3" t="s">
        <v>87</v>
      </c>
      <c r="J149" t="s">
        <v>94</v>
      </c>
      <c r="K149" t="s">
        <v>457</v>
      </c>
      <c r="L149" s="4">
        <v>3</v>
      </c>
      <c r="M149" s="5" t="str">
        <f>IF(AND(S149=A149, T149&amp;U149&amp;V149&amp;W149&amp;X149=""), "DomProd", IF(COUNTIF(S149:X149, A149)&gt;0, "CoDev", IF(S149="???","N/A","Import")))</f>
        <v>Import</v>
      </c>
      <c r="N149" t="s">
        <v>458</v>
      </c>
      <c r="Q149" t="s">
        <v>459</v>
      </c>
      <c r="S149" t="s">
        <v>93</v>
      </c>
      <c r="Y149" s="5">
        <f>IF(T149="???",0,COUNTA(S149:X149))</f>
        <v>1</v>
      </c>
    </row>
    <row r="150" spans="1:25" x14ac:dyDescent="0.45">
      <c r="A150" s="24" t="s">
        <v>274</v>
      </c>
      <c r="B150" s="1">
        <v>2009</v>
      </c>
      <c r="C150" s="22" t="str">
        <f>TEXT(D150,"000")</f>
        <v>071</v>
      </c>
      <c r="D150" s="2">
        <v>71</v>
      </c>
      <c r="E150" s="1" t="str">
        <f>_xlfn.TEXTJOIN("_",TRUE,A150,B150,D150,"Air")</f>
        <v>BGR_2009_71_Air</v>
      </c>
      <c r="F150" s="1" t="str" cm="1">
        <f t="array" ref="F150">_xlfn.REGEXEXTRACT(E150,"[A-Z]+[a-z]+[a-z]",1,0)</f>
        <v>Air</v>
      </c>
      <c r="G150" s="1" t="str">
        <f>_xlfn.TEXTJOIN("_",TRUE,A150,B150,C150,F150)</f>
        <v>BGR_2009_071_Air</v>
      </c>
      <c r="H150" s="1" t="s">
        <v>84</v>
      </c>
      <c r="I150" s="3" t="s">
        <v>87</v>
      </c>
      <c r="J150" t="s">
        <v>98</v>
      </c>
      <c r="K150" t="s">
        <v>460</v>
      </c>
      <c r="L150" s="4">
        <v>1</v>
      </c>
      <c r="M150" s="5" t="str">
        <f>IF(AND(S150=A150, T150&amp;U150&amp;V150&amp;W150&amp;X150=""), "DomProd", IF(COUNTIF(S150:X150, A150)&gt;0, "CoDev", IF(S150="???","N/A","Import")))</f>
        <v>Import</v>
      </c>
      <c r="N150" t="s">
        <v>461</v>
      </c>
      <c r="O150" t="s">
        <v>453</v>
      </c>
      <c r="Q150" t="s">
        <v>462</v>
      </c>
      <c r="S150" t="s">
        <v>297</v>
      </c>
      <c r="Y150" s="5">
        <f>IF(T150="???",0,COUNTA(S150:X150))</f>
        <v>1</v>
      </c>
    </row>
    <row r="151" spans="1:25" x14ac:dyDescent="0.45">
      <c r="A151" s="24" t="s">
        <v>274</v>
      </c>
      <c r="B151" s="1">
        <v>2009</v>
      </c>
      <c r="C151" s="22" t="str">
        <f>TEXT(D151,"000")</f>
        <v>072</v>
      </c>
      <c r="D151" s="2">
        <v>72</v>
      </c>
      <c r="E151" s="1" t="str">
        <f>_xlfn.TEXTJOIN("_",TRUE,A151,B151,D151,"Air")</f>
        <v>BGR_2009_72_Air</v>
      </c>
      <c r="F151" s="1" t="str" cm="1">
        <f t="array" ref="F151">_xlfn.REGEXEXTRACT(E151,"[A-Z]+[a-z]+[a-z]",1,0)</f>
        <v>Air</v>
      </c>
      <c r="G151" s="1" t="str">
        <f>_xlfn.TEXTJOIN("_",TRUE,A151,B151,C151,F151)</f>
        <v>BGR_2009_072_Air</v>
      </c>
      <c r="H151" s="1" t="s">
        <v>84</v>
      </c>
      <c r="I151" s="3" t="s">
        <v>87</v>
      </c>
      <c r="J151" t="s">
        <v>98</v>
      </c>
      <c r="K151" t="s">
        <v>463</v>
      </c>
      <c r="L151" s="4">
        <v>7</v>
      </c>
      <c r="M151" s="5" t="str">
        <f>IF(AND(S151=A151, T151&amp;U151&amp;V151&amp;W151&amp;X151=""), "DomProd", IF(COUNTIF(S151:X151, A151)&gt;0, "CoDev", IF(S151="???","N/A","Import")))</f>
        <v>Import</v>
      </c>
      <c r="N151" t="s">
        <v>464</v>
      </c>
      <c r="Q151" s="31" t="s">
        <v>465</v>
      </c>
      <c r="R151" s="5"/>
      <c r="S151" t="s">
        <v>466</v>
      </c>
      <c r="Y151" s="5">
        <f>IF(T151="???",0,COUNTA(S151:X151))</f>
        <v>1</v>
      </c>
    </row>
    <row r="152" spans="1:25" x14ac:dyDescent="0.45">
      <c r="A152" s="24" t="s">
        <v>274</v>
      </c>
      <c r="B152" s="1">
        <v>2009</v>
      </c>
      <c r="C152" s="22" t="str">
        <f>TEXT(D152,"000")</f>
        <v>073</v>
      </c>
      <c r="D152" s="2">
        <v>73</v>
      </c>
      <c r="E152" s="1" t="str">
        <f>_xlfn.TEXTJOIN("_",TRUE,A152,B152,D152,"Air")</f>
        <v>BGR_2009_73_Air</v>
      </c>
      <c r="F152" s="1" t="str" cm="1">
        <f t="array" ref="F152">_xlfn.REGEXEXTRACT(E152,"[A-Z]+[a-z]+[a-z]",1,0)</f>
        <v>Air</v>
      </c>
      <c r="G152" s="1" t="str">
        <f>_xlfn.TEXTJOIN("_",TRUE,A152,B152,C152,F152)</f>
        <v>BGR_2009_073_Air</v>
      </c>
      <c r="H152" s="1" t="s">
        <v>84</v>
      </c>
      <c r="I152" s="3" t="s">
        <v>87</v>
      </c>
      <c r="J152" t="s">
        <v>467</v>
      </c>
      <c r="K152" t="s">
        <v>468</v>
      </c>
      <c r="L152" s="4">
        <v>1</v>
      </c>
      <c r="M152" s="5" t="str">
        <f>IF(AND(S152=A152, T152&amp;U152&amp;V152&amp;W152&amp;X152=""), "DomProd", IF(COUNTIF(S152:X152, A152)&gt;0, "CoDev", IF(S152="???","N/A","Import")))</f>
        <v>Import</v>
      </c>
      <c r="N152" s="5" t="s">
        <v>3556</v>
      </c>
      <c r="O152" s="5"/>
      <c r="P152" s="5"/>
      <c r="Q152" s="30" t="s">
        <v>3557</v>
      </c>
      <c r="R152" s="5"/>
      <c r="S152" s="5" t="s">
        <v>279</v>
      </c>
      <c r="Y152" s="5">
        <f>IF(T152="???",0,COUNTA(S152:X152))</f>
        <v>1</v>
      </c>
    </row>
    <row r="153" spans="1:25" x14ac:dyDescent="0.45">
      <c r="A153" s="24" t="s">
        <v>274</v>
      </c>
      <c r="B153" s="1">
        <v>2009</v>
      </c>
      <c r="C153" s="22" t="str">
        <f>TEXT(D153,"000")</f>
        <v>074</v>
      </c>
      <c r="D153" s="2">
        <v>74</v>
      </c>
      <c r="E153" s="1" t="str">
        <f>_xlfn.TEXTJOIN("_",TRUE,A153,B153,D153,"Air")</f>
        <v>BGR_2009_74_Air</v>
      </c>
      <c r="F153" s="1" t="str" cm="1">
        <f t="array" ref="F153">_xlfn.REGEXEXTRACT(E153,"[A-Z]+[a-z]+[a-z]",1,0)</f>
        <v>Air</v>
      </c>
      <c r="G153" s="1" t="str">
        <f>_xlfn.TEXTJOIN("_",TRUE,A153,B153,C153,F153)</f>
        <v>BGR_2009_074_Air</v>
      </c>
      <c r="H153" s="1" t="s">
        <v>84</v>
      </c>
      <c r="I153" s="3" t="s">
        <v>87</v>
      </c>
      <c r="J153" t="s">
        <v>98</v>
      </c>
      <c r="K153" t="s">
        <v>469</v>
      </c>
      <c r="L153" s="4">
        <v>1</v>
      </c>
      <c r="M153" s="5" t="str">
        <f>IF(AND(S153=A153, T153&amp;U153&amp;V153&amp;W153&amp;X153=""), "DomProd", IF(COUNTIF(S153:X153, A153)&gt;0, "CoDev", IF(S153="???","N/A","Import")))</f>
        <v>Import</v>
      </c>
      <c r="N153" t="s">
        <v>100</v>
      </c>
      <c r="Q153" s="18" t="s">
        <v>470</v>
      </c>
      <c r="R153" s="5"/>
      <c r="S153" t="s">
        <v>102</v>
      </c>
      <c r="Y153" s="5">
        <f>IF(T153="???",0,COUNTA(S153:X153))</f>
        <v>1</v>
      </c>
    </row>
    <row r="154" spans="1:25" x14ac:dyDescent="0.45">
      <c r="A154" s="24" t="s">
        <v>274</v>
      </c>
      <c r="B154" s="1">
        <v>2009</v>
      </c>
      <c r="C154" s="22" t="str">
        <f>TEXT(D154,"000")</f>
        <v>075</v>
      </c>
      <c r="D154" s="2">
        <v>75</v>
      </c>
      <c r="E154" s="1" t="str">
        <f>_xlfn.TEXTJOIN("_",TRUE,A154,B154,D154,"Air")</f>
        <v>BGR_2009_75_Air</v>
      </c>
      <c r="F154" s="1" t="str" cm="1">
        <f t="array" ref="F154">_xlfn.REGEXEXTRACT(E154,"[A-Z]+[a-z]+[a-z]",1,0)</f>
        <v>Air</v>
      </c>
      <c r="G154" s="1" t="str">
        <f>_xlfn.TEXTJOIN("_",TRUE,A154,B154,C154,F154)</f>
        <v>BGR_2009_075_Air</v>
      </c>
      <c r="H154" s="1" t="s">
        <v>84</v>
      </c>
      <c r="I154" s="3" t="s">
        <v>87</v>
      </c>
      <c r="J154" t="s">
        <v>103</v>
      </c>
      <c r="K154" t="s">
        <v>471</v>
      </c>
      <c r="L154" s="4">
        <v>6</v>
      </c>
      <c r="M154" s="5" t="str">
        <f>IF(AND(S154=A154, T154&amp;U154&amp;V154&amp;W154&amp;X154=""), "DomProd", IF(COUNTIF(S154:X154, A154)&gt;0, "CoDev", IF(S154="???","N/A","Import")))</f>
        <v>Import</v>
      </c>
      <c r="N154" t="s">
        <v>472</v>
      </c>
      <c r="Q154" s="18" t="s">
        <v>473</v>
      </c>
      <c r="R154" s="5"/>
      <c r="S154" t="s">
        <v>466</v>
      </c>
      <c r="T154" t="s">
        <v>474</v>
      </c>
      <c r="Y154" s="5">
        <f>IF(T154="???",0,COUNTA(S154:X154))</f>
        <v>2</v>
      </c>
    </row>
    <row r="155" spans="1:25" x14ac:dyDescent="0.45">
      <c r="A155" s="24" t="s">
        <v>274</v>
      </c>
      <c r="B155" s="1">
        <v>2009</v>
      </c>
      <c r="C155" s="22" t="str">
        <f>TEXT(D155,"000")</f>
        <v>076</v>
      </c>
      <c r="D155" s="2">
        <v>76</v>
      </c>
      <c r="E155" s="1" t="str">
        <f>_xlfn.TEXTJOIN("_",TRUE,A155,B155,D155,"Air")</f>
        <v>BGR_2009_76_Air</v>
      </c>
      <c r="F155" s="1" t="str" cm="1">
        <f t="array" ref="F155">_xlfn.REGEXEXTRACT(E155,"[A-Z]+[a-z]+[a-z]",1,0)</f>
        <v>Air</v>
      </c>
      <c r="G155" s="1" t="str">
        <f>_xlfn.TEXTJOIN("_",TRUE,A155,B155,C155,F155)</f>
        <v>BGR_2009_076_Air</v>
      </c>
      <c r="H155" s="1" t="s">
        <v>84</v>
      </c>
      <c r="I155" s="3" t="s">
        <v>87</v>
      </c>
      <c r="J155" t="s">
        <v>103</v>
      </c>
      <c r="K155" t="s">
        <v>475</v>
      </c>
      <c r="L155" s="4">
        <v>6</v>
      </c>
      <c r="M155" s="5" t="str">
        <f>IF(AND(S155=A155, T155&amp;U155&amp;V155&amp;W155&amp;X155=""), "DomProd", IF(COUNTIF(S155:X155, A155)&gt;0, "CoDev", IF(S155="???","N/A","Import")))</f>
        <v>Import</v>
      </c>
      <c r="N155" t="s">
        <v>100</v>
      </c>
      <c r="Q155" s="18" t="s">
        <v>476</v>
      </c>
      <c r="R155" s="5"/>
      <c r="S155" t="s">
        <v>102</v>
      </c>
      <c r="Y155" s="5">
        <f>IF(T155="???",0,COUNTA(S155:X155))</f>
        <v>1</v>
      </c>
    </row>
    <row r="156" spans="1:25" x14ac:dyDescent="0.45">
      <c r="A156" s="24" t="s">
        <v>274</v>
      </c>
      <c r="B156" s="1">
        <v>2009</v>
      </c>
      <c r="C156" s="22" t="str">
        <f>TEXT(D156,"000")</f>
        <v>077</v>
      </c>
      <c r="D156" s="2">
        <v>77</v>
      </c>
      <c r="E156" s="1" t="str">
        <f>_xlfn.TEXTJOIN("_",TRUE,A156,B156,D156,"Air")</f>
        <v>BGR_2009_77_Air</v>
      </c>
      <c r="F156" s="1" t="str" cm="1">
        <f t="array" ref="F156">_xlfn.REGEXEXTRACT(E156,"[A-Z]+[a-z]+[a-z]",1,0)</f>
        <v>Air</v>
      </c>
      <c r="G156" s="1" t="str">
        <f>_xlfn.TEXTJOIN("_",TRUE,A156,B156,C156,F156)</f>
        <v>BGR_2009_077_Air</v>
      </c>
      <c r="H156" s="1" t="s">
        <v>84</v>
      </c>
      <c r="I156" s="3" t="s">
        <v>109</v>
      </c>
      <c r="J156" t="s">
        <v>477</v>
      </c>
      <c r="K156" t="s">
        <v>478</v>
      </c>
      <c r="L156" s="4">
        <v>18</v>
      </c>
      <c r="M156" s="5" t="str">
        <f>IF(AND(S156=A156, T156&amp;U156&amp;V156&amp;W156&amp;X156=""), "DomProd", IF(COUNTIF(S156:X156, A156)&gt;0, "CoDev", IF(S156="???","N/A","Import")))</f>
        <v>Import</v>
      </c>
      <c r="N156" t="s">
        <v>436</v>
      </c>
      <c r="Q156" s="18" t="s">
        <v>479</v>
      </c>
      <c r="S156" s="5" t="s">
        <v>279</v>
      </c>
      <c r="Y156" s="5">
        <f>IF(T156="???",0,COUNTA(S156:X156))</f>
        <v>1</v>
      </c>
    </row>
    <row r="157" spans="1:25" x14ac:dyDescent="0.45">
      <c r="A157" s="24" t="s">
        <v>274</v>
      </c>
      <c r="B157" s="1">
        <v>2009</v>
      </c>
      <c r="C157" s="22" t="str">
        <f>TEXT(D157,"000")</f>
        <v>078</v>
      </c>
      <c r="D157" s="2">
        <v>78</v>
      </c>
      <c r="E157" s="1" t="str">
        <f>_xlfn.TEXTJOIN("_",TRUE,A157,B157,D157,"Air")</f>
        <v>BGR_2009_78_Air</v>
      </c>
      <c r="F157" s="1" t="str" cm="1">
        <f t="array" ref="F157">_xlfn.REGEXEXTRACT(E157,"[A-Z]+[a-z]+[a-z]",1,0)</f>
        <v>Air</v>
      </c>
      <c r="G157" s="1" t="str">
        <f>_xlfn.TEXTJOIN("_",TRUE,A157,B157,C157,F157)</f>
        <v>BGR_2009_078_Air</v>
      </c>
      <c r="H157" s="1" t="s">
        <v>84</v>
      </c>
      <c r="I157" s="3" t="s">
        <v>109</v>
      </c>
      <c r="J157" t="s">
        <v>94</v>
      </c>
      <c r="K157" t="s">
        <v>480</v>
      </c>
      <c r="L157" s="4">
        <v>11</v>
      </c>
      <c r="M157" s="5" t="str">
        <f>IF(AND(S157=A157, T157&amp;U157&amp;V157&amp;W157&amp;X157=""), "DomProd", IF(COUNTIF(S157:X157, A157)&gt;0, "CoDev", IF(S157="???","N/A","Import")))</f>
        <v>Import</v>
      </c>
      <c r="N157" t="s">
        <v>481</v>
      </c>
      <c r="Q157" t="s">
        <v>482</v>
      </c>
      <c r="S157" t="s">
        <v>71</v>
      </c>
      <c r="Y157" s="5">
        <f>IF(T157="???",0,COUNTA(S157:X157))</f>
        <v>1</v>
      </c>
    </row>
    <row r="158" spans="1:25" x14ac:dyDescent="0.45">
      <c r="A158" s="24" t="s">
        <v>274</v>
      </c>
      <c r="B158" s="1">
        <v>2009</v>
      </c>
      <c r="C158" s="22" t="str">
        <f>TEXT(D158,"000")</f>
        <v>079</v>
      </c>
      <c r="D158" s="2">
        <v>79</v>
      </c>
      <c r="E158" s="1" t="str">
        <f>_xlfn.TEXTJOIN("_",TRUE,A158,B158,D158,"Air")</f>
        <v>BGR_2009_79_Air</v>
      </c>
      <c r="F158" s="1" t="str" cm="1">
        <f t="array" ref="F158">_xlfn.REGEXEXTRACT(E158,"[A-Z]+[a-z]+[a-z]",1,0)</f>
        <v>Air</v>
      </c>
      <c r="G158" s="1" t="str">
        <f>_xlfn.TEXTJOIN("_",TRUE,A158,B158,C158,F158)</f>
        <v>BGR_2009_079_Air</v>
      </c>
      <c r="H158" s="1" t="s">
        <v>84</v>
      </c>
      <c r="I158" s="3" t="s">
        <v>109</v>
      </c>
      <c r="J158" t="s">
        <v>121</v>
      </c>
      <c r="K158" t="s">
        <v>483</v>
      </c>
      <c r="L158" s="4">
        <v>12</v>
      </c>
      <c r="M158" s="5" t="str">
        <f>IF(AND(S158=A158, T158&amp;U158&amp;V158&amp;W158&amp;X158=""), "DomProd", IF(COUNTIF(S158:X158, A158)&gt;0, "CoDev", IF(S158="???","N/A","Import")))</f>
        <v>Import</v>
      </c>
      <c r="N158" t="s">
        <v>436</v>
      </c>
      <c r="Q158" s="18" t="s">
        <v>484</v>
      </c>
      <c r="S158" s="5" t="s">
        <v>279</v>
      </c>
      <c r="Y158" s="5">
        <f>IF(T158="???",0,COUNTA(S158:X158))</f>
        <v>1</v>
      </c>
    </row>
    <row r="159" spans="1:25" x14ac:dyDescent="0.45">
      <c r="A159" s="24" t="s">
        <v>274</v>
      </c>
      <c r="B159" s="1">
        <v>2009</v>
      </c>
      <c r="C159" s="22" t="str">
        <f>TEXT(D159,"000")</f>
        <v>080</v>
      </c>
      <c r="D159" s="2">
        <v>80</v>
      </c>
      <c r="E159" s="1" t="str">
        <f>_xlfn.TEXTJOIN("_",TRUE,A159,B159,D159,"Air")</f>
        <v>BGR_2009_80_Air</v>
      </c>
      <c r="F159" s="1" t="str" cm="1">
        <f t="array" ref="F159">_xlfn.REGEXEXTRACT(E159,"[A-Z]+[a-z]+[a-z]",1,0)</f>
        <v>Air</v>
      </c>
      <c r="G159" s="1" t="str">
        <f>_xlfn.TEXTJOIN("_",TRUE,A159,B159,C159,F159)</f>
        <v>BGR_2009_080_Air</v>
      </c>
      <c r="H159" s="1" t="s">
        <v>84</v>
      </c>
      <c r="I159" s="3" t="s">
        <v>109</v>
      </c>
      <c r="J159" t="s">
        <v>98</v>
      </c>
      <c r="K159" t="s">
        <v>485</v>
      </c>
      <c r="L159" s="4">
        <v>6</v>
      </c>
      <c r="M159" s="5" t="str">
        <f>IF(AND(S159=A159, T159&amp;U159&amp;V159&amp;W159&amp;X159=""), "DomProd", IF(COUNTIF(S159:X159, A159)&gt;0, "CoDev", IF(S159="???","N/A","Import")))</f>
        <v>Import</v>
      </c>
      <c r="N159" t="s">
        <v>118</v>
      </c>
      <c r="Q159" t="s">
        <v>486</v>
      </c>
      <c r="S159" t="s">
        <v>56</v>
      </c>
      <c r="Y159" s="5">
        <f>IF(T159="???",0,COUNTA(S159:X159))</f>
        <v>1</v>
      </c>
    </row>
    <row r="160" spans="1:25" x14ac:dyDescent="0.45">
      <c r="A160" s="24" t="s">
        <v>274</v>
      </c>
      <c r="B160" s="1">
        <v>2009</v>
      </c>
      <c r="C160" s="22" t="str">
        <f>TEXT(D160,"000")</f>
        <v>081</v>
      </c>
      <c r="D160" s="2">
        <v>81</v>
      </c>
      <c r="E160" s="1" t="str">
        <f>_xlfn.TEXTJOIN("_",TRUE,A160,B160,D160,"Air")</f>
        <v>BGR_2009_81_Air</v>
      </c>
      <c r="F160" s="1" t="str" cm="1">
        <f t="array" ref="F160">_xlfn.REGEXEXTRACT(E160,"[A-Z]+[a-z]+[a-z]",1,0)</f>
        <v>Air</v>
      </c>
      <c r="G160" s="1" t="str">
        <f>_xlfn.TEXTJOIN("_",TRUE,A160,B160,C160,F160)</f>
        <v>BGR_2009_081_Air</v>
      </c>
      <c r="H160" s="1" t="s">
        <v>84</v>
      </c>
      <c r="I160" s="3" t="s">
        <v>241</v>
      </c>
      <c r="J160" t="s">
        <v>487</v>
      </c>
      <c r="K160" t="s">
        <v>488</v>
      </c>
      <c r="L160" s="4" t="s">
        <v>65</v>
      </c>
      <c r="M160" s="5" t="str">
        <f>IF(AND(S160=A160, T160&amp;U160&amp;V160&amp;W160&amp;X160=""), "DomProd", IF(COUNTIF(S160:X160, A160)&gt;0, "CoDev", IF(S160="???","N/A","Import")))</f>
        <v>Import</v>
      </c>
      <c r="N160" s="5" t="s">
        <v>489</v>
      </c>
      <c r="O160" s="5"/>
      <c r="P160" s="5"/>
      <c r="Q160" s="30" t="s">
        <v>490</v>
      </c>
      <c r="R160" s="5"/>
      <c r="S160" t="s">
        <v>491</v>
      </c>
      <c r="Y160" s="5">
        <f>IF(T160="???",0,COUNTA(S160:X160))</f>
        <v>1</v>
      </c>
    </row>
    <row r="161" spans="1:25" x14ac:dyDescent="0.45">
      <c r="A161" s="24" t="s">
        <v>274</v>
      </c>
      <c r="B161" s="1">
        <v>2009</v>
      </c>
      <c r="C161" s="22" t="str">
        <f>TEXT(D161,"000")</f>
        <v>082</v>
      </c>
      <c r="D161" s="2">
        <v>82</v>
      </c>
      <c r="E161" s="1" t="str">
        <f>_xlfn.TEXTJOIN("_",TRUE,A161,B161,D161,"Air")</f>
        <v>BGR_2009_82_Air</v>
      </c>
      <c r="F161" s="1" t="str" cm="1">
        <f t="array" ref="F161">_xlfn.REGEXEXTRACT(E161,"[A-Z]+[a-z]+[a-z]",1,0)</f>
        <v>Air</v>
      </c>
      <c r="G161" s="1" t="str">
        <f>_xlfn.TEXTJOIN("_",TRUE,A161,B161,C161,F161)</f>
        <v>BGR_2009_082_Air</v>
      </c>
      <c r="H161" s="1" t="s">
        <v>84</v>
      </c>
      <c r="I161" s="3" t="s">
        <v>85</v>
      </c>
      <c r="J161" t="s">
        <v>492</v>
      </c>
      <c r="K161" t="s">
        <v>493</v>
      </c>
      <c r="L161" s="4" t="s">
        <v>65</v>
      </c>
      <c r="M161" s="5" t="str">
        <f>IF(AND(S161=A161, T161&amp;U161&amp;V161&amp;W161&amp;X161=""), "DomProd", IF(COUNTIF(S161:X161, A161)&gt;0, "CoDev", IF(S161="???","N/A","Import")))</f>
        <v>Import</v>
      </c>
      <c r="N161" t="s">
        <v>494</v>
      </c>
      <c r="Q161" s="18" t="s">
        <v>495</v>
      </c>
      <c r="S161" s="5" t="s">
        <v>279</v>
      </c>
      <c r="Y161" s="5">
        <f>IF(T161="???",0,COUNTA(S161:X161))</f>
        <v>1</v>
      </c>
    </row>
    <row r="162" spans="1:25" x14ac:dyDescent="0.45">
      <c r="A162" s="24" t="s">
        <v>274</v>
      </c>
      <c r="B162" s="1">
        <v>2009</v>
      </c>
      <c r="C162" s="22" t="str">
        <f>TEXT(D162,"000")</f>
        <v>083</v>
      </c>
      <c r="D162" s="2">
        <v>83</v>
      </c>
      <c r="E162" s="1" t="str">
        <f>_xlfn.TEXTJOIN("_",TRUE,A162,B162,D162,"Air")</f>
        <v>BGR_2009_83_Air</v>
      </c>
      <c r="F162" s="1" t="str" cm="1">
        <f t="array" ref="F162">_xlfn.REGEXEXTRACT(E162,"[A-Z]+[a-z]+[a-z]",1,0)</f>
        <v>Air</v>
      </c>
      <c r="G162" s="1" t="str">
        <f>_xlfn.TEXTJOIN("_",TRUE,A162,B162,C162,F162)</f>
        <v>BGR_2009_083_Air</v>
      </c>
      <c r="H162" s="1" t="s">
        <v>84</v>
      </c>
      <c r="I162" s="3" t="s">
        <v>85</v>
      </c>
      <c r="J162" t="s">
        <v>492</v>
      </c>
      <c r="K162" t="s">
        <v>496</v>
      </c>
      <c r="L162" s="4" t="s">
        <v>65</v>
      </c>
      <c r="M162" s="5" t="str">
        <f>IF(AND(S162=A162, T162&amp;U162&amp;V162&amp;W162&amp;X162=""), "DomProd", IF(COUNTIF(S162:X162, A162)&gt;0, "CoDev", IF(S162="???","N/A","Import")))</f>
        <v>Import</v>
      </c>
      <c r="N162" t="s">
        <v>497</v>
      </c>
      <c r="Q162" s="18" t="s">
        <v>498</v>
      </c>
      <c r="S162" s="5" t="s">
        <v>279</v>
      </c>
      <c r="Y162" s="5">
        <f>IF(T162="???",0,COUNTA(S162:X162))</f>
        <v>1</v>
      </c>
    </row>
    <row r="163" spans="1:25" x14ac:dyDescent="0.45">
      <c r="A163" s="24" t="s">
        <v>274</v>
      </c>
      <c r="B163" s="1">
        <v>2009</v>
      </c>
      <c r="C163" s="22" t="str">
        <f>TEXT(D163,"000")</f>
        <v>084</v>
      </c>
      <c r="D163" s="2">
        <v>84</v>
      </c>
      <c r="E163" s="1" t="str">
        <f>_xlfn.TEXTJOIN("_",TRUE,A163,B163,D163,"Air")</f>
        <v>BGR_2009_84_Air</v>
      </c>
      <c r="F163" s="1" t="str" cm="1">
        <f t="array" ref="F163">_xlfn.REGEXEXTRACT(E163,"[A-Z]+[a-z]+[a-z]",1,0)</f>
        <v>Air</v>
      </c>
      <c r="G163" s="1" t="str">
        <f>_xlfn.TEXTJOIN("_",TRUE,A163,B163,C163,F163)</f>
        <v>BGR_2009_084_Air</v>
      </c>
      <c r="H163" s="1" t="s">
        <v>84</v>
      </c>
      <c r="I163" s="3" t="s">
        <v>85</v>
      </c>
      <c r="J163" t="s">
        <v>499</v>
      </c>
      <c r="K163" t="s">
        <v>500</v>
      </c>
      <c r="L163" s="4" t="s">
        <v>65</v>
      </c>
      <c r="M163" s="5" t="str">
        <f>IF(AND(S163=A163, T163&amp;U163&amp;V163&amp;W163&amp;X163=""), "DomProd", IF(COUNTIF(S163:X163, A163)&gt;0, "CoDev", IF(S163="???","N/A","Import")))</f>
        <v>Import</v>
      </c>
      <c r="N163" t="s">
        <v>501</v>
      </c>
      <c r="Q163" s="18" t="s">
        <v>502</v>
      </c>
      <c r="S163" s="5" t="s">
        <v>279</v>
      </c>
      <c r="Y163" s="5">
        <f>IF(T163="???",0,COUNTA(S163:X163))</f>
        <v>1</v>
      </c>
    </row>
    <row r="164" spans="1:25" x14ac:dyDescent="0.45">
      <c r="A164" s="24" t="s">
        <v>274</v>
      </c>
      <c r="B164" s="1">
        <v>2009</v>
      </c>
      <c r="C164" s="22" t="str">
        <f>TEXT(D164,"000")</f>
        <v>085</v>
      </c>
      <c r="D164" s="2">
        <v>85</v>
      </c>
      <c r="E164" s="1" t="str">
        <f>_xlfn.TEXTJOIN("_",TRUE,A164,B164,D164,"Air")</f>
        <v>BGR_2009_85_Air</v>
      </c>
      <c r="F164" s="1" t="str" cm="1">
        <f t="array" ref="F164">_xlfn.REGEXEXTRACT(E164,"[A-Z]+[a-z]+[a-z]",1,0)</f>
        <v>Air</v>
      </c>
      <c r="G164" s="1" t="str">
        <f>_xlfn.TEXTJOIN("_",TRUE,A164,B164,C164,F164)</f>
        <v>BGR_2009_085_Air</v>
      </c>
      <c r="H164" s="1" t="s">
        <v>84</v>
      </c>
      <c r="I164" s="3" t="s">
        <v>85</v>
      </c>
      <c r="J164" t="s">
        <v>499</v>
      </c>
      <c r="K164" t="s">
        <v>503</v>
      </c>
      <c r="L164" s="4" t="s">
        <v>65</v>
      </c>
      <c r="M164" s="5" t="str">
        <f>IF(AND(S164=A164, T164&amp;U164&amp;V164&amp;W164&amp;X164=""), "DomProd", IF(COUNTIF(S164:X164, A164)&gt;0, "CoDev", IF(S164="???","N/A","Import")))</f>
        <v>Import</v>
      </c>
      <c r="N164" t="s">
        <v>504</v>
      </c>
      <c r="Q164" s="18" t="s">
        <v>505</v>
      </c>
      <c r="R164" s="43"/>
      <c r="S164" s="5" t="s">
        <v>279</v>
      </c>
      <c r="Y164" s="5">
        <f>IF(T164="???",0,COUNTA(S164:X164))</f>
        <v>1</v>
      </c>
    </row>
    <row r="165" spans="1:25" x14ac:dyDescent="0.45">
      <c r="A165" s="24" t="s">
        <v>274</v>
      </c>
      <c r="B165" s="1">
        <v>2009</v>
      </c>
      <c r="C165" s="22" t="str">
        <f>TEXT(D165,"000")</f>
        <v>086</v>
      </c>
      <c r="D165" s="2">
        <v>86</v>
      </c>
      <c r="E165" s="1" t="str">
        <f>_xlfn.TEXTJOIN("_",TRUE,A165,B165,D165,"Air")</f>
        <v>BGR_2009_86_Air</v>
      </c>
      <c r="F165" s="1" t="str" cm="1">
        <f t="array" ref="F165">_xlfn.REGEXEXTRACT(E165,"[A-Z]+[a-z]+[a-z]",1,0)</f>
        <v>Air</v>
      </c>
      <c r="G165" s="1" t="str">
        <f>_xlfn.TEXTJOIN("_",TRUE,A165,B165,C165,F165)</f>
        <v>BGR_2009_086_Air</v>
      </c>
      <c r="H165" s="1" t="s">
        <v>84</v>
      </c>
      <c r="I165" s="3" t="s">
        <v>246</v>
      </c>
      <c r="J165" t="s">
        <v>506</v>
      </c>
      <c r="K165" t="s">
        <v>507</v>
      </c>
      <c r="L165" s="4" t="s">
        <v>65</v>
      </c>
      <c r="M165" s="5" t="str">
        <f>IF(AND(S165=A165, T165&amp;U165&amp;V165&amp;W165&amp;X165=""), "DomProd", IF(COUNTIF(S165:X165, A165)&gt;0, "CoDev", IF(S165="???","N/A","Import")))</f>
        <v>Import</v>
      </c>
      <c r="N165" t="s">
        <v>508</v>
      </c>
      <c r="Q165" s="18" t="s">
        <v>509</v>
      </c>
      <c r="S165" s="5" t="s">
        <v>279</v>
      </c>
      <c r="Y165" s="5">
        <f>IF(T165="???",0,COUNTA(S165:X165))</f>
        <v>1</v>
      </c>
    </row>
    <row r="166" spans="1:25" x14ac:dyDescent="0.45">
      <c r="A166" s="24" t="s">
        <v>274</v>
      </c>
      <c r="B166" s="1">
        <v>2009</v>
      </c>
      <c r="C166" s="22" t="str">
        <f>TEXT(D166,"000")</f>
        <v>087</v>
      </c>
      <c r="D166" s="2">
        <v>87</v>
      </c>
      <c r="E166" s="1" t="str">
        <f>_xlfn.TEXTJOIN("_",TRUE,A166,B166,D166,"Air")</f>
        <v>BGR_2009_87_Air</v>
      </c>
      <c r="F166" s="1" t="str" cm="1">
        <f t="array" ref="F166">_xlfn.REGEXEXTRACT(E166,"[A-Z]+[a-z]+[a-z]",1,0)</f>
        <v>Air</v>
      </c>
      <c r="G166" s="1" t="str">
        <f>_xlfn.TEXTJOIN("_",TRUE,A166,B166,C166,F166)</f>
        <v>BGR_2009_087_Air</v>
      </c>
      <c r="H166" s="1" t="s">
        <v>84</v>
      </c>
      <c r="I166" s="3" t="s">
        <v>246</v>
      </c>
      <c r="J166" t="s">
        <v>250</v>
      </c>
      <c r="K166" t="s">
        <v>510</v>
      </c>
      <c r="L166" s="4" t="s">
        <v>65</v>
      </c>
      <c r="M166" s="5" t="str">
        <f>IF(AND(S166=A166, T166&amp;U166&amp;V166&amp;W166&amp;X166=""), "DomProd", IF(COUNTIF(S166:X166, A166)&gt;0, "CoDev", IF(S166="???","N/A","Import")))</f>
        <v>Import</v>
      </c>
      <c r="N166" s="5" t="s">
        <v>508</v>
      </c>
      <c r="O166" s="5"/>
      <c r="P166" s="5"/>
      <c r="Q166" s="30" t="s">
        <v>3482</v>
      </c>
      <c r="R166" s="5"/>
      <c r="S166" s="5" t="s">
        <v>279</v>
      </c>
      <c r="Y166" s="5">
        <f>IF(T166="???",0,COUNTA(S166:X166))</f>
        <v>1</v>
      </c>
    </row>
    <row r="167" spans="1:25" x14ac:dyDescent="0.45">
      <c r="A167" s="24" t="s">
        <v>274</v>
      </c>
      <c r="B167" s="1">
        <v>2009</v>
      </c>
      <c r="C167" s="22" t="str">
        <f>TEXT(D167,"000")</f>
        <v>088</v>
      </c>
      <c r="D167" s="2">
        <v>88</v>
      </c>
      <c r="E167" s="1" t="str">
        <f>_xlfn.TEXTJOIN("_",TRUE,A167,B167,D167,"Air")</f>
        <v>BGR_2009_88_Air</v>
      </c>
      <c r="F167" s="1" t="str" cm="1">
        <f t="array" ref="F167">_xlfn.REGEXEXTRACT(E167,"[A-Z]+[a-z]+[a-z]",1,0)</f>
        <v>Air</v>
      </c>
      <c r="G167" s="1" t="str">
        <f>_xlfn.TEXTJOIN("_",TRUE,A167,B167,C167,F167)</f>
        <v>BGR_2009_088_Air</v>
      </c>
      <c r="H167" s="1" t="s">
        <v>84</v>
      </c>
      <c r="I167" s="3" t="s">
        <v>246</v>
      </c>
      <c r="J167" t="s">
        <v>250</v>
      </c>
      <c r="K167" t="s">
        <v>511</v>
      </c>
      <c r="L167" s="4" t="s">
        <v>65</v>
      </c>
      <c r="M167" s="5" t="str">
        <f>IF(AND(S167=A167, T167&amp;U167&amp;V167&amp;W167&amp;X167=""), "DomProd", IF(COUNTIF(S167:X167, A167)&gt;0, "CoDev", IF(S167="???","N/A","Import")))</f>
        <v>Import</v>
      </c>
      <c r="N167" t="s">
        <v>512</v>
      </c>
      <c r="O167" t="s">
        <v>508</v>
      </c>
      <c r="Q167" s="18" t="s">
        <v>513</v>
      </c>
      <c r="R167" s="5"/>
      <c r="S167" s="5" t="s">
        <v>279</v>
      </c>
      <c r="Y167" s="5">
        <f>IF(T167="???",0,COUNTA(S167:X167))</f>
        <v>1</v>
      </c>
    </row>
    <row r="168" spans="1:25" x14ac:dyDescent="0.45">
      <c r="A168" s="24" t="s">
        <v>274</v>
      </c>
      <c r="B168" s="1">
        <v>2009</v>
      </c>
      <c r="C168" s="22" t="str">
        <f>TEXT(D168,"000")</f>
        <v>089</v>
      </c>
      <c r="D168" s="2">
        <v>89</v>
      </c>
      <c r="E168" s="1" t="str">
        <f>_xlfn.TEXTJOIN("_",TRUE,A168,B168,D168,"Air")</f>
        <v>BGR_2009_89_Air</v>
      </c>
      <c r="F168" s="1" t="str" cm="1">
        <f t="array" ref="F168">_xlfn.REGEXEXTRACT(E168,"[A-Z]+[a-z]+[a-z]",1,0)</f>
        <v>Air</v>
      </c>
      <c r="G168" s="1" t="str">
        <f>_xlfn.TEXTJOIN("_",TRUE,A168,B168,C168,F168)</f>
        <v>BGR_2009_089_Air</v>
      </c>
      <c r="H168" s="1" t="s">
        <v>84</v>
      </c>
      <c r="I168" s="3" t="s">
        <v>246</v>
      </c>
      <c r="J168" t="s">
        <v>250</v>
      </c>
      <c r="K168" t="s">
        <v>514</v>
      </c>
      <c r="L168" s="4" t="s">
        <v>65</v>
      </c>
      <c r="M168" s="5" t="str">
        <f>IF(AND(S168=A168, T168&amp;U168&amp;V168&amp;W168&amp;X168=""), "DomProd", IF(COUNTIF(S168:X168, A168)&gt;0, "CoDev", IF(S168="???","N/A","Import")))</f>
        <v>Import</v>
      </c>
      <c r="N168" s="5" t="s">
        <v>3404</v>
      </c>
      <c r="O168" s="5"/>
      <c r="P168" s="5"/>
      <c r="Q168" s="30" t="s">
        <v>3405</v>
      </c>
      <c r="R168" s="5"/>
      <c r="S168" s="5" t="s">
        <v>279</v>
      </c>
      <c r="Y168" s="5">
        <f>IF(T168="???",0,COUNTA(S168:X168))</f>
        <v>1</v>
      </c>
    </row>
    <row r="169" spans="1:25" x14ac:dyDescent="0.45">
      <c r="A169" s="24" t="s">
        <v>274</v>
      </c>
      <c r="B169" s="1">
        <v>2009</v>
      </c>
      <c r="C169" s="22" t="str">
        <f>TEXT(D169,"000")</f>
        <v>090</v>
      </c>
      <c r="D169" s="2">
        <v>90</v>
      </c>
      <c r="E169" s="1" t="str">
        <f>_xlfn.TEXTJOIN("_",TRUE,A169,B169,D169,"Air")</f>
        <v>BGR_2009_90_Air</v>
      </c>
      <c r="F169" s="1" t="str" cm="1">
        <f t="array" ref="F169">_xlfn.REGEXEXTRACT(E169,"[A-Z]+[a-z]+[a-z]",1,0)</f>
        <v>Air</v>
      </c>
      <c r="G169" s="1" t="str">
        <f>_xlfn.TEXTJOIN("_",TRUE,A169,B169,C169,F169)</f>
        <v>BGR_2009_090_Air</v>
      </c>
      <c r="H169" s="1" t="s">
        <v>84</v>
      </c>
      <c r="I169" s="3" t="s">
        <v>246</v>
      </c>
      <c r="J169" t="s">
        <v>515</v>
      </c>
      <c r="K169" t="s">
        <v>516</v>
      </c>
      <c r="L169" s="4" t="s">
        <v>65</v>
      </c>
      <c r="M169" s="5" t="str">
        <f>IF(AND(S169=A169, T169&amp;U169&amp;V169&amp;W169&amp;X169=""), "DomProd", IF(COUNTIF(S169:X169, A169)&gt;0, "CoDev", IF(S169="???","N/A","Import")))</f>
        <v>Import</v>
      </c>
      <c r="N169" t="s">
        <v>508</v>
      </c>
      <c r="O169" t="s">
        <v>517</v>
      </c>
      <c r="Q169" s="18" t="s">
        <v>518</v>
      </c>
      <c r="S169" s="5" t="s">
        <v>279</v>
      </c>
      <c r="Y169" s="5">
        <f>IF(T169="???",0,COUNTA(S169:X169))</f>
        <v>1</v>
      </c>
    </row>
    <row r="170" spans="1:25" x14ac:dyDescent="0.45">
      <c r="A170" s="24" t="s">
        <v>274</v>
      </c>
      <c r="B170" s="1">
        <v>2009</v>
      </c>
      <c r="C170" s="22" t="str">
        <f>TEXT(D170,"000")</f>
        <v>091</v>
      </c>
      <c r="D170" s="2">
        <v>91</v>
      </c>
      <c r="E170" s="1" t="str">
        <f>_xlfn.TEXTJOIN("_",TRUE,A170,B170,D170,"Air")</f>
        <v>BGR_2009_91_Air</v>
      </c>
      <c r="F170" s="1" t="str" cm="1">
        <f t="array" ref="F170">_xlfn.REGEXEXTRACT(E170,"[A-Z]+[a-z]+[a-z]",1,0)</f>
        <v>Air</v>
      </c>
      <c r="G170" s="1" t="str">
        <f>_xlfn.TEXTJOIN("_",TRUE,A170,B170,C170,F170)</f>
        <v>BGR_2009_091_Air</v>
      </c>
      <c r="H170" s="1" t="s">
        <v>84</v>
      </c>
      <c r="I170" s="3" t="s">
        <v>246</v>
      </c>
      <c r="J170" t="s">
        <v>515</v>
      </c>
      <c r="K170" t="s">
        <v>519</v>
      </c>
      <c r="L170" s="4" t="s">
        <v>65</v>
      </c>
      <c r="M170" s="5" t="str">
        <f>IF(AND(S170=A170, T170&amp;U170&amp;V170&amp;W170&amp;X170=""), "DomProd", IF(COUNTIF(S170:X170, A170)&gt;0, "CoDev", IF(S170="???","N/A","Import")))</f>
        <v>Import</v>
      </c>
      <c r="N170" s="5" t="s">
        <v>520</v>
      </c>
      <c r="O170" s="5"/>
      <c r="P170" s="5"/>
      <c r="Q170" s="30" t="s">
        <v>521</v>
      </c>
      <c r="R170" s="5"/>
      <c r="S170" s="5" t="s">
        <v>279</v>
      </c>
      <c r="Y170" s="5">
        <f>IF(T170="???",0,COUNTA(S170:X170))</f>
        <v>1</v>
      </c>
    </row>
    <row r="171" spans="1:25" x14ac:dyDescent="0.45">
      <c r="A171" s="24" t="s">
        <v>274</v>
      </c>
      <c r="B171" s="1">
        <v>2009</v>
      </c>
      <c r="C171" s="22" t="str">
        <f>TEXT(D171,"000")</f>
        <v>092</v>
      </c>
      <c r="D171" s="2">
        <v>92</v>
      </c>
      <c r="E171" s="1" t="str">
        <f>_xlfn.TEXTJOIN("_",TRUE,A171,B171,D171,"Air")</f>
        <v>BGR_2009_92_Air</v>
      </c>
      <c r="F171" s="1" t="str" cm="1">
        <f t="array" ref="F171">_xlfn.REGEXEXTRACT(E171,"[A-Z]+[a-z]+[a-z]",1,0)</f>
        <v>Air</v>
      </c>
      <c r="G171" s="1" t="str">
        <f>_xlfn.TEXTJOIN("_",TRUE,A171,B171,C171,F171)</f>
        <v>BGR_2009_092_Air</v>
      </c>
      <c r="H171" s="1" t="s">
        <v>84</v>
      </c>
      <c r="I171" s="3" t="s">
        <v>246</v>
      </c>
      <c r="J171" t="s">
        <v>515</v>
      </c>
      <c r="K171" t="s">
        <v>522</v>
      </c>
      <c r="L171" s="4" t="s">
        <v>65</v>
      </c>
      <c r="M171" s="5" t="str">
        <f>IF(AND(S171=A171, T171&amp;U171&amp;V171&amp;W171&amp;X171=""), "DomProd", IF(COUNTIF(S171:X171, A171)&gt;0, "CoDev", IF(S171="???","N/A","Import")))</f>
        <v>Import</v>
      </c>
      <c r="N171" t="s">
        <v>523</v>
      </c>
      <c r="Q171" s="18" t="s">
        <v>524</v>
      </c>
      <c r="S171" s="5" t="s">
        <v>279</v>
      </c>
      <c r="Y171" s="5">
        <f>IF(T171="???",0,COUNTA(S171:X171))</f>
        <v>1</v>
      </c>
    </row>
    <row r="172" spans="1:25" x14ac:dyDescent="0.45">
      <c r="A172" s="24" t="s">
        <v>274</v>
      </c>
      <c r="B172" s="1">
        <v>2009</v>
      </c>
      <c r="C172" s="22" t="str">
        <f>TEXT(D172,"000")</f>
        <v>093</v>
      </c>
      <c r="D172" s="2">
        <v>93</v>
      </c>
      <c r="E172" s="1" t="str">
        <f>_xlfn.TEXTJOIN("_",TRUE,A172,B172,D172,"Naval")</f>
        <v>BGR_2009_93_Naval</v>
      </c>
      <c r="F172" s="1" t="s">
        <v>161</v>
      </c>
      <c r="G172" s="1" t="str">
        <f>_xlfn.TEXTJOIN("_",TRUE,A172,B172,C172,F172)</f>
        <v>BGR_2009_093_Sea</v>
      </c>
      <c r="H172" s="1" t="s">
        <v>525</v>
      </c>
      <c r="I172" s="3" t="s">
        <v>380</v>
      </c>
      <c r="J172" t="s">
        <v>526</v>
      </c>
      <c r="K172" t="s">
        <v>65</v>
      </c>
      <c r="L172" s="4">
        <v>12</v>
      </c>
      <c r="M172" s="5" t="str">
        <f>IF(AND(S172=A172, T172&amp;U172&amp;V172&amp;W172&amp;X172=""), "DomProd", IF(COUNTIF(S172:X172, A172)&gt;0, "CoDev", IF(S172="???","N/A","Import")))</f>
        <v>N/A</v>
      </c>
      <c r="N172" s="5" t="s">
        <v>35</v>
      </c>
      <c r="O172" s="5"/>
      <c r="P172" s="5"/>
      <c r="Q172" s="5"/>
      <c r="R172" s="5"/>
      <c r="S172" s="5" t="s">
        <v>59</v>
      </c>
      <c r="Y172" s="5">
        <f>IF(T172="???",0,COUNTA(S172:X172))</f>
        <v>1</v>
      </c>
    </row>
    <row r="173" spans="1:25" x14ac:dyDescent="0.45">
      <c r="A173" s="24" t="s">
        <v>274</v>
      </c>
      <c r="B173" s="1">
        <v>2009</v>
      </c>
      <c r="C173" s="22" t="str">
        <f>TEXT(D173,"000")</f>
        <v>094</v>
      </c>
      <c r="D173" s="2">
        <v>94</v>
      </c>
      <c r="E173" s="1" t="str">
        <f>_xlfn.TEXTJOIN("_",TRUE,A173,B173,D173,"Naval")</f>
        <v>BGR_2009_94_Naval</v>
      </c>
      <c r="F173" s="1" t="s">
        <v>161</v>
      </c>
      <c r="G173" s="1" t="str">
        <f>_xlfn.TEXTJOIN("_",TRUE,A173,B173,C173,F173)</f>
        <v>BGR_2009_094_Sea</v>
      </c>
      <c r="H173" s="1" t="s">
        <v>525</v>
      </c>
      <c r="I173" s="3" t="s">
        <v>380</v>
      </c>
      <c r="J173" t="s">
        <v>527</v>
      </c>
      <c r="K173" t="s">
        <v>65</v>
      </c>
      <c r="L173" s="4">
        <v>2</v>
      </c>
      <c r="M173" s="5" t="str">
        <f>IF(AND(S173=A173, T173&amp;U173&amp;V173&amp;W173&amp;X173=""), "DomProd", IF(COUNTIF(S173:X173, A173)&gt;0, "CoDev", IF(S173="???","N/A","Import")))</f>
        <v>N/A</v>
      </c>
      <c r="N173" s="5" t="s">
        <v>35</v>
      </c>
      <c r="O173" s="5"/>
      <c r="P173" s="5"/>
      <c r="Q173" s="5"/>
      <c r="R173" s="5"/>
      <c r="S173" s="5" t="s">
        <v>59</v>
      </c>
      <c r="Y173" s="5">
        <f>IF(T173="???",0,COUNTA(S173:X173))</f>
        <v>1</v>
      </c>
    </row>
    <row r="174" spans="1:25" s="13" customFormat="1" x14ac:dyDescent="0.45">
      <c r="A174" s="25" t="s">
        <v>274</v>
      </c>
      <c r="B174" s="1">
        <v>2009</v>
      </c>
      <c r="C174" s="22" t="str">
        <f>TEXT(D174,"000")</f>
        <v>095</v>
      </c>
      <c r="D174" s="2">
        <v>95</v>
      </c>
      <c r="E174" s="11" t="str">
        <f>_xlfn.TEXTJOIN("_",TRUE,A174,B174,D174,"Naval")</f>
        <v>BGR_2009_95_Naval</v>
      </c>
      <c r="F174" s="1" t="s">
        <v>161</v>
      </c>
      <c r="G174" s="1" t="str">
        <f>_xlfn.TEXTJOIN("_",TRUE,A174,B174,C174,F174)</f>
        <v>BGR_2009_095_Sea</v>
      </c>
      <c r="H174" s="11" t="s">
        <v>525</v>
      </c>
      <c r="I174" s="12" t="s">
        <v>380</v>
      </c>
      <c r="J174" s="13" t="s">
        <v>528</v>
      </c>
      <c r="K174" s="13" t="s">
        <v>65</v>
      </c>
      <c r="L174" s="14">
        <v>38</v>
      </c>
      <c r="M174" s="5" t="str">
        <f>IF(AND(S174=A174, T174&amp;U174&amp;V174&amp;W174&amp;X174=""), "DomProd", IF(COUNTIF(S174:X174, A174)&gt;0, "CoDev", IF(S174="???","N/A","Import")))</f>
        <v>N/A</v>
      </c>
      <c r="N174" s="5" t="s">
        <v>35</v>
      </c>
      <c r="O174" s="15"/>
      <c r="P174" s="15"/>
      <c r="Q174" s="15"/>
      <c r="R174" s="15"/>
      <c r="S174" s="5" t="s">
        <v>59</v>
      </c>
      <c r="Y174" s="5">
        <f>IF(T174="???",0,COUNTA(S174:X174))</f>
        <v>1</v>
      </c>
    </row>
    <row r="175" spans="1:25" x14ac:dyDescent="0.45">
      <c r="A175" s="24" t="s">
        <v>529</v>
      </c>
      <c r="B175" s="1">
        <v>2009</v>
      </c>
      <c r="C175" s="22" t="str">
        <f>TEXT(D175,"000")</f>
        <v>001</v>
      </c>
      <c r="D175" s="2">
        <v>1</v>
      </c>
      <c r="E175" s="1" t="str">
        <f>_xlfn.TEXTJOIN("_",TRUE,A175,B175,D175,"Land")</f>
        <v>CYP_2009_1_Land</v>
      </c>
      <c r="F175" s="1" t="str" cm="1">
        <f t="array" ref="F175">_xlfn.REGEXEXTRACT(E175,"[A-Z]+[a-z]+[a-z]",1,0)</f>
        <v>Land</v>
      </c>
      <c r="G175" s="1" t="str">
        <f>_xlfn.TEXTJOIN("_",TRUE,A175,B175,C175,F175)</f>
        <v>CYP_2009_001_Land</v>
      </c>
      <c r="H175" s="1" t="s">
        <v>530</v>
      </c>
      <c r="I175" s="3" t="s">
        <v>27</v>
      </c>
      <c r="J175" t="s">
        <v>28</v>
      </c>
      <c r="K175" t="s">
        <v>531</v>
      </c>
      <c r="L175" s="4">
        <v>41</v>
      </c>
      <c r="M175" s="5" t="str">
        <f>IF(AND(S175=A175, T175&amp;U175&amp;V175&amp;W175&amp;X175=""), "DomProd", IF(COUNTIF(S175:X175, A175)&gt;0, "CoDev", IF(S175="???","N/A","Import")))</f>
        <v>Import</v>
      </c>
      <c r="N175" t="s">
        <v>532</v>
      </c>
      <c r="Q175" s="18" t="s">
        <v>533</v>
      </c>
      <c r="R175" s="5"/>
      <c r="S175" s="5" t="s">
        <v>297</v>
      </c>
      <c r="Y175" s="5">
        <f>IF(T175="???",0,COUNTA(S175:X175))</f>
        <v>1</v>
      </c>
    </row>
    <row r="176" spans="1:25" x14ac:dyDescent="0.45">
      <c r="A176" s="24" t="s">
        <v>529</v>
      </c>
      <c r="B176" s="1">
        <v>2009</v>
      </c>
      <c r="C176" s="22" t="str">
        <f>TEXT(D176,"000")</f>
        <v>002</v>
      </c>
      <c r="D176" s="2">
        <v>2</v>
      </c>
      <c r="E176" s="1" t="str">
        <f>_xlfn.TEXTJOIN("_",TRUE,A176,B176,D176,"Land")</f>
        <v>CYP_2009_2_Land</v>
      </c>
      <c r="F176" s="1" t="str" cm="1">
        <f t="array" ref="F176">_xlfn.REGEXEXTRACT(E176,"[A-Z]+[a-z]+[a-z]",1,0)</f>
        <v>Land</v>
      </c>
      <c r="G176" s="1" t="str">
        <f>_xlfn.TEXTJOIN("_",TRUE,A176,B176,C176,F176)</f>
        <v>CYP_2009_002_Land</v>
      </c>
      <c r="H176" s="1" t="s">
        <v>530</v>
      </c>
      <c r="I176" s="3" t="s">
        <v>27</v>
      </c>
      <c r="J176" t="s">
        <v>28</v>
      </c>
      <c r="K176" t="s">
        <v>534</v>
      </c>
      <c r="L176" s="4">
        <v>54</v>
      </c>
      <c r="M176" s="5" t="str">
        <f>IF(AND(S176=A176, T176&amp;U176&amp;V176&amp;W176&amp;X176=""), "DomProd", IF(COUNTIF(S176:X176, A176)&gt;0, "CoDev", IF(S176="???","N/A","Import")))</f>
        <v>Import</v>
      </c>
      <c r="N176" t="s">
        <v>150</v>
      </c>
      <c r="Q176" t="s">
        <v>535</v>
      </c>
      <c r="S176" s="5" t="s">
        <v>71</v>
      </c>
      <c r="Y176" s="5">
        <f>IF(T176="???",0,COUNTA(S176:X176))</f>
        <v>1</v>
      </c>
    </row>
    <row r="177" spans="1:25" x14ac:dyDescent="0.45">
      <c r="A177" s="24" t="s">
        <v>529</v>
      </c>
      <c r="B177" s="1">
        <v>2009</v>
      </c>
      <c r="C177" s="22" t="str">
        <f>TEXT(D177,"000")</f>
        <v>003</v>
      </c>
      <c r="D177" s="2">
        <v>3</v>
      </c>
      <c r="E177" s="1" t="str">
        <f>_xlfn.TEXTJOIN("_",TRUE,A177,B177,D177,"Land")</f>
        <v>CYP_2009_3_Land</v>
      </c>
      <c r="F177" s="1" t="str" cm="1">
        <f t="array" ref="F177">_xlfn.REGEXEXTRACT(E177,"[A-Z]+[a-z]+[a-z]",1,0)</f>
        <v>Land</v>
      </c>
      <c r="G177" s="1" t="str">
        <f>_xlfn.TEXTJOIN("_",TRUE,A177,B177,C177,F177)</f>
        <v>CYP_2009_003_Land</v>
      </c>
      <c r="H177" s="1" t="s">
        <v>530</v>
      </c>
      <c r="I177" s="3" t="s">
        <v>27</v>
      </c>
      <c r="J177" t="s">
        <v>28</v>
      </c>
      <c r="K177" t="s">
        <v>536</v>
      </c>
      <c r="L177" s="4">
        <v>52</v>
      </c>
      <c r="M177" s="5" t="str">
        <f>IF(AND(S177=A177, T177&amp;U177&amp;V177&amp;W177&amp;X177=""), "DomProd", IF(COUNTIF(S177:X177, A177)&gt;0, "CoDev", IF(S177="???","N/A","Import")))</f>
        <v>Import</v>
      </c>
      <c r="N177" t="s">
        <v>150</v>
      </c>
      <c r="Q177" t="s">
        <v>535</v>
      </c>
      <c r="S177" s="5" t="s">
        <v>71</v>
      </c>
      <c r="Y177" s="5">
        <f>IF(T177="???",0,COUNTA(S177:X177))</f>
        <v>1</v>
      </c>
    </row>
    <row r="178" spans="1:25" x14ac:dyDescent="0.45">
      <c r="A178" s="24" t="s">
        <v>529</v>
      </c>
      <c r="B178" s="1">
        <v>2009</v>
      </c>
      <c r="C178" s="22" t="str">
        <f>TEXT(D178,"000")</f>
        <v>004</v>
      </c>
      <c r="D178" s="2">
        <v>4</v>
      </c>
      <c r="E178" s="1" t="str">
        <f>_xlfn.TEXTJOIN("_",TRUE,A178,B178,D178,"Land")</f>
        <v>CYP_2009_4_Land</v>
      </c>
      <c r="F178" s="1" t="str" cm="1">
        <f t="array" ref="F178">_xlfn.REGEXEXTRACT(E178,"[A-Z]+[a-z]+[a-z]",1,0)</f>
        <v>Land</v>
      </c>
      <c r="G178" s="1" t="str">
        <f>_xlfn.TEXTJOIN("_",TRUE,A178,B178,C178,F178)</f>
        <v>CYP_2009_004_Land</v>
      </c>
      <c r="H178" s="1" t="s">
        <v>530</v>
      </c>
      <c r="I178" s="3" t="s">
        <v>27</v>
      </c>
      <c r="J178" t="s">
        <v>537</v>
      </c>
      <c r="K178" t="s">
        <v>538</v>
      </c>
      <c r="L178" s="4">
        <v>15</v>
      </c>
      <c r="M178" s="5" t="str">
        <f>IF(AND(S178=A178, T178&amp;U178&amp;V178&amp;W178&amp;X178=""), "DomProd", IF(COUNTIF(S178:X178, A178)&gt;0, "CoDev", IF(S178="???","N/A","Import")))</f>
        <v>Import</v>
      </c>
      <c r="N178" t="s">
        <v>539</v>
      </c>
      <c r="Q178" s="18" t="s">
        <v>156</v>
      </c>
      <c r="R178" s="18"/>
      <c r="S178" s="5" t="s">
        <v>218</v>
      </c>
      <c r="Y178" s="5">
        <f>IF(T178="???",0,COUNTA(S178:X178))</f>
        <v>1</v>
      </c>
    </row>
    <row r="179" spans="1:25" x14ac:dyDescent="0.45">
      <c r="A179" s="24" t="s">
        <v>529</v>
      </c>
      <c r="B179" s="1">
        <v>2009</v>
      </c>
      <c r="C179" s="22" t="str">
        <f>TEXT(D179,"000")</f>
        <v>005</v>
      </c>
      <c r="D179" s="2">
        <v>5</v>
      </c>
      <c r="E179" s="1" t="str">
        <f>_xlfn.TEXTJOIN("_",TRUE,A179,B179,D179,"Land")</f>
        <v>CYP_2009_5_Land</v>
      </c>
      <c r="F179" s="1" t="str" cm="1">
        <f t="array" ref="F179">_xlfn.REGEXEXTRACT(E179,"[A-Z]+[a-z]+[a-z]",1,0)</f>
        <v>Land</v>
      </c>
      <c r="G179" s="1" t="str">
        <f>_xlfn.TEXTJOIN("_",TRUE,A179,B179,C179,F179)</f>
        <v>CYP_2009_005_Land</v>
      </c>
      <c r="H179" s="1" t="s">
        <v>530</v>
      </c>
      <c r="I179" s="3" t="s">
        <v>27</v>
      </c>
      <c r="J179" t="s">
        <v>537</v>
      </c>
      <c r="K179" t="s">
        <v>540</v>
      </c>
      <c r="L179" s="4">
        <v>124</v>
      </c>
      <c r="M179" s="5" t="str">
        <f>IF(AND(S179=A179, T179&amp;U179&amp;V179&amp;W179&amp;X179=""), "DomProd", IF(COUNTIF(S179:X179, A179)&gt;0, "CoDev", IF(S179="???","N/A","Import")))</f>
        <v>Import</v>
      </c>
      <c r="N179" t="s">
        <v>541</v>
      </c>
      <c r="Q179" s="18" t="s">
        <v>542</v>
      </c>
      <c r="S179" s="5" t="s">
        <v>218</v>
      </c>
      <c r="Y179" s="5">
        <f>IF(T179="???",0,COUNTA(S179:X179))</f>
        <v>1</v>
      </c>
    </row>
    <row r="180" spans="1:25" x14ac:dyDescent="0.45">
      <c r="A180" s="24" t="s">
        <v>529</v>
      </c>
      <c r="B180" s="1">
        <v>2009</v>
      </c>
      <c r="C180" s="22" t="str">
        <f>TEXT(D180,"000")</f>
        <v>006</v>
      </c>
      <c r="D180" s="2">
        <v>6</v>
      </c>
      <c r="E180" s="1" t="str">
        <f>_xlfn.TEXTJOIN("_",TRUE,A180,B180,D180,"Land")</f>
        <v>CYP_2009_6_Land</v>
      </c>
      <c r="F180" s="1" t="str" cm="1">
        <f t="array" ref="F180">_xlfn.REGEXEXTRACT(E180,"[A-Z]+[a-z]+[a-z]",1,0)</f>
        <v>Land</v>
      </c>
      <c r="G180" s="1" t="str">
        <f>_xlfn.TEXTJOIN("_",TRUE,A180,B180,C180,F180)</f>
        <v>CYP_2009_006_Land</v>
      </c>
      <c r="H180" s="1" t="s">
        <v>530</v>
      </c>
      <c r="I180" s="3" t="s">
        <v>27</v>
      </c>
      <c r="J180" t="s">
        <v>280</v>
      </c>
      <c r="K180" t="s">
        <v>543</v>
      </c>
      <c r="L180" s="4">
        <v>43</v>
      </c>
      <c r="M180" s="5" t="str">
        <f>IF(AND(S180=A180, T180&amp;U180&amp;V180&amp;W180&amp;X180=""), "DomProd", IF(COUNTIF(S180:X180, A180)&gt;0, "CoDev", IF(S180="???","N/A","Import")))</f>
        <v>Import</v>
      </c>
      <c r="N180" t="s">
        <v>282</v>
      </c>
      <c r="Q180" t="s">
        <v>544</v>
      </c>
      <c r="S180" s="5" t="s">
        <v>279</v>
      </c>
      <c r="Y180" s="5">
        <f>IF(T180="???",0,COUNTA(S180:X180))</f>
        <v>1</v>
      </c>
    </row>
    <row r="181" spans="1:25" x14ac:dyDescent="0.45">
      <c r="A181" s="24" t="s">
        <v>529</v>
      </c>
      <c r="B181" s="1">
        <v>2009</v>
      </c>
      <c r="C181" s="22" t="str">
        <f>TEXT(D181,"000")</f>
        <v>007</v>
      </c>
      <c r="D181" s="2">
        <v>7</v>
      </c>
      <c r="E181" s="1" t="str">
        <f>_xlfn.TEXTJOIN("_",TRUE,A181,B181,D181,"Land")</f>
        <v>CYP_2009_7_Land</v>
      </c>
      <c r="F181" s="1" t="str" cm="1">
        <f t="array" ref="F181">_xlfn.REGEXEXTRACT(E181,"[A-Z]+[a-z]+[a-z]",1,0)</f>
        <v>Land</v>
      </c>
      <c r="G181" s="1" t="str">
        <f>_xlfn.TEXTJOIN("_",TRUE,A181,B181,C181,F181)</f>
        <v>CYP_2009_007_Land</v>
      </c>
      <c r="H181" s="1" t="s">
        <v>530</v>
      </c>
      <c r="I181" s="3" t="s">
        <v>27</v>
      </c>
      <c r="J181" t="s">
        <v>36</v>
      </c>
      <c r="K181" t="s">
        <v>545</v>
      </c>
      <c r="L181" s="4">
        <v>168</v>
      </c>
      <c r="M181" s="5" t="str">
        <f>IF(AND(S181=A181, T181&amp;U181&amp;V181&amp;W181&amp;X181=""), "DomProd", IF(COUNTIF(S181:X181, A181)&gt;0, "CoDev", IF(S181="???","N/A","Import")))</f>
        <v>Import</v>
      </c>
      <c r="N181" t="s">
        <v>546</v>
      </c>
      <c r="Q181" s="18" t="s">
        <v>547</v>
      </c>
      <c r="S181" s="5" t="s">
        <v>548</v>
      </c>
      <c r="Y181" s="5">
        <f>IF(T181="???",0,COUNTA(S181:X181))</f>
        <v>1</v>
      </c>
    </row>
    <row r="182" spans="1:25" x14ac:dyDescent="0.45">
      <c r="A182" s="24" t="s">
        <v>529</v>
      </c>
      <c r="B182" s="1">
        <v>2009</v>
      </c>
      <c r="C182" s="22" t="str">
        <f>TEXT(D182,"000")</f>
        <v>008</v>
      </c>
      <c r="D182" s="2">
        <v>8</v>
      </c>
      <c r="E182" s="1" t="str">
        <f>_xlfn.TEXTJOIN("_",TRUE,A182,B182,D182,"Land")</f>
        <v>CYP_2009_8_Land</v>
      </c>
      <c r="F182" s="1" t="str" cm="1">
        <f t="array" ref="F182">_xlfn.REGEXEXTRACT(E182,"[A-Z]+[a-z]+[a-z]",1,0)</f>
        <v>Land</v>
      </c>
      <c r="G182" s="1" t="str">
        <f>_xlfn.TEXTJOIN("_",TRUE,A182,B182,C182,F182)</f>
        <v>CYP_2009_008_Land</v>
      </c>
      <c r="H182" s="1" t="s">
        <v>530</v>
      </c>
      <c r="I182" s="3" t="s">
        <v>27</v>
      </c>
      <c r="J182" t="s">
        <v>44</v>
      </c>
      <c r="K182" t="s">
        <v>549</v>
      </c>
      <c r="L182" s="4">
        <v>126</v>
      </c>
      <c r="M182" s="5" t="str">
        <f>IF(AND(S182=A182, T182&amp;U182&amp;V182&amp;W182&amp;X182=""), "DomProd", IF(COUNTIF(S182:X182, A182)&gt;0, "CoDev", IF(S182="???","N/A","Import")))</f>
        <v>Import</v>
      </c>
      <c r="N182" t="s">
        <v>550</v>
      </c>
      <c r="Q182" s="18" t="s">
        <v>551</v>
      </c>
      <c r="R182" s="5"/>
      <c r="S182" s="5" t="s">
        <v>71</v>
      </c>
      <c r="Y182" s="5">
        <f>IF(T182="???",0,COUNTA(S182:X182))</f>
        <v>1</v>
      </c>
    </row>
    <row r="183" spans="1:25" x14ac:dyDescent="0.45">
      <c r="A183" s="24" t="s">
        <v>529</v>
      </c>
      <c r="B183" s="1">
        <v>2009</v>
      </c>
      <c r="C183" s="22" t="str">
        <f>TEXT(D183,"000")</f>
        <v>009</v>
      </c>
      <c r="D183" s="2">
        <v>9</v>
      </c>
      <c r="E183" s="1" t="str">
        <f>_xlfn.TEXTJOIN("_",TRUE,A183,B183,D183,"Land")</f>
        <v>CYP_2009_9_Land</v>
      </c>
      <c r="F183" s="1" t="str" cm="1">
        <f t="array" ref="F183">_xlfn.REGEXEXTRACT(E183,"[A-Z]+[a-z]+[a-z]",1,0)</f>
        <v>Land</v>
      </c>
      <c r="G183" s="1" t="str">
        <f>_xlfn.TEXTJOIN("_",TRUE,A183,B183,C183,F183)</f>
        <v>CYP_2009_009_Land</v>
      </c>
      <c r="H183" s="1" t="s">
        <v>530</v>
      </c>
      <c r="I183" s="3" t="s">
        <v>51</v>
      </c>
      <c r="J183" t="s">
        <v>52</v>
      </c>
      <c r="K183" t="s">
        <v>552</v>
      </c>
      <c r="L183" s="4">
        <v>12</v>
      </c>
      <c r="M183" s="5" t="str">
        <f>IF(AND(S183=A183, T183&amp;U183&amp;V183&amp;W183&amp;X183=""), "DomProd", IF(COUNTIF(S183:X183, A183)&gt;0, "CoDev", IF(S183="???","N/A","Import")))</f>
        <v>Import</v>
      </c>
      <c r="N183" s="45" t="s">
        <v>150</v>
      </c>
      <c r="O183" s="45"/>
      <c r="P183" s="45"/>
      <c r="Q183" s="35" t="s">
        <v>553</v>
      </c>
      <c r="R183" s="45"/>
      <c r="S183" s="5" t="s">
        <v>71</v>
      </c>
      <c r="Y183" s="5">
        <f>IF(T183="???",0,COUNTA(S183:X183))</f>
        <v>1</v>
      </c>
    </row>
    <row r="184" spans="1:25" x14ac:dyDescent="0.45">
      <c r="A184" s="24" t="s">
        <v>529</v>
      </c>
      <c r="B184" s="1">
        <v>2009</v>
      </c>
      <c r="C184" s="22" t="str">
        <f>TEXT(D184,"000")</f>
        <v>010</v>
      </c>
      <c r="D184" s="2">
        <v>10</v>
      </c>
      <c r="E184" s="1" t="str">
        <f>_xlfn.TEXTJOIN("_",TRUE,A184,B184,D184,"Land")</f>
        <v>CYP_2009_10_Land</v>
      </c>
      <c r="F184" s="1" t="str" cm="1">
        <f t="array" ref="F184">_xlfn.REGEXEXTRACT(E184,"[A-Z]+[a-z]+[a-z]",1,0)</f>
        <v>Land</v>
      </c>
      <c r="G184" s="1" t="str">
        <f>_xlfn.TEXTJOIN("_",TRUE,A184,B184,C184,F184)</f>
        <v>CYP_2009_010_Land</v>
      </c>
      <c r="H184" s="1" t="s">
        <v>530</v>
      </c>
      <c r="I184" s="3" t="s">
        <v>51</v>
      </c>
      <c r="J184" t="s">
        <v>52</v>
      </c>
      <c r="K184" t="s">
        <v>554</v>
      </c>
      <c r="L184" s="4">
        <v>12</v>
      </c>
      <c r="M184" s="5" t="str">
        <f>IF(AND(S184=A184, T184&amp;U184&amp;V184&amp;W184&amp;X184=""), "DomProd", IF(COUNTIF(S184:X184, A184)&gt;0, "CoDev", IF(S184="???","N/A","Import")))</f>
        <v>Import</v>
      </c>
      <c r="N184" t="s">
        <v>555</v>
      </c>
      <c r="Q184" s="18" t="s">
        <v>556</v>
      </c>
      <c r="S184" s="5" t="s">
        <v>474</v>
      </c>
      <c r="Y184" s="5">
        <f>IF(T184="???",0,COUNTA(S184:X184))</f>
        <v>1</v>
      </c>
    </row>
    <row r="185" spans="1:25" x14ac:dyDescent="0.45">
      <c r="A185" s="24" t="s">
        <v>529</v>
      </c>
      <c r="B185" s="1">
        <v>2009</v>
      </c>
      <c r="C185" s="22" t="str">
        <f>TEXT(D185,"000")</f>
        <v>011</v>
      </c>
      <c r="D185" s="2">
        <v>11</v>
      </c>
      <c r="E185" s="1" t="str">
        <f>_xlfn.TEXTJOIN("_",TRUE,A185,B185,D185,"Land")</f>
        <v>CYP_2009_11_Land</v>
      </c>
      <c r="F185" s="1" t="str" cm="1">
        <f t="array" ref="F185">_xlfn.REGEXEXTRACT(E185,"[A-Z]+[a-z]+[a-z]",1,0)</f>
        <v>Land</v>
      </c>
      <c r="G185" s="1" t="str">
        <f>_xlfn.TEXTJOIN("_",TRUE,A185,B185,C185,F185)</f>
        <v>CYP_2009_011_Land</v>
      </c>
      <c r="H185" s="1" t="s">
        <v>530</v>
      </c>
      <c r="I185" s="3" t="s">
        <v>51</v>
      </c>
      <c r="J185" t="s">
        <v>334</v>
      </c>
      <c r="K185" t="s">
        <v>557</v>
      </c>
      <c r="L185" s="4">
        <v>20</v>
      </c>
      <c r="M185" s="5" t="str">
        <f>IF(AND(S185=A185, T185&amp;U185&amp;V185&amp;W185&amp;X185=""), "DomProd", IF(COUNTIF(S185:X185, A185)&gt;0, "CoDev", IF(S185="???","N/A","Import")))</f>
        <v>Import</v>
      </c>
      <c r="Q185" s="18" t="s">
        <v>558</v>
      </c>
      <c r="S185" s="5" t="s">
        <v>279</v>
      </c>
      <c r="Y185" s="5">
        <f>IF(T185="???",0,COUNTA(S185:X185))</f>
        <v>1</v>
      </c>
    </row>
    <row r="186" spans="1:25" x14ac:dyDescent="0.45">
      <c r="A186" s="24" t="s">
        <v>529</v>
      </c>
      <c r="B186" s="1">
        <v>2009</v>
      </c>
      <c r="C186" s="22" t="str">
        <f>TEXT(D186,"000")</f>
        <v>012</v>
      </c>
      <c r="D186" s="2">
        <v>12</v>
      </c>
      <c r="E186" s="1" t="str">
        <f>_xlfn.TEXTJOIN("_",TRUE,A186,B186,D186,"Land")</f>
        <v>CYP_2009_12_Land</v>
      </c>
      <c r="F186" s="1" t="str" cm="1">
        <f t="array" ref="F186">_xlfn.REGEXEXTRACT(E186,"[A-Z]+[a-z]+[a-z]",1,0)</f>
        <v>Land</v>
      </c>
      <c r="G186" s="1" t="str">
        <f>_xlfn.TEXTJOIN("_",TRUE,A186,B186,C186,F186)</f>
        <v>CYP_2009_012_Land</v>
      </c>
      <c r="H186" s="1" t="s">
        <v>530</v>
      </c>
      <c r="I186" s="3" t="s">
        <v>51</v>
      </c>
      <c r="J186" t="s">
        <v>57</v>
      </c>
      <c r="K186" t="s">
        <v>559</v>
      </c>
      <c r="L186" s="4">
        <v>72</v>
      </c>
      <c r="M186" s="5" t="str">
        <f>IF(AND(S186=A186, T186&amp;U186&amp;V186&amp;W186&amp;X186=""), "DomProd", IF(COUNTIF(S186:X186, A186)&gt;0, "CoDev", IF(S186="???","N/A","Import")))</f>
        <v>Import</v>
      </c>
      <c r="N186" t="s">
        <v>560</v>
      </c>
      <c r="Q186" s="18" t="s">
        <v>561</v>
      </c>
      <c r="S186" s="5" t="s">
        <v>562</v>
      </c>
      <c r="Y186" s="5">
        <f>IF(T186="???",0,COUNTA(S186:X186))</f>
        <v>1</v>
      </c>
    </row>
    <row r="187" spans="1:25" x14ac:dyDescent="0.45">
      <c r="A187" s="24" t="s">
        <v>529</v>
      </c>
      <c r="B187" s="1">
        <v>2009</v>
      </c>
      <c r="C187" s="22" t="str">
        <f>TEXT(D187,"000")</f>
        <v>013</v>
      </c>
      <c r="D187" s="2">
        <v>13</v>
      </c>
      <c r="E187" s="1" t="str">
        <f>_xlfn.TEXTJOIN("_",TRUE,A187,B187,D187,"Land")</f>
        <v>CYP_2009_13_Land</v>
      </c>
      <c r="F187" s="1" t="str" cm="1">
        <f t="array" ref="F187">_xlfn.REGEXEXTRACT(E187,"[A-Z]+[a-z]+[a-z]",1,0)</f>
        <v>Land</v>
      </c>
      <c r="G187" s="1" t="str">
        <f>_xlfn.TEXTJOIN("_",TRUE,A187,B187,C187,F187)</f>
        <v>CYP_2009_013_Land</v>
      </c>
      <c r="H187" s="1" t="s">
        <v>530</v>
      </c>
      <c r="I187" s="3" t="s">
        <v>51</v>
      </c>
      <c r="J187" t="s">
        <v>60</v>
      </c>
      <c r="K187" t="s">
        <v>563</v>
      </c>
      <c r="L187" s="4">
        <v>12</v>
      </c>
      <c r="M187" s="5" t="str">
        <f>IF(AND(S187=A187, T187&amp;U187&amp;V187&amp;W187&amp;X187=""), "DomProd", IF(COUNTIF(S187:X187, A187)&gt;0, "CoDev", IF(S187="???","N/A","Import")))</f>
        <v>Import</v>
      </c>
      <c r="N187" t="s">
        <v>150</v>
      </c>
      <c r="Q187" s="18" t="s">
        <v>564</v>
      </c>
      <c r="R187" s="5"/>
      <c r="S187" s="5" t="s">
        <v>71</v>
      </c>
      <c r="Y187" s="5">
        <f>IF(T187="???",0,COUNTA(S187:X187))</f>
        <v>1</v>
      </c>
    </row>
    <row r="188" spans="1:25" x14ac:dyDescent="0.45">
      <c r="A188" s="24" t="s">
        <v>529</v>
      </c>
      <c r="B188" s="1">
        <v>2009</v>
      </c>
      <c r="C188" s="22" t="str">
        <f>TEXT(D188,"000")</f>
        <v>014</v>
      </c>
      <c r="D188" s="2">
        <v>14</v>
      </c>
      <c r="E188" s="1" t="str">
        <f>_xlfn.TEXTJOIN("_",TRUE,A188,B188,D188,"Land")</f>
        <v>CYP_2009_14_Land</v>
      </c>
      <c r="F188" s="1" t="str" cm="1">
        <f t="array" ref="F188">_xlfn.REGEXEXTRACT(E188,"[A-Z]+[a-z]+[a-z]",1,0)</f>
        <v>Land</v>
      </c>
      <c r="G188" s="1" t="str">
        <f>_xlfn.TEXTJOIN("_",TRUE,A188,B188,C188,F188)</f>
        <v>CYP_2009_014_Land</v>
      </c>
      <c r="H188" s="1" t="s">
        <v>530</v>
      </c>
      <c r="I188" s="3" t="s">
        <v>51</v>
      </c>
      <c r="J188" t="s">
        <v>305</v>
      </c>
      <c r="K188" t="s">
        <v>306</v>
      </c>
      <c r="L188" s="4">
        <v>4</v>
      </c>
      <c r="M188" s="5" t="str">
        <f>IF(AND(S188=A188, T188&amp;U188&amp;V188&amp;W188&amp;X188=""), "DomProd", IF(COUNTIF(S188:X188, A188)&gt;0, "CoDev", IF(S188="???","N/A","Import")))</f>
        <v>Import</v>
      </c>
      <c r="N188" t="s">
        <v>307</v>
      </c>
      <c r="Q188" t="s">
        <v>308</v>
      </c>
      <c r="S188" s="5" t="s">
        <v>279</v>
      </c>
      <c r="Y188" s="5">
        <f>IF(T188="???",0,COUNTA(S188:X188))</f>
        <v>1</v>
      </c>
    </row>
    <row r="189" spans="1:25" x14ac:dyDescent="0.45">
      <c r="A189" s="24" t="s">
        <v>529</v>
      </c>
      <c r="B189" s="1">
        <v>2009</v>
      </c>
      <c r="C189" s="22" t="str">
        <f>TEXT(D189,"000")</f>
        <v>015</v>
      </c>
      <c r="D189" s="2">
        <v>15</v>
      </c>
      <c r="E189" s="1" t="str">
        <f>_xlfn.TEXTJOIN("_",TRUE,A189,B189,D189,"Land")</f>
        <v>CYP_2009_15_Land</v>
      </c>
      <c r="F189" s="1" t="str" cm="1">
        <f t="array" ref="F189">_xlfn.REGEXEXTRACT(E189,"[A-Z]+[a-z]+[a-z]",1,0)</f>
        <v>Land</v>
      </c>
      <c r="G189" s="1" t="str">
        <f>_xlfn.TEXTJOIN("_",TRUE,A189,B189,C189,F189)</f>
        <v>CYP_2009_015_Land</v>
      </c>
      <c r="H189" s="1" t="s">
        <v>530</v>
      </c>
      <c r="I189" s="3" t="s">
        <v>51</v>
      </c>
      <c r="J189" t="s">
        <v>62</v>
      </c>
      <c r="K189" t="s">
        <v>565</v>
      </c>
      <c r="L189" s="4">
        <v>18</v>
      </c>
      <c r="M189" s="5" t="str">
        <f>IF(AND(S189=A189, T189&amp;U189&amp;V189&amp;W189&amp;X189=""), "DomProd", IF(COUNTIF(S189:X189, A189)&gt;0, "CoDev", IF(S189="???","N/A","Import")))</f>
        <v>Import</v>
      </c>
      <c r="N189" t="s">
        <v>560</v>
      </c>
      <c r="Q189" s="18" t="s">
        <v>566</v>
      </c>
      <c r="S189" s="5" t="s">
        <v>562</v>
      </c>
      <c r="Y189" s="5">
        <f>IF(T189="???",0,COUNTA(S189:X189))</f>
        <v>1</v>
      </c>
    </row>
    <row r="190" spans="1:25" x14ac:dyDescent="0.45">
      <c r="A190" s="24" t="s">
        <v>529</v>
      </c>
      <c r="B190" s="1">
        <v>2009</v>
      </c>
      <c r="C190" s="22" t="str">
        <f>TEXT(D190,"000")</f>
        <v>016</v>
      </c>
      <c r="D190" s="2">
        <v>16</v>
      </c>
      <c r="E190" s="1" t="str">
        <f>_xlfn.TEXTJOIN("_",TRUE,A190,B190,D190,"Land")</f>
        <v>CYP_2009_16_Land</v>
      </c>
      <c r="F190" s="1" t="str" cm="1">
        <f t="array" ref="F190">_xlfn.REGEXEXTRACT(E190,"[A-Z]+[a-z]+[a-z]",1,0)</f>
        <v>Land</v>
      </c>
      <c r="G190" s="1" t="str">
        <f>_xlfn.TEXTJOIN("_",TRUE,A190,B190,C190,F190)</f>
        <v>CYP_2009_016_Land</v>
      </c>
      <c r="H190" s="1" t="s">
        <v>530</v>
      </c>
      <c r="I190" s="3" t="s">
        <v>51</v>
      </c>
      <c r="J190" t="s">
        <v>152</v>
      </c>
      <c r="K190" t="s">
        <v>567</v>
      </c>
      <c r="L190" s="4">
        <v>170</v>
      </c>
      <c r="M190" s="5" t="str">
        <f>IF(AND(S190=A190, T190&amp;U190&amp;V190&amp;W190&amp;X190=""), "DomProd", IF(COUNTIF(S190:X190, A190)&gt;0, "CoDev", IF(S190="???","N/A","Import")))</f>
        <v>Import</v>
      </c>
      <c r="N190" t="s">
        <v>568</v>
      </c>
      <c r="Q190" s="18" t="s">
        <v>569</v>
      </c>
      <c r="S190" s="5" t="s">
        <v>548</v>
      </c>
      <c r="Y190" s="5">
        <f>IF(T190="???",0,COUNTA(S190:X190))</f>
        <v>1</v>
      </c>
    </row>
    <row r="191" spans="1:25" x14ac:dyDescent="0.45">
      <c r="A191" s="24" t="s">
        <v>529</v>
      </c>
      <c r="B191" s="1">
        <v>2009</v>
      </c>
      <c r="C191" s="22" t="str">
        <f>TEXT(D191,"000")</f>
        <v>017</v>
      </c>
      <c r="D191" s="2">
        <v>17</v>
      </c>
      <c r="E191" s="1" t="str">
        <f>_xlfn.TEXTJOIN("_",TRUE,A191,B191,D191,"Land")</f>
        <v>CYP_2009_17_Land</v>
      </c>
      <c r="F191" s="1" t="str" cm="1">
        <f t="array" ref="F191">_xlfn.REGEXEXTRACT(E191,"[A-Z]+[a-z]+[a-z]",1,0)</f>
        <v>Land</v>
      </c>
      <c r="G191" s="1" t="str">
        <f>_xlfn.TEXTJOIN("_",TRUE,A191,B191,C191,F191)</f>
        <v>CYP_2009_017_Land</v>
      </c>
      <c r="H191" s="1" t="s">
        <v>530</v>
      </c>
      <c r="I191" s="3" t="s">
        <v>51</v>
      </c>
      <c r="J191" t="s">
        <v>152</v>
      </c>
      <c r="K191" t="s">
        <v>570</v>
      </c>
      <c r="L191" s="4">
        <v>70</v>
      </c>
      <c r="M191" s="5" t="str">
        <f>IF(AND(S191=A191, T191&amp;U191&amp;V191&amp;W191&amp;X191=""), "DomProd", IF(COUNTIF(S191:X191, A191)&gt;0, "CoDev", IF(S191="???","N/A","Import")))</f>
        <v>Import</v>
      </c>
      <c r="Q191" s="18" t="s">
        <v>571</v>
      </c>
      <c r="S191" s="5" t="s">
        <v>56</v>
      </c>
      <c r="Y191" s="5">
        <f>IF(T191="???",0,COUNTA(S191:X191))</f>
        <v>1</v>
      </c>
    </row>
    <row r="192" spans="1:25" x14ac:dyDescent="0.45">
      <c r="A192" s="24" t="s">
        <v>529</v>
      </c>
      <c r="B192" s="1">
        <v>2009</v>
      </c>
      <c r="C192" s="22" t="str">
        <f>TEXT(D192,"000")</f>
        <v>018</v>
      </c>
      <c r="D192" s="2">
        <v>18</v>
      </c>
      <c r="E192" s="1" t="str">
        <f>_xlfn.TEXTJOIN("_",TRUE,A192,B192,D192,"Land")</f>
        <v>CYP_2009_18_Land</v>
      </c>
      <c r="F192" s="1" t="str" cm="1">
        <f t="array" ref="F192">_xlfn.REGEXEXTRACT(E192,"[A-Z]+[a-z]+[a-z]",1,0)</f>
        <v>Land</v>
      </c>
      <c r="G192" s="1" t="str">
        <f>_xlfn.TEXTJOIN("_",TRUE,A192,B192,C192,F192)</f>
        <v>CYP_2009_018_Land</v>
      </c>
      <c r="H192" s="1" t="s">
        <v>530</v>
      </c>
      <c r="I192" s="3" t="s">
        <v>51</v>
      </c>
      <c r="J192" t="s">
        <v>64</v>
      </c>
      <c r="K192" t="s">
        <v>572</v>
      </c>
      <c r="L192" s="4">
        <v>20</v>
      </c>
      <c r="M192" s="5" t="str">
        <f>IF(AND(S192=A192, T192&amp;U192&amp;V192&amp;W192&amp;X192=""), "DomProd", IF(COUNTIF(S192:X192, A192)&gt;0, "CoDev", IF(S192="???","N/A","Import")))</f>
        <v>Import</v>
      </c>
      <c r="N192" s="5" t="s">
        <v>573</v>
      </c>
      <c r="O192" s="5"/>
      <c r="P192" s="5"/>
      <c r="Q192" s="30" t="s">
        <v>574</v>
      </c>
      <c r="R192" s="5"/>
      <c r="S192" s="5" t="s">
        <v>56</v>
      </c>
      <c r="Y192" s="5">
        <f>IF(T192="???",0,COUNTA(S192:X192))</f>
        <v>1</v>
      </c>
    </row>
    <row r="193" spans="1:25" x14ac:dyDescent="0.45">
      <c r="A193" s="24" t="s">
        <v>529</v>
      </c>
      <c r="B193" s="1">
        <v>2009</v>
      </c>
      <c r="C193" s="22" t="str">
        <f>TEXT(D193,"000")</f>
        <v>019</v>
      </c>
      <c r="D193" s="2">
        <v>19</v>
      </c>
      <c r="E193" s="1" t="str">
        <f>_xlfn.TEXTJOIN("_",TRUE,A193,B193,D193,"Land")</f>
        <v>CYP_2009_19_Land</v>
      </c>
      <c r="F193" s="1" t="str" cm="1">
        <f t="array" ref="F193">_xlfn.REGEXEXTRACT(E193,"[A-Z]+[a-z]+[a-z]",1,0)</f>
        <v>Land</v>
      </c>
      <c r="G193" s="1" t="str">
        <f>_xlfn.TEXTJOIN("_",TRUE,A193,B193,C193,F193)</f>
        <v>CYP_2009_019_Land</v>
      </c>
      <c r="H193" s="1" t="s">
        <v>530</v>
      </c>
      <c r="I193" s="3" t="s">
        <v>51</v>
      </c>
      <c r="J193" t="s">
        <v>66</v>
      </c>
      <c r="K193" t="s">
        <v>575</v>
      </c>
      <c r="L193" s="4">
        <v>116</v>
      </c>
      <c r="M193" s="5" t="str">
        <f>IF(AND(S193=A193, T193&amp;U193&amp;V193&amp;W193&amp;X193=""), "DomProd", IF(COUNTIF(S193:X193, A193)&gt;0, "CoDev", IF(S193="???","N/A","Import")))</f>
        <v>Import</v>
      </c>
      <c r="N193" t="s">
        <v>576</v>
      </c>
      <c r="Q193" s="18" t="s">
        <v>577</v>
      </c>
      <c r="S193" s="5" t="s">
        <v>71</v>
      </c>
      <c r="Y193" s="5">
        <f>IF(T193="???",0,COUNTA(S193:X193))</f>
        <v>1</v>
      </c>
    </row>
    <row r="194" spans="1:25" x14ac:dyDescent="0.45">
      <c r="A194" s="24" t="s">
        <v>529</v>
      </c>
      <c r="B194" s="1">
        <v>2009</v>
      </c>
      <c r="C194" s="22" t="str">
        <f>TEXT(D194,"000")</f>
        <v>020</v>
      </c>
      <c r="D194" s="2">
        <v>20</v>
      </c>
      <c r="E194" s="1" t="str">
        <f>_xlfn.TEXTJOIN("_",TRUE,A194,B194,D194,"Land")</f>
        <v>CYP_2009_20_Land</v>
      </c>
      <c r="F194" s="1" t="str" cm="1">
        <f t="array" ref="F194">_xlfn.REGEXEXTRACT(E194,"[A-Z]+[a-z]+[a-z]",1,0)</f>
        <v>Land</v>
      </c>
      <c r="G194" s="1" t="str">
        <f>_xlfn.TEXTJOIN("_",TRUE,A194,B194,C194,F194)</f>
        <v>CYP_2009_020_Land</v>
      </c>
      <c r="H194" s="1" t="s">
        <v>530</v>
      </c>
      <c r="I194" s="3" t="s">
        <v>68</v>
      </c>
      <c r="J194" t="s">
        <v>578</v>
      </c>
      <c r="K194" t="s">
        <v>579</v>
      </c>
      <c r="L194" s="4">
        <v>70</v>
      </c>
      <c r="M194" s="5" t="str">
        <f>IF(AND(S194=A194, T194&amp;U194&amp;V194&amp;W194&amp;X194=""), "DomProd", IF(COUNTIF(S194:X194, A194)&gt;0, "CoDev", IF(S194="???","N/A","Import")))</f>
        <v>Import</v>
      </c>
      <c r="N194" t="s">
        <v>155</v>
      </c>
      <c r="O194" s="5"/>
      <c r="P194" s="5"/>
      <c r="Q194" s="18" t="s">
        <v>580</v>
      </c>
      <c r="R194" s="5"/>
      <c r="S194" s="5" t="s">
        <v>71</v>
      </c>
      <c r="T194" t="s">
        <v>32</v>
      </c>
      <c r="Y194" s="5">
        <f>IF(T194="???",0,COUNTA(S194:X194))</f>
        <v>2</v>
      </c>
    </row>
    <row r="195" spans="1:25" x14ac:dyDescent="0.45">
      <c r="A195" s="24" t="s">
        <v>529</v>
      </c>
      <c r="B195" s="1">
        <v>2009</v>
      </c>
      <c r="C195" s="22" t="str">
        <f>TEXT(D195,"000")</f>
        <v>021</v>
      </c>
      <c r="D195" s="2">
        <v>21</v>
      </c>
      <c r="E195" s="1" t="str">
        <f>_xlfn.TEXTJOIN("_",TRUE,A195,B195,D195,"Land")</f>
        <v>CYP_2009_21_Land</v>
      </c>
      <c r="F195" s="1" t="str" cm="1">
        <f t="array" ref="F195">_xlfn.REGEXEXTRACT(E195,"[A-Z]+[a-z]+[a-z]",1,0)</f>
        <v>Land</v>
      </c>
      <c r="G195" s="1" t="str">
        <f>_xlfn.TEXTJOIN("_",TRUE,A195,B195,C195,F195)</f>
        <v>CYP_2009_021_Land</v>
      </c>
      <c r="H195" s="1" t="s">
        <v>530</v>
      </c>
      <c r="I195" s="3" t="s">
        <v>68</v>
      </c>
      <c r="J195" t="s">
        <v>578</v>
      </c>
      <c r="K195" t="s">
        <v>154</v>
      </c>
      <c r="L195" s="4">
        <v>45</v>
      </c>
      <c r="M195" s="5" t="str">
        <f>IF(AND(S195=A195, T195&amp;U195&amp;V195&amp;W195&amp;X195=""), "DomProd", IF(COUNTIF(S195:X195, A195)&gt;0, "CoDev", IF(S195="???","N/A","Import")))</f>
        <v>Import</v>
      </c>
      <c r="N195" t="s">
        <v>155</v>
      </c>
      <c r="Q195" s="31" t="s">
        <v>156</v>
      </c>
      <c r="R195" s="5"/>
      <c r="S195" s="5" t="s">
        <v>32</v>
      </c>
      <c r="T195" t="s">
        <v>71</v>
      </c>
      <c r="Y195" s="5">
        <f>IF(T195="???",0,COUNTA(S195:X195))</f>
        <v>2</v>
      </c>
    </row>
    <row r="196" spans="1:25" x14ac:dyDescent="0.45">
      <c r="A196" s="24" t="s">
        <v>529</v>
      </c>
      <c r="B196" s="1">
        <v>2009</v>
      </c>
      <c r="C196" s="22" t="str">
        <f>TEXT(D196,"000")</f>
        <v>022</v>
      </c>
      <c r="D196" s="2">
        <v>22</v>
      </c>
      <c r="E196" s="1" t="str">
        <f>_xlfn.TEXTJOIN("_",TRUE,A196,B196,D196,"Land")</f>
        <v>CYP_2009_22_Land</v>
      </c>
      <c r="F196" s="1" t="str" cm="1">
        <f t="array" ref="F196">_xlfn.REGEXEXTRACT(E196,"[A-Z]+[a-z]+[a-z]",1,0)</f>
        <v>Land</v>
      </c>
      <c r="G196" s="1" t="str">
        <f>_xlfn.TEXTJOIN("_",TRUE,A196,B196,C196,F196)</f>
        <v>CYP_2009_022_Land</v>
      </c>
      <c r="H196" s="1" t="s">
        <v>530</v>
      </c>
      <c r="I196" s="3" t="s">
        <v>68</v>
      </c>
      <c r="J196" t="s">
        <v>77</v>
      </c>
      <c r="K196" t="s">
        <v>581</v>
      </c>
      <c r="L196" s="4">
        <v>144</v>
      </c>
      <c r="M196" s="5" t="str">
        <f>IF(AND(S196=A196, T196&amp;U196&amp;V196&amp;W196&amp;X196=""), "DomProd", IF(COUNTIF(S196:X196, A196)&gt;0, "CoDev", IF(S196="???","N/A","Import")))</f>
        <v>Import</v>
      </c>
      <c r="N196" t="s">
        <v>79</v>
      </c>
      <c r="Q196" s="18" t="s">
        <v>80</v>
      </c>
      <c r="S196" s="5" t="s">
        <v>56</v>
      </c>
      <c r="Y196" s="5">
        <f>IF(T196="???",0,COUNTA(S196:X196))</f>
        <v>1</v>
      </c>
    </row>
    <row r="197" spans="1:25" x14ac:dyDescent="0.45">
      <c r="A197" s="24" t="s">
        <v>529</v>
      </c>
      <c r="B197" s="1">
        <v>2009</v>
      </c>
      <c r="C197" s="22" t="str">
        <f>TEXT(D197,"000")</f>
        <v>023</v>
      </c>
      <c r="D197" s="2">
        <v>23</v>
      </c>
      <c r="E197" s="1" t="str">
        <f>_xlfn.TEXTJOIN("_",TRUE,A197,B197,D197,"Land")</f>
        <v>CYP_2009_23_Land</v>
      </c>
      <c r="F197" s="1" t="str" cm="1">
        <f t="array" ref="F197">_xlfn.REGEXEXTRACT(E197,"[A-Z]+[a-z]+[a-z]",1,0)</f>
        <v>Land</v>
      </c>
      <c r="G197" s="1" t="str">
        <f>_xlfn.TEXTJOIN("_",TRUE,A197,B197,C197,F197)</f>
        <v>CYP_2009_023_Land</v>
      </c>
      <c r="H197" s="1" t="s">
        <v>530</v>
      </c>
      <c r="I197" s="3" t="s">
        <v>68</v>
      </c>
      <c r="J197" t="s">
        <v>582</v>
      </c>
      <c r="K197" t="s">
        <v>583</v>
      </c>
      <c r="L197" s="4">
        <v>9</v>
      </c>
      <c r="M197" s="5" t="str">
        <f>IF(AND(S197=A197, T197&amp;U197&amp;V197&amp;W197&amp;X197=""), "DomProd", IF(COUNTIF(S197:X197, A197)&gt;0, "CoDev", IF(S197="???","N/A","Import")))</f>
        <v>Import</v>
      </c>
      <c r="Q197" s="18" t="s">
        <v>584</v>
      </c>
      <c r="S197" s="5" t="s">
        <v>56</v>
      </c>
      <c r="Y197" s="5">
        <f>IF(T197="???",0,COUNTA(S197:X197))</f>
        <v>1</v>
      </c>
    </row>
    <row r="198" spans="1:25" x14ac:dyDescent="0.45">
      <c r="A198" s="24" t="s">
        <v>529</v>
      </c>
      <c r="B198" s="1">
        <v>2009</v>
      </c>
      <c r="C198" s="22" t="str">
        <f>TEXT(D198,"000")</f>
        <v>024</v>
      </c>
      <c r="D198" s="2">
        <v>24</v>
      </c>
      <c r="E198" s="1" t="str">
        <f>_xlfn.TEXTJOIN("_",TRUE,A198,B198,D198,"Land")</f>
        <v>CYP_2009_24_Land</v>
      </c>
      <c r="F198" s="1" t="str" cm="1">
        <f t="array" ref="F198">_xlfn.REGEXEXTRACT(E198,"[A-Z]+[a-z]+[a-z]",1,0)</f>
        <v>Land</v>
      </c>
      <c r="G198" s="1" t="str">
        <f>_xlfn.TEXTJOIN("_",TRUE,A198,B198,C198,F198)</f>
        <v>CYP_2009_024_Land</v>
      </c>
      <c r="H198" s="1" t="s">
        <v>530</v>
      </c>
      <c r="I198" s="3" t="s">
        <v>68</v>
      </c>
      <c r="J198" t="s">
        <v>585</v>
      </c>
      <c r="K198" t="s">
        <v>586</v>
      </c>
      <c r="L198" s="4" t="s">
        <v>65</v>
      </c>
      <c r="M198" s="5" t="str">
        <f>IF(AND(S198=A198, T198&amp;U198&amp;V198&amp;W198&amp;X198=""), "DomProd", IF(COUNTIF(S198:X198, A198)&gt;0, "CoDev", IF(S198="???","N/A","Import")))</f>
        <v>Import</v>
      </c>
      <c r="N198" s="5" t="s">
        <v>3431</v>
      </c>
      <c r="O198" s="5"/>
      <c r="P198" s="5"/>
      <c r="Q198" s="30" t="s">
        <v>3432</v>
      </c>
      <c r="R198" s="5"/>
      <c r="S198" s="5" t="s">
        <v>56</v>
      </c>
      <c r="Y198" s="5">
        <f>IF(T198="???",0,COUNTA(S198:X198))</f>
        <v>1</v>
      </c>
    </row>
    <row r="199" spans="1:25" x14ac:dyDescent="0.45">
      <c r="A199" s="24" t="s">
        <v>529</v>
      </c>
      <c r="B199" s="1">
        <v>2009</v>
      </c>
      <c r="C199" s="22" t="str">
        <f>TEXT(D199,"000")</f>
        <v>025</v>
      </c>
      <c r="D199" s="2">
        <v>25</v>
      </c>
      <c r="E199" s="1" t="str">
        <f>_xlfn.TEXTJOIN("_",TRUE,A199,B199,D199,"Land")</f>
        <v>CYP_2009_25_Land</v>
      </c>
      <c r="F199" s="1" t="str" cm="1">
        <f t="array" ref="F199">_xlfn.REGEXEXTRACT(E199,"[A-Z]+[a-z]+[a-z]",1,0)</f>
        <v>Land</v>
      </c>
      <c r="G199" s="1" t="str">
        <f>_xlfn.TEXTJOIN("_",TRUE,A199,B199,C199,F199)</f>
        <v>CYP_2009_025_Land</v>
      </c>
      <c r="H199" s="1" t="s">
        <v>530</v>
      </c>
      <c r="I199" s="3" t="s">
        <v>68</v>
      </c>
      <c r="J199" t="s">
        <v>587</v>
      </c>
      <c r="K199" t="s">
        <v>588</v>
      </c>
      <c r="L199" s="4">
        <v>850</v>
      </c>
      <c r="M199" s="5" t="str">
        <f>IF(AND(S199=A199, T199&amp;U199&amp;V199&amp;W199&amp;X199=""), "DomProd", IF(COUNTIF(S199:X199, A199)&gt;0, "CoDev", IF(S199="???","N/A","Import")))</f>
        <v>Import</v>
      </c>
      <c r="N199" s="5" t="s">
        <v>3490</v>
      </c>
      <c r="O199" s="5"/>
      <c r="P199" s="5"/>
      <c r="Q199" s="30" t="s">
        <v>3491</v>
      </c>
      <c r="R199" s="5"/>
      <c r="S199" s="5" t="s">
        <v>279</v>
      </c>
      <c r="Y199" s="5">
        <f>IF(T199="???",0,COUNTA(S199:X199))</f>
        <v>1</v>
      </c>
    </row>
    <row r="200" spans="1:25" x14ac:dyDescent="0.45">
      <c r="A200" s="24" t="s">
        <v>529</v>
      </c>
      <c r="B200" s="1">
        <v>2009</v>
      </c>
      <c r="C200" s="22" t="str">
        <f>TEXT(D200,"000")</f>
        <v>026</v>
      </c>
      <c r="D200" s="2">
        <v>26</v>
      </c>
      <c r="E200" s="1" t="str">
        <f>_xlfn.TEXTJOIN("_",TRUE,A200,B200,D200,"Land")</f>
        <v>CYP_2009_26_Land</v>
      </c>
      <c r="F200" s="1" t="str" cm="1">
        <f t="array" ref="F200">_xlfn.REGEXEXTRACT(E200,"[A-Z]+[a-z]+[a-z]",1,0)</f>
        <v>Land</v>
      </c>
      <c r="G200" s="1" t="str">
        <f>_xlfn.TEXTJOIN("_",TRUE,A200,B200,C200,F200)</f>
        <v>CYP_2009_026_Land</v>
      </c>
      <c r="H200" s="1" t="s">
        <v>530</v>
      </c>
      <c r="I200" s="3" t="s">
        <v>68</v>
      </c>
      <c r="J200" t="s">
        <v>589</v>
      </c>
      <c r="K200" t="s">
        <v>590</v>
      </c>
      <c r="L200" s="4">
        <v>1000</v>
      </c>
      <c r="M200" s="5" t="str">
        <f>IF(AND(S200=A200, T200&amp;U200&amp;V200&amp;W200&amp;X200=""), "DomProd", IF(COUNTIF(S200:X200, A200)&gt;0, "CoDev", IF(S200="???","N/A","Import")))</f>
        <v>Import</v>
      </c>
      <c r="N200" s="5" t="s">
        <v>150</v>
      </c>
      <c r="O200" s="5"/>
      <c r="P200" s="5"/>
      <c r="Q200" s="30" t="s">
        <v>591</v>
      </c>
      <c r="R200" s="5"/>
      <c r="S200" s="5" t="s">
        <v>71</v>
      </c>
      <c r="Y200" s="5">
        <f>IF(T200="???",0,COUNTA(S200:X200))</f>
        <v>1</v>
      </c>
    </row>
    <row r="201" spans="1:25" x14ac:dyDescent="0.45">
      <c r="A201" s="24" t="s">
        <v>529</v>
      </c>
      <c r="B201" s="1">
        <v>2009</v>
      </c>
      <c r="C201" s="22" t="str">
        <f>TEXT(D201,"000")</f>
        <v>027</v>
      </c>
      <c r="D201" s="2">
        <v>27</v>
      </c>
      <c r="E201" s="1" t="str">
        <f>_xlfn.TEXTJOIN("_",TRUE,A201,B201,D201,"Land")</f>
        <v>CYP_2009_27_Land</v>
      </c>
      <c r="F201" s="1" t="str" cm="1">
        <f t="array" ref="F201">_xlfn.REGEXEXTRACT(E201,"[A-Z]+[a-z]+[a-z]",1,0)</f>
        <v>Land</v>
      </c>
      <c r="G201" s="1" t="str">
        <f>_xlfn.TEXTJOIN("_",TRUE,A201,B201,C201,F201)</f>
        <v>CYP_2009_027_Land</v>
      </c>
      <c r="H201" s="1" t="s">
        <v>530</v>
      </c>
      <c r="I201" s="3" t="s">
        <v>85</v>
      </c>
      <c r="J201" t="s">
        <v>326</v>
      </c>
      <c r="K201" t="s">
        <v>592</v>
      </c>
      <c r="L201" s="4">
        <v>6</v>
      </c>
      <c r="M201" s="5" t="str">
        <f>IF(AND(S201=A201, T201&amp;U201&amp;V201&amp;W201&amp;X201=""), "DomProd", IF(COUNTIF(S201:X201, A201)&gt;0, "CoDev", IF(S201="???","N/A","Import")))</f>
        <v>Import</v>
      </c>
      <c r="N201" t="s">
        <v>328</v>
      </c>
      <c r="O201" t="s">
        <v>593</v>
      </c>
      <c r="Q201" t="s">
        <v>594</v>
      </c>
      <c r="S201" s="5" t="s">
        <v>279</v>
      </c>
      <c r="Y201" s="5">
        <f>IF(T201="???",0,COUNTA(S201:X201))</f>
        <v>1</v>
      </c>
    </row>
    <row r="202" spans="1:25" x14ac:dyDescent="0.45">
      <c r="A202" s="24" t="s">
        <v>529</v>
      </c>
      <c r="B202" s="1">
        <v>2009</v>
      </c>
      <c r="C202" s="22" t="str">
        <f>TEXT(D202,"000")</f>
        <v>028</v>
      </c>
      <c r="D202" s="2">
        <v>28</v>
      </c>
      <c r="E202" s="1" t="str">
        <f>_xlfn.TEXTJOIN("_",TRUE,A202,B202,D202,"Land")</f>
        <v>CYP_2009_28_Land</v>
      </c>
      <c r="F202" s="1" t="str" cm="1">
        <f t="array" ref="F202">_xlfn.REGEXEXTRACT(E202,"[A-Z]+[a-z]+[a-z]",1,0)</f>
        <v>Land</v>
      </c>
      <c r="G202" s="1" t="str">
        <f>_xlfn.TEXTJOIN("_",TRUE,A202,B202,C202,F202)</f>
        <v>CYP_2009_028_Land</v>
      </c>
      <c r="H202" s="1" t="s">
        <v>530</v>
      </c>
      <c r="I202" s="3" t="s">
        <v>85</v>
      </c>
      <c r="J202" t="s">
        <v>326</v>
      </c>
      <c r="K202" t="s">
        <v>126</v>
      </c>
      <c r="L202" s="4" t="s">
        <v>65</v>
      </c>
      <c r="M202" s="5" t="str">
        <f>IF(AND(S202=A202, T202&amp;U202&amp;V202&amp;W202&amp;X202=""), "DomProd", IF(COUNTIF(S202:X202, A202)&gt;0, "CoDev", IF(S202="???","N/A","Import")))</f>
        <v>Import</v>
      </c>
      <c r="N202" t="s">
        <v>127</v>
      </c>
      <c r="Q202" s="18" t="s">
        <v>128</v>
      </c>
      <c r="S202" s="5" t="s">
        <v>71</v>
      </c>
      <c r="Y202" s="5">
        <f>IF(T202="???",0,COUNTA(S202:X202))</f>
        <v>1</v>
      </c>
    </row>
    <row r="203" spans="1:25" x14ac:dyDescent="0.45">
      <c r="A203" s="24" t="s">
        <v>529</v>
      </c>
      <c r="B203" s="1">
        <v>2009</v>
      </c>
      <c r="C203" s="22" t="str">
        <f>TEXT(D203,"000")</f>
        <v>029</v>
      </c>
      <c r="D203" s="2">
        <v>29</v>
      </c>
      <c r="E203" s="1" t="str">
        <f>_xlfn.TEXTJOIN("_",TRUE,A203,B203,D203,"Land")</f>
        <v>CYP_2009_29_Land</v>
      </c>
      <c r="F203" s="1" t="str" cm="1">
        <f t="array" ref="F203">_xlfn.REGEXEXTRACT(E203,"[A-Z]+[a-z]+[a-z]",1,0)</f>
        <v>Land</v>
      </c>
      <c r="G203" s="1" t="str">
        <f>_xlfn.TEXTJOIN("_",TRUE,A203,B203,C203,F203)</f>
        <v>CYP_2009_029_Land</v>
      </c>
      <c r="H203" s="1" t="s">
        <v>530</v>
      </c>
      <c r="I203" s="3" t="s">
        <v>85</v>
      </c>
      <c r="J203" t="s">
        <v>595</v>
      </c>
      <c r="K203" t="s">
        <v>596</v>
      </c>
      <c r="L203" s="4">
        <v>12</v>
      </c>
      <c r="M203" s="5" t="str">
        <f>IF(AND(S203=A203, T203&amp;U203&amp;V203&amp;W203&amp;X203=""), "DomProd", IF(COUNTIF(S203:X203, A203)&gt;0, "CoDev", IF(S203="???","N/A","Import")))</f>
        <v>Import</v>
      </c>
      <c r="N203" t="s">
        <v>597</v>
      </c>
      <c r="Q203" t="s">
        <v>598</v>
      </c>
      <c r="S203" s="5" t="s">
        <v>93</v>
      </c>
      <c r="Y203" s="5">
        <f>IF(T203="???",0,COUNTA(S203:X203))</f>
        <v>1</v>
      </c>
    </row>
    <row r="204" spans="1:25" x14ac:dyDescent="0.45">
      <c r="A204" s="24" t="s">
        <v>529</v>
      </c>
      <c r="B204" s="1">
        <v>2009</v>
      </c>
      <c r="C204" s="22" t="str">
        <f>TEXT(D204,"000")</f>
        <v>030</v>
      </c>
      <c r="D204" s="2">
        <v>30</v>
      </c>
      <c r="E204" s="1" t="str">
        <f>_xlfn.TEXTJOIN("_",TRUE,A204,B204,D204,"Land")</f>
        <v>CYP_2009_30_Land</v>
      </c>
      <c r="F204" s="1" t="str" cm="1">
        <f t="array" ref="F204">_xlfn.REGEXEXTRACT(E204,"[A-Z]+[a-z]+[a-z]",1,0)</f>
        <v>Land</v>
      </c>
      <c r="G204" s="1" t="str">
        <f>_xlfn.TEXTJOIN("_",TRUE,A204,B204,C204,F204)</f>
        <v>CYP_2009_030_Land</v>
      </c>
      <c r="H204" s="1" t="s">
        <v>530</v>
      </c>
      <c r="I204" s="3" t="s">
        <v>85</v>
      </c>
      <c r="J204" t="s">
        <v>599</v>
      </c>
      <c r="K204" t="s">
        <v>126</v>
      </c>
      <c r="L204" s="4">
        <v>30</v>
      </c>
      <c r="M204" s="5" t="str">
        <f>IF(AND(S204=A204, T204&amp;U204&amp;V204&amp;W204&amp;X204=""), "DomProd", IF(COUNTIF(S204:X204, A204)&gt;0, "CoDev", IF(S204="???","N/A","Import")))</f>
        <v>Import</v>
      </c>
      <c r="N204" t="s">
        <v>127</v>
      </c>
      <c r="Q204" s="18" t="s">
        <v>128</v>
      </c>
      <c r="S204" s="5" t="s">
        <v>71</v>
      </c>
      <c r="Y204" s="5">
        <f>IF(T204="???",0,COUNTA(S204:X204))</f>
        <v>1</v>
      </c>
    </row>
    <row r="205" spans="1:25" x14ac:dyDescent="0.45">
      <c r="A205" s="24" t="s">
        <v>529</v>
      </c>
      <c r="B205" s="1">
        <v>2009</v>
      </c>
      <c r="C205" s="22" t="str">
        <f>TEXT(D205,"000")</f>
        <v>031</v>
      </c>
      <c r="D205" s="2">
        <v>31</v>
      </c>
      <c r="E205" s="1" t="str">
        <f>_xlfn.TEXTJOIN("_",TRUE,A205,B205,D205,"Land")</f>
        <v>CYP_2009_31_Land</v>
      </c>
      <c r="F205" s="1" t="str" cm="1">
        <f t="array" ref="F205">_xlfn.REGEXEXTRACT(E205,"[A-Z]+[a-z]+[a-z]",1,0)</f>
        <v>Land</v>
      </c>
      <c r="G205" s="1" t="str">
        <f>_xlfn.TEXTJOIN("_",TRUE,A205,B205,C205,F205)</f>
        <v>CYP_2009_031_Land</v>
      </c>
      <c r="H205" s="1" t="s">
        <v>530</v>
      </c>
      <c r="I205" s="3" t="s">
        <v>85</v>
      </c>
      <c r="J205" t="s">
        <v>600</v>
      </c>
      <c r="K205" t="s">
        <v>601</v>
      </c>
      <c r="L205" s="4">
        <v>36</v>
      </c>
      <c r="M205" s="5" t="str">
        <f>IF(AND(S205=A205, T205&amp;U205&amp;V205&amp;W205&amp;X205=""), "DomProd", IF(COUNTIF(S205:X205, A205)&gt;0, "CoDev", IF(S205="???","N/A","Import")))</f>
        <v>Import</v>
      </c>
      <c r="N205" t="s">
        <v>602</v>
      </c>
      <c r="Q205" s="18" t="s">
        <v>603</v>
      </c>
      <c r="R205" s="5"/>
      <c r="S205" s="5" t="s">
        <v>562</v>
      </c>
      <c r="Y205" s="5">
        <f>IF(T205="???",0,COUNTA(S205:X205))</f>
        <v>1</v>
      </c>
    </row>
    <row r="206" spans="1:25" x14ac:dyDescent="0.45">
      <c r="A206" s="24" t="s">
        <v>529</v>
      </c>
      <c r="B206" s="1">
        <v>2009</v>
      </c>
      <c r="C206" s="22" t="str">
        <f>TEXT(D206,"000")</f>
        <v>032</v>
      </c>
      <c r="D206" s="2">
        <v>32</v>
      </c>
      <c r="E206" s="1" t="str">
        <f>_xlfn.TEXTJOIN("_",TRUE,A206,B206,D206,"Land")</f>
        <v>CYP_2009_32_Land</v>
      </c>
      <c r="F206" s="1" t="str" cm="1">
        <f t="array" ref="F206">_xlfn.REGEXEXTRACT(E206,"[A-Z]+[a-z]+[a-z]",1,0)</f>
        <v>Land</v>
      </c>
      <c r="G206" s="1" t="str">
        <f>_xlfn.TEXTJOIN("_",TRUE,A206,B206,C206,F206)</f>
        <v>CYP_2009_032_Land</v>
      </c>
      <c r="H206" s="1" t="s">
        <v>530</v>
      </c>
      <c r="I206" s="3" t="s">
        <v>85</v>
      </c>
      <c r="J206" t="s">
        <v>604</v>
      </c>
      <c r="K206" t="s">
        <v>605</v>
      </c>
      <c r="L206" s="4">
        <v>24</v>
      </c>
      <c r="M206" s="5" t="str">
        <f>IF(AND(S206=A206, T206&amp;U206&amp;V206&amp;W206&amp;X206=""), "DomProd", IF(COUNTIF(S206:X206, A206)&gt;0, "CoDev", IF(S206="???","N/A","Import")))</f>
        <v>Import</v>
      </c>
      <c r="N206" t="s">
        <v>606</v>
      </c>
      <c r="Q206" s="18" t="s">
        <v>607</v>
      </c>
      <c r="S206" s="5" t="s">
        <v>102</v>
      </c>
      <c r="Y206" s="5">
        <f>IF(T206="???",0,COUNTA(S206:X206))</f>
        <v>1</v>
      </c>
    </row>
    <row r="207" spans="1:25" x14ac:dyDescent="0.45">
      <c r="A207" s="24" t="s">
        <v>529</v>
      </c>
      <c r="B207" s="1">
        <v>2009</v>
      </c>
      <c r="C207" s="22" t="str">
        <f>TEXT(D207,"000")</f>
        <v>033</v>
      </c>
      <c r="D207" s="2">
        <v>33</v>
      </c>
      <c r="E207" s="1" t="str">
        <f>_xlfn.TEXTJOIN("_",TRUE,A207,B207,D207,"Naval")</f>
        <v>CYP_2009_33_Naval</v>
      </c>
      <c r="F207" s="1" t="s">
        <v>161</v>
      </c>
      <c r="G207" s="1" t="str">
        <f>_xlfn.TEXTJOIN("_",TRUE,A207,B207,C207,F207)</f>
        <v>CYP_2009_033_Sea</v>
      </c>
      <c r="H207" s="1" t="s">
        <v>608</v>
      </c>
      <c r="I207" s="3" t="s">
        <v>380</v>
      </c>
      <c r="J207" t="s">
        <v>609</v>
      </c>
      <c r="K207" t="s">
        <v>610</v>
      </c>
      <c r="L207" s="4">
        <v>1</v>
      </c>
      <c r="M207" s="5" t="str">
        <f>IF(AND(S207=A207, T207&amp;U207&amp;V207&amp;W207&amp;X207=""), "DomProd", IF(COUNTIF(S207:X207, A207)&gt;0, "CoDev", IF(S207="???","N/A","Import")))</f>
        <v>Import</v>
      </c>
      <c r="N207" s="5" t="s">
        <v>3410</v>
      </c>
      <c r="O207" s="5"/>
      <c r="P207" s="5"/>
      <c r="Q207" s="30" t="s">
        <v>3411</v>
      </c>
      <c r="R207" s="5"/>
      <c r="S207" s="5" t="s">
        <v>548</v>
      </c>
      <c r="Y207" s="5">
        <f>IF(T207="???",0,COUNTA(S207:X207))</f>
        <v>1</v>
      </c>
    </row>
    <row r="208" spans="1:25" x14ac:dyDescent="0.45">
      <c r="A208" s="24" t="s">
        <v>529</v>
      </c>
      <c r="B208" s="1">
        <v>2009</v>
      </c>
      <c r="C208" s="22" t="str">
        <f>TEXT(D208,"000")</f>
        <v>034</v>
      </c>
      <c r="D208" s="2">
        <v>34</v>
      </c>
      <c r="E208" s="1" t="str">
        <f>_xlfn.TEXTJOIN("_",TRUE,A208,B208,D208,"Naval")</f>
        <v>CYP_2009_34_Naval</v>
      </c>
      <c r="F208" s="1" t="s">
        <v>161</v>
      </c>
      <c r="G208" s="1" t="str">
        <f>_xlfn.TEXTJOIN("_",TRUE,A208,B208,C208,F208)</f>
        <v>CYP_2009_034_Sea</v>
      </c>
      <c r="H208" s="1" t="s">
        <v>608</v>
      </c>
      <c r="I208" s="3" t="s">
        <v>380</v>
      </c>
      <c r="J208" t="s">
        <v>609</v>
      </c>
      <c r="K208" t="s">
        <v>611</v>
      </c>
      <c r="L208" s="4">
        <v>2</v>
      </c>
      <c r="M208" s="5" t="str">
        <f>IF(AND(S208=A208, T208&amp;U208&amp;V208&amp;W208&amp;X208=""), "DomProd", IF(COUNTIF(S208:X208, A208)&gt;0, "CoDev", IF(S208="???","N/A","Import")))</f>
        <v>Import</v>
      </c>
      <c r="N208" t="s">
        <v>612</v>
      </c>
      <c r="Q208" s="18" t="s">
        <v>613</v>
      </c>
      <c r="R208" s="5"/>
      <c r="S208" s="5" t="s">
        <v>43</v>
      </c>
      <c r="Y208" s="5">
        <f>IF(T208="???",0,COUNTA(S208:X208))</f>
        <v>1</v>
      </c>
    </row>
    <row r="209" spans="1:25" x14ac:dyDescent="0.45">
      <c r="A209" s="24" t="s">
        <v>529</v>
      </c>
      <c r="B209" s="1">
        <v>2009</v>
      </c>
      <c r="C209" s="22" t="str">
        <f>TEXT(D209,"000")</f>
        <v>035</v>
      </c>
      <c r="D209" s="2">
        <v>35</v>
      </c>
      <c r="E209" s="1" t="str">
        <f>_xlfn.TEXTJOIN("_",TRUE,A209,B209,D209,"Naval")</f>
        <v>CYP_2009_35_Naval</v>
      </c>
      <c r="F209" s="1" t="s">
        <v>161</v>
      </c>
      <c r="G209" s="1" t="str">
        <f>_xlfn.TEXTJOIN("_",TRUE,A209,B209,C209,F209)</f>
        <v>CYP_2009_035_Sea</v>
      </c>
      <c r="H209" s="1" t="s">
        <v>608</v>
      </c>
      <c r="I209" s="3" t="s">
        <v>380</v>
      </c>
      <c r="J209" t="s">
        <v>609</v>
      </c>
      <c r="K209" t="s">
        <v>614</v>
      </c>
      <c r="L209" s="4">
        <v>1</v>
      </c>
      <c r="M209" s="5" t="str">
        <f>IF(AND(S209=A209, T209&amp;U209&amp;V209&amp;W209&amp;X209=""), "DomProd", IF(COUNTIF(S209:X209, A209)&gt;0, "CoDev", IF(S209="???","N/A","Import")))</f>
        <v>Import</v>
      </c>
      <c r="N209" s="5" t="s">
        <v>3500</v>
      </c>
      <c r="O209" s="5"/>
      <c r="P209" s="5"/>
      <c r="Q209" s="30" t="s">
        <v>3501</v>
      </c>
      <c r="R209" s="5"/>
      <c r="S209" s="5" t="s">
        <v>71</v>
      </c>
      <c r="Y209" s="5">
        <f>IF(T209="???",0,COUNTA(S209:X209))</f>
        <v>1</v>
      </c>
    </row>
    <row r="210" spans="1:25" x14ac:dyDescent="0.45">
      <c r="A210" s="24" t="s">
        <v>529</v>
      </c>
      <c r="B210" s="1">
        <v>2009</v>
      </c>
      <c r="C210" s="22" t="str">
        <f>TEXT(D210,"000")</f>
        <v>036</v>
      </c>
      <c r="D210" s="2">
        <v>36</v>
      </c>
      <c r="E210" s="1" t="str">
        <f>_xlfn.TEXTJOIN("_",TRUE,A210,B210,D210,"Naval")</f>
        <v>CYP_2009_36_Naval</v>
      </c>
      <c r="F210" s="1" t="s">
        <v>161</v>
      </c>
      <c r="G210" s="1" t="str">
        <f>_xlfn.TEXTJOIN("_",TRUE,A210,B210,C210,F210)</f>
        <v>CYP_2009_036_Sea</v>
      </c>
      <c r="H210" s="1" t="s">
        <v>608</v>
      </c>
      <c r="I210" s="3" t="s">
        <v>380</v>
      </c>
      <c r="J210" t="s">
        <v>615</v>
      </c>
      <c r="K210" t="s">
        <v>616</v>
      </c>
      <c r="L210" s="4">
        <v>2</v>
      </c>
      <c r="M210" s="5" t="str">
        <f>IF(AND(S210=A210, T210&amp;U210&amp;V210&amp;W210&amp;X210=""), "DomProd", IF(COUNTIF(S210:X210, A210)&gt;0, "CoDev", IF(S210="???","N/A","Import")))</f>
        <v>Import</v>
      </c>
      <c r="N210" s="5" t="s">
        <v>617</v>
      </c>
      <c r="O210" s="5"/>
      <c r="P210" s="5"/>
      <c r="Q210" s="32" t="s">
        <v>618</v>
      </c>
      <c r="R210" s="5"/>
      <c r="S210" s="5" t="s">
        <v>93</v>
      </c>
      <c r="Y210" s="5">
        <f>IF(T210="???",0,COUNTA(S210:X210))</f>
        <v>1</v>
      </c>
    </row>
    <row r="211" spans="1:25" x14ac:dyDescent="0.45">
      <c r="A211" s="24" t="s">
        <v>529</v>
      </c>
      <c r="B211" s="1">
        <v>2009</v>
      </c>
      <c r="C211" s="22" t="str">
        <f>TEXT(D211,"000")</f>
        <v>037</v>
      </c>
      <c r="D211" s="2">
        <v>37</v>
      </c>
      <c r="E211" s="1" t="str">
        <f>_xlfn.TEXTJOIN("_",TRUE,A211,B211,D211,"Naval")</f>
        <v>CYP_2009_37_Naval</v>
      </c>
      <c r="F211" s="1" t="s">
        <v>161</v>
      </c>
      <c r="G211" s="1" t="str">
        <f>_xlfn.TEXTJOIN("_",TRUE,A211,B211,C211,F211)</f>
        <v>CYP_2009_037_Sea</v>
      </c>
      <c r="H211" s="1" t="s">
        <v>608</v>
      </c>
      <c r="I211" s="3" t="s">
        <v>439</v>
      </c>
      <c r="J211" t="s">
        <v>619</v>
      </c>
      <c r="K211" t="s">
        <v>620</v>
      </c>
      <c r="L211" s="4">
        <v>24</v>
      </c>
      <c r="M211" s="5" t="str">
        <f>IF(AND(S211=A211, T211&amp;U211&amp;V211&amp;W211&amp;X211=""), "DomProd", IF(COUNTIF(S211:X211, A211)&gt;0, "CoDev", IF(S211="???","N/A","Import")))</f>
        <v>Import</v>
      </c>
      <c r="N211" t="s">
        <v>127</v>
      </c>
      <c r="Q211" s="18" t="s">
        <v>371</v>
      </c>
      <c r="S211" s="5" t="s">
        <v>71</v>
      </c>
      <c r="Y211" s="5">
        <f>IF(T211="???",0,COUNTA(S211:X211))</f>
        <v>1</v>
      </c>
    </row>
    <row r="212" spans="1:25" x14ac:dyDescent="0.45">
      <c r="A212" s="24" t="s">
        <v>529</v>
      </c>
      <c r="B212" s="1">
        <v>2009</v>
      </c>
      <c r="C212" s="22" t="str">
        <f>TEXT(D212,"000")</f>
        <v>038</v>
      </c>
      <c r="D212" s="2">
        <v>38</v>
      </c>
      <c r="E212" s="1" t="str">
        <f>_xlfn.TEXTJOIN("_",TRUE,A212,B212,D212,"Air")</f>
        <v>CYP_2009_38_Air</v>
      </c>
      <c r="F212" s="1" t="str" cm="1">
        <f t="array" ref="F212">_xlfn.REGEXEXTRACT(E212,"[A-Z]+[a-z]+[a-z]",1,0)</f>
        <v>Air</v>
      </c>
      <c r="G212" s="1" t="str">
        <f>_xlfn.TEXTJOIN("_",TRUE,A212,B212,C212,F212)</f>
        <v>CYP_2009_038_Air</v>
      </c>
      <c r="H212" s="1" t="s">
        <v>608</v>
      </c>
      <c r="I212" s="3" t="s">
        <v>87</v>
      </c>
      <c r="J212" t="s">
        <v>98</v>
      </c>
      <c r="K212" t="s">
        <v>621</v>
      </c>
      <c r="L212" s="4">
        <v>1</v>
      </c>
      <c r="M212" s="5" t="str">
        <f>IF(AND(S212=A212, T212&amp;U212&amp;V212&amp;W212&amp;X212=""), "DomProd", IF(COUNTIF(S212:X212, A212)&gt;0, "CoDev", IF(S212="???","N/A","Import")))</f>
        <v>Import</v>
      </c>
      <c r="N212" t="s">
        <v>622</v>
      </c>
      <c r="Q212" t="s">
        <v>623</v>
      </c>
      <c r="S212" s="5" t="s">
        <v>92</v>
      </c>
      <c r="Y212" s="5">
        <f>IF(T212="???",0,COUNTA(S212:X212))</f>
        <v>1</v>
      </c>
    </row>
    <row r="213" spans="1:25" x14ac:dyDescent="0.45">
      <c r="A213" s="24" t="s">
        <v>529</v>
      </c>
      <c r="B213" s="1">
        <v>2009</v>
      </c>
      <c r="C213" s="22" t="str">
        <f>TEXT(D213,"000")</f>
        <v>039</v>
      </c>
      <c r="D213" s="2">
        <v>39</v>
      </c>
      <c r="E213" s="1" t="str">
        <f>_xlfn.TEXTJOIN("_",TRUE,A213,B213,D213,"Air")</f>
        <v>CYP_2009_39_Air</v>
      </c>
      <c r="F213" s="1" t="str" cm="1">
        <f t="array" ref="F213">_xlfn.REGEXEXTRACT(E213,"[A-Z]+[a-z]+[a-z]",1,0)</f>
        <v>Air</v>
      </c>
      <c r="G213" s="1" t="str">
        <f>_xlfn.TEXTJOIN("_",TRUE,A213,B213,C213,F213)</f>
        <v>CYP_2009_039_Air</v>
      </c>
      <c r="H213" s="1" t="s">
        <v>608</v>
      </c>
      <c r="I213" s="3" t="s">
        <v>87</v>
      </c>
      <c r="J213" t="s">
        <v>103</v>
      </c>
      <c r="K213" t="s">
        <v>624</v>
      </c>
      <c r="L213" s="4">
        <v>1</v>
      </c>
      <c r="M213" s="5" t="str">
        <f>IF(AND(S213=A213, T213&amp;U213&amp;V213&amp;W213&amp;X213=""), "DomProd", IF(COUNTIF(S213:X213, A213)&gt;0, "CoDev", IF(S213="???","N/A","Import")))</f>
        <v>Import</v>
      </c>
      <c r="N213" t="s">
        <v>100</v>
      </c>
      <c r="Q213" s="18" t="s">
        <v>476</v>
      </c>
      <c r="R213" s="5"/>
      <c r="S213" s="5" t="s">
        <v>102</v>
      </c>
      <c r="Y213" s="5">
        <f>IF(T213="???",0,COUNTA(S213:X213))</f>
        <v>1</v>
      </c>
    </row>
    <row r="214" spans="1:25" x14ac:dyDescent="0.45">
      <c r="A214" s="24" t="s">
        <v>529</v>
      </c>
      <c r="B214" s="1">
        <v>2009</v>
      </c>
      <c r="C214" s="22" t="str">
        <f>TEXT(D214,"000")</f>
        <v>040</v>
      </c>
      <c r="D214" s="2">
        <v>40</v>
      </c>
      <c r="E214" s="1" t="str">
        <f>_xlfn.TEXTJOIN("_",TRUE,A214,B214,D214,"Air")</f>
        <v>CYP_2009_40_Air</v>
      </c>
      <c r="F214" s="1" t="str" cm="1">
        <f t="array" ref="F214">_xlfn.REGEXEXTRACT(E214,"[A-Z]+[a-z]+[a-z]",1,0)</f>
        <v>Air</v>
      </c>
      <c r="G214" s="1" t="str">
        <f>_xlfn.TEXTJOIN("_",TRUE,A214,B214,C214,F214)</f>
        <v>CYP_2009_040_Air</v>
      </c>
      <c r="H214" s="1" t="s">
        <v>608</v>
      </c>
      <c r="I214" s="3" t="s">
        <v>109</v>
      </c>
      <c r="J214" t="s">
        <v>477</v>
      </c>
      <c r="K214" t="s">
        <v>625</v>
      </c>
      <c r="L214" s="4">
        <v>11</v>
      </c>
      <c r="M214" s="5" t="str">
        <f>IF(AND(S214=A214, T214&amp;U214&amp;V214&amp;W214&amp;X214=""), "DomProd", IF(COUNTIF(S214:X214, A214)&gt;0, "CoDev", IF(S214="???","N/A","Import")))</f>
        <v>Import</v>
      </c>
      <c r="N214" t="s">
        <v>436</v>
      </c>
      <c r="Q214" s="18" t="s">
        <v>626</v>
      </c>
      <c r="S214" s="5" t="s">
        <v>279</v>
      </c>
      <c r="Y214" s="5">
        <f>IF(T214="???",0,COUNTA(S214:X214))</f>
        <v>1</v>
      </c>
    </row>
    <row r="215" spans="1:25" x14ac:dyDescent="0.45">
      <c r="A215" s="24" t="s">
        <v>529</v>
      </c>
      <c r="B215" s="1">
        <v>2009</v>
      </c>
      <c r="C215" s="22" t="str">
        <f>TEXT(D215,"000")</f>
        <v>041</v>
      </c>
      <c r="D215" s="2">
        <v>41</v>
      </c>
      <c r="E215" s="1" t="str">
        <f>_xlfn.TEXTJOIN("_",TRUE,A215,B215,D215,"Air")</f>
        <v>CYP_2009_41_Air</v>
      </c>
      <c r="F215" s="1" t="str" cm="1">
        <f t="array" ref="F215">_xlfn.REGEXEXTRACT(E215,"[A-Z]+[a-z]+[a-z]",1,0)</f>
        <v>Air</v>
      </c>
      <c r="G215" s="1" t="str">
        <f>_xlfn.TEXTJOIN("_",TRUE,A215,B215,C215,F215)</f>
        <v>CYP_2009_041_Air</v>
      </c>
      <c r="H215" s="1" t="s">
        <v>608</v>
      </c>
      <c r="I215" s="3" t="s">
        <v>109</v>
      </c>
      <c r="J215" t="s">
        <v>477</v>
      </c>
      <c r="K215" t="s">
        <v>627</v>
      </c>
      <c r="L215" s="4">
        <v>4</v>
      </c>
      <c r="M215" s="5" t="str">
        <f>IF(AND(S215=A215, T215&amp;U215&amp;V215&amp;W215&amp;X215=""), "DomProd", IF(COUNTIF(S215:X215, A215)&gt;0, "CoDev", IF(S215="???","N/A","Import")))</f>
        <v>Import</v>
      </c>
      <c r="N215" t="s">
        <v>123</v>
      </c>
      <c r="O215" t="s">
        <v>628</v>
      </c>
      <c r="Q215" s="18" t="s">
        <v>629</v>
      </c>
      <c r="R215" s="5"/>
      <c r="S215" s="5" t="s">
        <v>71</v>
      </c>
      <c r="Y215" s="5">
        <f>IF(T215="???",0,COUNTA(S215:X215))</f>
        <v>1</v>
      </c>
    </row>
    <row r="216" spans="1:25" x14ac:dyDescent="0.45">
      <c r="A216" s="24" t="s">
        <v>529</v>
      </c>
      <c r="B216" s="1">
        <v>2009</v>
      </c>
      <c r="C216" s="22" t="str">
        <f>TEXT(D216,"000")</f>
        <v>042</v>
      </c>
      <c r="D216" s="2">
        <v>42</v>
      </c>
      <c r="E216" s="1" t="str">
        <f>_xlfn.TEXTJOIN("_",TRUE,A220,B220,D220,"Air")</f>
        <v>CYP_2009_46_Air</v>
      </c>
      <c r="F216" s="1" t="str" cm="1">
        <f t="array" ref="F216">_xlfn.REGEXEXTRACT(E216,"[A-Z]+[a-z]+[a-z]",1,0)</f>
        <v>Air</v>
      </c>
      <c r="G216" s="1" t="str">
        <f>_xlfn.TEXTJOIN("_",TRUE,A216,B216,C216,F216)</f>
        <v>CYP_2009_042_Air</v>
      </c>
      <c r="H216" s="1" t="s">
        <v>608</v>
      </c>
      <c r="I216" s="3" t="s">
        <v>109</v>
      </c>
      <c r="J216" t="s">
        <v>98</v>
      </c>
      <c r="K216" t="s">
        <v>630</v>
      </c>
      <c r="L216" s="4">
        <v>2</v>
      </c>
      <c r="M216" s="5" t="str">
        <f>IF(AND(S216=A216, T216&amp;U216&amp;V216&amp;W216&amp;X216=""), "DomProd", IF(COUNTIF(S216:X216, A216)&gt;0, "CoDev", IF(S216="???","N/A","Import")))</f>
        <v>Import</v>
      </c>
      <c r="N216" t="s">
        <v>118</v>
      </c>
      <c r="Q216" t="s">
        <v>631</v>
      </c>
      <c r="S216" s="5" t="s">
        <v>56</v>
      </c>
      <c r="Y216" s="5">
        <f>IF(T216="???",0,COUNTA(S216:X216))</f>
        <v>1</v>
      </c>
    </row>
    <row r="217" spans="1:25" x14ac:dyDescent="0.45">
      <c r="A217" s="24" t="s">
        <v>529</v>
      </c>
      <c r="B217" s="1">
        <v>2009</v>
      </c>
      <c r="C217" s="22" t="str">
        <f>TEXT(D217,"000")</f>
        <v>043</v>
      </c>
      <c r="D217" s="2">
        <v>43</v>
      </c>
      <c r="E217" s="1" t="str">
        <f>_xlfn.TEXTJOIN("_",TRUE,A217,B217,D217,"Land")</f>
        <v>CYP_2009_43_Land</v>
      </c>
      <c r="F217" s="1" t="str" cm="1">
        <f t="array" ref="F217">_xlfn.REGEXEXTRACT(E217,"[A-Z]+[a-z]+[a-z]",1,0)</f>
        <v>Land</v>
      </c>
      <c r="G217" s="1" t="str">
        <f>_xlfn.TEXTJOIN("_",TRUE,A217,B217,C217,F217)</f>
        <v>CYP_2009_043_Land</v>
      </c>
      <c r="H217" s="1" t="s">
        <v>632</v>
      </c>
      <c r="I217" s="3" t="s">
        <v>27</v>
      </c>
      <c r="J217" t="s">
        <v>44</v>
      </c>
      <c r="K217" t="s">
        <v>633</v>
      </c>
      <c r="L217" s="4">
        <v>2</v>
      </c>
      <c r="M217" s="5" t="str">
        <f>IF(AND(S217=A217, T217&amp;U217&amp;V217&amp;W217&amp;X217=""), "DomProd", IF(COUNTIF(S217:X217, A217)&gt;0, "CoDev", IF(S217="???","N/A","Import")))</f>
        <v>Import</v>
      </c>
      <c r="N217" t="s">
        <v>550</v>
      </c>
      <c r="Q217" s="18" t="s">
        <v>551</v>
      </c>
      <c r="S217" s="5" t="s">
        <v>71</v>
      </c>
      <c r="Y217" s="5">
        <f>IF(T217="???",0,COUNTA(S217:X217))</f>
        <v>1</v>
      </c>
    </row>
    <row r="218" spans="1:25" x14ac:dyDescent="0.45">
      <c r="A218" s="24" t="s">
        <v>529</v>
      </c>
      <c r="B218" s="1">
        <v>2009</v>
      </c>
      <c r="C218" s="22" t="str">
        <f>TEXT(D218,"000")</f>
        <v>044</v>
      </c>
      <c r="D218" s="2">
        <v>44</v>
      </c>
      <c r="E218" s="1" t="str">
        <f>_xlfn.TEXTJOIN("_",TRUE,A218,B218,D218,"Air")</f>
        <v>CYP_2009_44_Air</v>
      </c>
      <c r="F218" s="1" t="str" cm="1">
        <f t="array" ref="F218">_xlfn.REGEXEXTRACT(E218,"[A-Z]+[a-z]+[a-z]",1,0)</f>
        <v>Air</v>
      </c>
      <c r="G218" s="1" t="str">
        <f>_xlfn.TEXTJOIN("_",TRUE,A218,B218,C218,F218)</f>
        <v>CYP_2009_044_Air</v>
      </c>
      <c r="H218" s="1" t="s">
        <v>632</v>
      </c>
      <c r="I218" s="3" t="s">
        <v>87</v>
      </c>
      <c r="J218" t="s">
        <v>98</v>
      </c>
      <c r="K218" t="s">
        <v>634</v>
      </c>
      <c r="L218" s="4">
        <v>1</v>
      </c>
      <c r="M218" s="5" t="str">
        <f>IF(AND(S218=A218, T218&amp;U218&amp;V218&amp;W218&amp;X218=""), "DomProd", IF(COUNTIF(S218:X218, A218)&gt;0, "CoDev", IF(S218="???","N/A","Import")))</f>
        <v>Import</v>
      </c>
      <c r="N218" s="5" t="s">
        <v>622</v>
      </c>
      <c r="O218" s="5"/>
      <c r="P218" s="5"/>
      <c r="Q218" s="30" t="s">
        <v>635</v>
      </c>
      <c r="R218" s="5"/>
      <c r="S218" s="5" t="s">
        <v>92</v>
      </c>
      <c r="Y218" s="5">
        <f>IF(T218="???",0,COUNTA(S218:X218))</f>
        <v>1</v>
      </c>
    </row>
    <row r="219" spans="1:25" x14ac:dyDescent="0.45">
      <c r="A219" s="24" t="s">
        <v>529</v>
      </c>
      <c r="B219" s="1">
        <v>2009</v>
      </c>
      <c r="C219" s="22" t="str">
        <f>TEXT(D219,"000")</f>
        <v>045</v>
      </c>
      <c r="D219" s="2">
        <v>45</v>
      </c>
      <c r="E219" s="1" t="str">
        <f>_xlfn.TEXTJOIN("_",TRUE,A219,B219,D219,"Air")</f>
        <v>CYP_2009_45_Air</v>
      </c>
      <c r="F219" s="1" t="str" cm="1">
        <f t="array" ref="F219">_xlfn.REGEXEXTRACT(E219,"[A-Z]+[a-z]+[a-z]",1,0)</f>
        <v>Air</v>
      </c>
      <c r="G219" s="1" t="str">
        <f>_xlfn.TEXTJOIN("_",TRUE,A219,B219,C219,F219)</f>
        <v>CYP_2009_045_Air</v>
      </c>
      <c r="H219" s="1" t="s">
        <v>632</v>
      </c>
      <c r="I219" s="3" t="s">
        <v>109</v>
      </c>
      <c r="J219" t="s">
        <v>236</v>
      </c>
      <c r="K219" t="s">
        <v>636</v>
      </c>
      <c r="L219" s="4">
        <v>2</v>
      </c>
      <c r="M219" s="5" t="str">
        <f>IF(AND(S219=A219, T219&amp;U219&amp;V219&amp;W219&amp;X219=""), "DomProd", IF(COUNTIF(S219:X219, A219)&gt;0, "CoDev", IF(S219="???","N/A","Import")))</f>
        <v>Import</v>
      </c>
      <c r="N219" t="s">
        <v>118</v>
      </c>
      <c r="Q219" t="s">
        <v>637</v>
      </c>
      <c r="S219" s="5" t="s">
        <v>56</v>
      </c>
      <c r="Y219" s="5">
        <f>IF(T219="???",0,COUNTA(S219:X219))</f>
        <v>1</v>
      </c>
    </row>
    <row r="220" spans="1:25" x14ac:dyDescent="0.45">
      <c r="A220" s="24" t="s">
        <v>529</v>
      </c>
      <c r="B220" s="1">
        <v>2009</v>
      </c>
      <c r="C220" s="22" t="str">
        <f>TEXT(D220,"000")</f>
        <v>046</v>
      </c>
      <c r="D220" s="2">
        <v>46</v>
      </c>
      <c r="E220" s="1" t="str">
        <f>_xlfn.TEXTJOIN("_",TRUE,A220,B220,D220,"Naval")</f>
        <v>CYP_2009_46_Naval</v>
      </c>
      <c r="F220" s="1" t="s">
        <v>161</v>
      </c>
      <c r="G220" s="1" t="str">
        <f>_xlfn.TEXTJOIN("_",TRUE,A220,B220,C220,F220)</f>
        <v>CYP_2009_046_Sea</v>
      </c>
      <c r="H220" s="1" t="s">
        <v>638</v>
      </c>
      <c r="I220" s="3" t="s">
        <v>380</v>
      </c>
      <c r="J220" t="s">
        <v>609</v>
      </c>
      <c r="K220" t="s">
        <v>639</v>
      </c>
      <c r="L220" s="4">
        <v>5</v>
      </c>
      <c r="M220" s="5" t="str">
        <f>IF(AND(S220=A220, T220&amp;U220&amp;V220&amp;W220&amp;X220=""), "DomProd", IF(COUNTIF(S220:X220, A220)&gt;0, "CoDev", IF(S220="???","N/A","Import")))</f>
        <v>Import</v>
      </c>
      <c r="N220" t="s">
        <v>640</v>
      </c>
      <c r="Q220" s="18" t="s">
        <v>641</v>
      </c>
      <c r="S220" t="s">
        <v>32</v>
      </c>
      <c r="Y220" s="5">
        <f>IF(T220="???",0,COUNTA(S220:X220))</f>
        <v>1</v>
      </c>
    </row>
    <row r="221" spans="1:25" x14ac:dyDescent="0.45">
      <c r="A221" s="24" t="s">
        <v>529</v>
      </c>
      <c r="B221" s="1">
        <v>2009</v>
      </c>
      <c r="C221" s="22" t="str">
        <f>TEXT(D221,"000")</f>
        <v>047</v>
      </c>
      <c r="D221" s="2">
        <v>47</v>
      </c>
      <c r="E221" s="1" t="str">
        <f>_xlfn.TEXTJOIN("_",TRUE,A221,B221,D221,"Naval")</f>
        <v>CYP_2009_47_Naval</v>
      </c>
      <c r="F221" s="1" t="s">
        <v>161</v>
      </c>
      <c r="G221" s="1" t="str">
        <f>_xlfn.TEXTJOIN("_",TRUE,A221,B221,C221,F221)</f>
        <v>CYP_2009_047_Sea</v>
      </c>
      <c r="H221" s="1" t="s">
        <v>638</v>
      </c>
      <c r="I221" s="3" t="s">
        <v>380</v>
      </c>
      <c r="J221" t="s">
        <v>615</v>
      </c>
      <c r="K221" t="s">
        <v>616</v>
      </c>
      <c r="L221" s="4">
        <v>2</v>
      </c>
      <c r="M221" s="5" t="str">
        <f>IF(AND(S221=A221, T221&amp;U221&amp;V221&amp;W221&amp;X221=""), "DomProd", IF(COUNTIF(S221:X221, A221)&gt;0, "CoDev", IF(S221="???","N/A","Import")))</f>
        <v>Import</v>
      </c>
      <c r="N221" s="5" t="s">
        <v>617</v>
      </c>
      <c r="O221" s="5"/>
      <c r="P221" s="5"/>
      <c r="Q221" s="32" t="s">
        <v>618</v>
      </c>
      <c r="R221" s="5"/>
      <c r="S221" t="s">
        <v>93</v>
      </c>
      <c r="Y221" s="5">
        <f>IF(T221="???",0,COUNTA(S221:X221))</f>
        <v>1</v>
      </c>
    </row>
    <row r="222" spans="1:25" x14ac:dyDescent="0.45">
      <c r="A222" s="24" t="s">
        <v>529</v>
      </c>
      <c r="B222" s="1">
        <v>2009</v>
      </c>
      <c r="C222" s="22" t="str">
        <f>TEXT(D222,"000")</f>
        <v>048</v>
      </c>
      <c r="D222" s="2">
        <v>48</v>
      </c>
      <c r="E222" s="1" t="str">
        <f>_xlfn.TEXTJOIN("_",TRUE,A222,B222,D222,"Naval")</f>
        <v>CYP_2009_48_Naval</v>
      </c>
      <c r="F222" s="1" t="s">
        <v>161</v>
      </c>
      <c r="G222" s="1" t="str">
        <f>_xlfn.TEXTJOIN("_",TRUE,A222,B222,C222,F222)</f>
        <v>CYP_2009_048_Sea</v>
      </c>
      <c r="H222" s="1" t="s">
        <v>638</v>
      </c>
      <c r="I222" s="3" t="s">
        <v>380</v>
      </c>
      <c r="J222" t="s">
        <v>406</v>
      </c>
      <c r="K222" t="s">
        <v>642</v>
      </c>
      <c r="L222" s="4">
        <v>2</v>
      </c>
      <c r="M222" s="5" t="str">
        <f>IF(AND(S222=A222, T222&amp;U222&amp;V222&amp;W222&amp;X222=""), "DomProd", IF(COUNTIF(S222:X222, A222)&gt;0, "CoDev", IF(S222="???","N/A","Import")))</f>
        <v>Import</v>
      </c>
      <c r="N222" t="s">
        <v>3363</v>
      </c>
      <c r="Q222" s="18" t="s">
        <v>3364</v>
      </c>
      <c r="S222" t="s">
        <v>562</v>
      </c>
      <c r="Y222" s="5">
        <f>IF(T222="???",0,COUNTA(S222:X222))</f>
        <v>1</v>
      </c>
    </row>
    <row r="223" spans="1:25" x14ac:dyDescent="0.45">
      <c r="A223" s="24" t="s">
        <v>529</v>
      </c>
      <c r="B223" s="1">
        <v>2009</v>
      </c>
      <c r="C223" s="22" t="str">
        <f>TEXT(D223,"000")</f>
        <v>049</v>
      </c>
      <c r="D223" s="2">
        <v>49</v>
      </c>
      <c r="E223" s="1" t="str">
        <f>_xlfn.TEXTJOIN("_",TRUE,A223,B223,D223,"Naval")</f>
        <v>CYP_2009_49_Naval</v>
      </c>
      <c r="F223" s="1" t="s">
        <v>161</v>
      </c>
      <c r="G223" s="1" t="str">
        <f>_xlfn.TEXTJOIN("_",TRUE,A223,B223,C223,F223)</f>
        <v>CYP_2009_049_Sea</v>
      </c>
      <c r="H223" s="1" t="s">
        <v>638</v>
      </c>
      <c r="I223" s="3" t="s">
        <v>380</v>
      </c>
      <c r="J223" t="s">
        <v>406</v>
      </c>
      <c r="K223" t="s">
        <v>643</v>
      </c>
      <c r="L223" s="4">
        <v>1</v>
      </c>
      <c r="M223" s="5" t="str">
        <f>IF(AND(S223=A223, T223&amp;U223&amp;V223&amp;W223&amp;X223=""), "DomProd", IF(COUNTIF(S223:X223, A223)&gt;0, "CoDev", IF(S223="???","N/A","Import")))</f>
        <v>Import</v>
      </c>
      <c r="N223" s="5" t="s">
        <v>644</v>
      </c>
      <c r="O223" s="5"/>
      <c r="P223" s="5"/>
      <c r="Q223" s="30" t="s">
        <v>645</v>
      </c>
      <c r="R223" s="5"/>
      <c r="S223" t="s">
        <v>110</v>
      </c>
      <c r="Y223" s="5">
        <f>IF(T223="???",0,COUNTA(S223:X223))</f>
        <v>1</v>
      </c>
    </row>
    <row r="224" spans="1:25" x14ac:dyDescent="0.45">
      <c r="A224" s="40" t="s">
        <v>466</v>
      </c>
      <c r="B224" s="1">
        <v>2009</v>
      </c>
      <c r="C224" s="22" t="str">
        <f>TEXT(D224,"000")</f>
        <v>001</v>
      </c>
      <c r="D224" s="2">
        <v>1</v>
      </c>
      <c r="E224" s="41" t="str">
        <f>_xlfn.TEXTJOIN("_",TRUE,A224,B224,D224,"Land")</f>
        <v>CZE_2009_1_Land</v>
      </c>
      <c r="F224" s="1" t="str" cm="1">
        <f t="array" ref="F224">_xlfn.REGEXEXTRACT(E224,"[A-Z]+[a-z]+[a-z]",1,0)</f>
        <v>Land</v>
      </c>
      <c r="G224" s="1" t="str">
        <f>_xlfn.TEXTJOIN("_",TRUE,A224,B224,C224,F224)</f>
        <v>CZE_2009_001_Land</v>
      </c>
      <c r="H224" s="41" t="s">
        <v>275</v>
      </c>
      <c r="I224" s="42" t="s">
        <v>27</v>
      </c>
      <c r="J224" s="43" t="s">
        <v>28</v>
      </c>
      <c r="K224" s="43" t="s">
        <v>646</v>
      </c>
      <c r="L224" s="44">
        <v>175</v>
      </c>
      <c r="M224" s="5" t="str">
        <f>IF(AND(S224=A224, T224&amp;U224&amp;V224&amp;W224&amp;X224=""), "DomProd", IF(COUNTIF(S224:X224, A224)&gt;0, "CoDev", IF(S224="???","N/A","Import")))</f>
        <v>Import</v>
      </c>
      <c r="N224" t="s">
        <v>277</v>
      </c>
      <c r="Q224" s="31" t="s">
        <v>278</v>
      </c>
      <c r="R224" s="5"/>
      <c r="S224" s="45" t="s">
        <v>279</v>
      </c>
      <c r="T224" s="45"/>
      <c r="U224" s="43"/>
      <c r="V224" s="43"/>
      <c r="W224" s="43"/>
      <c r="X224" s="43"/>
      <c r="Y224" s="5">
        <f>IF(T224="???",0,COUNTA(S224:X224))</f>
        <v>1</v>
      </c>
    </row>
    <row r="225" spans="1:25" x14ac:dyDescent="0.45">
      <c r="A225" s="24" t="s">
        <v>466</v>
      </c>
      <c r="B225" s="1">
        <v>2009</v>
      </c>
      <c r="C225" s="22" t="str">
        <f>TEXT(D225,"000")</f>
        <v>002</v>
      </c>
      <c r="D225" s="2">
        <v>2</v>
      </c>
      <c r="E225" s="1" t="str">
        <f>_xlfn.TEXTJOIN("_",TRUE,A225,B225,D225,"Land")</f>
        <v>CZE_2009_2_Land</v>
      </c>
      <c r="F225" s="1" t="str" cm="1">
        <f t="array" ref="F225">_xlfn.REGEXEXTRACT(E225,"[A-Z]+[a-z]+[a-z]",1,0)</f>
        <v>Land</v>
      </c>
      <c r="G225" s="1" t="str">
        <f>_xlfn.TEXTJOIN("_",TRUE,A225,B225,C225,F225)</f>
        <v>CZE_2009_002_Land</v>
      </c>
      <c r="H225" s="1" t="s">
        <v>275</v>
      </c>
      <c r="I225" s="3" t="s">
        <v>27</v>
      </c>
      <c r="J225" t="s">
        <v>137</v>
      </c>
      <c r="K225" t="s">
        <v>281</v>
      </c>
      <c r="L225" s="4">
        <v>257</v>
      </c>
      <c r="M225" s="5" t="str">
        <f>IF(AND(S225=A225, T225&amp;U225&amp;V225&amp;W225&amp;X225=""), "DomProd", IF(COUNTIF(S225:X225, A225)&gt;0, "CoDev", IF(S225="???","N/A","Import")))</f>
        <v>Import</v>
      </c>
      <c r="N225" t="s">
        <v>282</v>
      </c>
      <c r="Q225" t="s">
        <v>283</v>
      </c>
      <c r="S225" s="5" t="s">
        <v>279</v>
      </c>
      <c r="T225" s="5"/>
      <c r="Y225" s="5">
        <f>IF(T225="???",0,COUNTA(S225:X225))</f>
        <v>1</v>
      </c>
    </row>
    <row r="226" spans="1:25" x14ac:dyDescent="0.45">
      <c r="A226" s="24" t="s">
        <v>466</v>
      </c>
      <c r="B226" s="1">
        <v>2009</v>
      </c>
      <c r="C226" s="22" t="str">
        <f>TEXT(D226,"000")</f>
        <v>003</v>
      </c>
      <c r="D226" s="2">
        <v>3</v>
      </c>
      <c r="E226" s="1" t="str">
        <f>_xlfn.TEXTJOIN("_",TRUE,A226,B226,D226,"Land")</f>
        <v>CZE_2009_3_Land</v>
      </c>
      <c r="F226" s="1" t="str" cm="1">
        <f t="array" ref="F226">_xlfn.REGEXEXTRACT(E226,"[A-Z]+[a-z]+[a-z]",1,0)</f>
        <v>Land</v>
      </c>
      <c r="G226" s="1" t="str">
        <f>_xlfn.TEXTJOIN("_",TRUE,A226,B226,C226,F226)</f>
        <v>CZE_2009_003_Land</v>
      </c>
      <c r="H226" s="1" t="s">
        <v>275</v>
      </c>
      <c r="I226" s="3" t="s">
        <v>27</v>
      </c>
      <c r="J226" t="s">
        <v>137</v>
      </c>
      <c r="K226" t="s">
        <v>647</v>
      </c>
      <c r="L226" s="4">
        <v>175</v>
      </c>
      <c r="M226" s="5" t="str">
        <f>IF(AND(S226=A226, T226&amp;U226&amp;V226&amp;W226&amp;X226=""), "DomProd", IF(COUNTIF(S226:X226, A226)&gt;0, "CoDev", IF(S226="???","N/A","Import")))</f>
        <v>Import</v>
      </c>
      <c r="N226" t="s">
        <v>282</v>
      </c>
      <c r="Q226" t="s">
        <v>648</v>
      </c>
      <c r="S226" s="5" t="s">
        <v>279</v>
      </c>
      <c r="T226" s="5"/>
      <c r="Y226" s="5">
        <f>IF(T226="???",0,COUNTA(S226:X226))</f>
        <v>1</v>
      </c>
    </row>
    <row r="227" spans="1:25" x14ac:dyDescent="0.45">
      <c r="A227" s="24" t="s">
        <v>466</v>
      </c>
      <c r="B227" s="1">
        <v>2009</v>
      </c>
      <c r="C227" s="22" t="str">
        <f>TEXT(D227,"000")</f>
        <v>004</v>
      </c>
      <c r="D227" s="2">
        <v>4</v>
      </c>
      <c r="E227" s="1" t="str">
        <f>_xlfn.TEXTJOIN("_",TRUE,A227,B227,D227,"Land")</f>
        <v>CZE_2009_4_Land</v>
      </c>
      <c r="F227" s="1" t="str" cm="1">
        <f t="array" ref="F227">_xlfn.REGEXEXTRACT(E227,"[A-Z]+[a-z]+[a-z]",1,0)</f>
        <v>Land</v>
      </c>
      <c r="G227" s="1" t="str">
        <f>_xlfn.TEXTJOIN("_",TRUE,A227,B227,C227,F227)</f>
        <v>CZE_2009_004_Land</v>
      </c>
      <c r="H227" s="1" t="s">
        <v>275</v>
      </c>
      <c r="I227" s="3" t="s">
        <v>27</v>
      </c>
      <c r="J227" t="s">
        <v>137</v>
      </c>
      <c r="K227" t="s">
        <v>649</v>
      </c>
      <c r="L227" s="4">
        <v>76</v>
      </c>
      <c r="M227" s="5" t="str">
        <f>IF(AND(S227=A227, T227&amp;U227&amp;V227&amp;W227&amp;X227=""), "DomProd", IF(COUNTIF(S227:X227, A227)&gt;0, "CoDev", IF(S227="???","N/A","Import")))</f>
        <v>Import</v>
      </c>
      <c r="N227" t="s">
        <v>650</v>
      </c>
      <c r="Q227" t="s">
        <v>651</v>
      </c>
      <c r="S227" s="5" t="s">
        <v>474</v>
      </c>
      <c r="T227" s="5"/>
      <c r="Y227" s="5">
        <f>IF(T227="???",0,COUNTA(S227:X227))</f>
        <v>1</v>
      </c>
    </row>
    <row r="228" spans="1:25" x14ac:dyDescent="0.45">
      <c r="A228" s="24" t="s">
        <v>466</v>
      </c>
      <c r="B228" s="1">
        <v>2009</v>
      </c>
      <c r="C228" s="22" t="str">
        <f>TEXT(D228,"000")</f>
        <v>005</v>
      </c>
      <c r="D228" s="2">
        <v>5</v>
      </c>
      <c r="E228" s="1" t="str">
        <f>_xlfn.TEXTJOIN("_",TRUE,A228,B228,D228,"Land")</f>
        <v>CZE_2009_5_Land</v>
      </c>
      <c r="F228" s="1" t="str" cm="1">
        <f t="array" ref="F228">_xlfn.REGEXEXTRACT(E228,"[A-Z]+[a-z]+[a-z]",1,0)</f>
        <v>Land</v>
      </c>
      <c r="G228" s="1" t="str">
        <f>_xlfn.TEXTJOIN("_",TRUE,A228,B228,C228,F228)</f>
        <v>CZE_2009_005_Land</v>
      </c>
      <c r="H228" s="1" t="s">
        <v>275</v>
      </c>
      <c r="I228" s="3" t="s">
        <v>27</v>
      </c>
      <c r="J228" t="s">
        <v>137</v>
      </c>
      <c r="K228" t="s">
        <v>652</v>
      </c>
      <c r="L228" s="4">
        <v>17</v>
      </c>
      <c r="M228" s="5" t="str">
        <f>IF(AND(S228=A228, T228&amp;U228&amp;V228&amp;W228&amp;X228=""), "DomProd", IF(COUNTIF(S228:X228, A228)&gt;0, "CoDev", IF(S228="???","N/A","Import")))</f>
        <v>Import</v>
      </c>
      <c r="N228" t="s">
        <v>46</v>
      </c>
      <c r="Q228" s="18" t="s">
        <v>47</v>
      </c>
      <c r="R228" s="5"/>
      <c r="S228" s="5" t="s">
        <v>25</v>
      </c>
      <c r="T228" s="5"/>
      <c r="Y228" s="5">
        <f>IF(T228="???",0,COUNTA(S228:X228))</f>
        <v>1</v>
      </c>
    </row>
    <row r="229" spans="1:25" x14ac:dyDescent="0.45">
      <c r="A229" s="24" t="s">
        <v>466</v>
      </c>
      <c r="B229" s="1">
        <v>2009</v>
      </c>
      <c r="C229" s="22" t="str">
        <f>TEXT(D229,"000")</f>
        <v>006</v>
      </c>
      <c r="D229" s="2">
        <v>6</v>
      </c>
      <c r="E229" s="1" t="str">
        <f>_xlfn.TEXTJOIN("_",TRUE,A229,B229,D229,"Land")</f>
        <v>CZE_2009_6_Land</v>
      </c>
      <c r="F229" s="1" t="str" cm="1">
        <f t="array" ref="F229">_xlfn.REGEXEXTRACT(E229,"[A-Z]+[a-z]+[a-z]",1,0)</f>
        <v>Land</v>
      </c>
      <c r="G229" s="1" t="str">
        <f>_xlfn.TEXTJOIN("_",TRUE,A229,B229,C229,F229)</f>
        <v>CZE_2009_006_Land</v>
      </c>
      <c r="H229" s="1" t="s">
        <v>275</v>
      </c>
      <c r="I229" s="3" t="s">
        <v>27</v>
      </c>
      <c r="J229" t="s">
        <v>36</v>
      </c>
      <c r="K229" t="s">
        <v>653</v>
      </c>
      <c r="L229" s="4">
        <v>29</v>
      </c>
      <c r="M229" s="5" t="str">
        <f>IF(AND(S229=A229, T229&amp;U229&amp;V229&amp;W229&amp;X229=""), "DomProd", IF(COUNTIF(S229:X229, A229)&gt;0, "CoDev", IF(S229="???","N/A","Import")))</f>
        <v>Import</v>
      </c>
      <c r="N229" t="s">
        <v>654</v>
      </c>
      <c r="O229" t="s">
        <v>282</v>
      </c>
      <c r="Q229" s="18" t="s">
        <v>655</v>
      </c>
      <c r="R229" s="18" t="s">
        <v>283</v>
      </c>
      <c r="S229" s="5" t="s">
        <v>279</v>
      </c>
      <c r="T229" s="5" t="s">
        <v>474</v>
      </c>
      <c r="Y229" s="5">
        <f>IF(T229="???",0,COUNTA(S229:X229))</f>
        <v>2</v>
      </c>
    </row>
    <row r="230" spans="1:25" x14ac:dyDescent="0.45">
      <c r="A230" s="24" t="s">
        <v>466</v>
      </c>
      <c r="B230" s="1">
        <v>2009</v>
      </c>
      <c r="C230" s="22" t="str">
        <f>TEXT(D230,"000")</f>
        <v>007</v>
      </c>
      <c r="D230" s="2">
        <v>7</v>
      </c>
      <c r="E230" s="1" t="str">
        <f>_xlfn.TEXTJOIN("_",TRUE,A230,B230,D230,"Land")</f>
        <v>CZE_2009_7_Land</v>
      </c>
      <c r="F230" s="1" t="str" cm="1">
        <f t="array" ref="F230">_xlfn.REGEXEXTRACT(E230,"[A-Z]+[a-z]+[a-z]",1,0)</f>
        <v>Land</v>
      </c>
      <c r="G230" s="1" t="str">
        <f>_xlfn.TEXTJOIN("_",TRUE,A230,B230,C230,F230)</f>
        <v>CZE_2009_007_Land</v>
      </c>
      <c r="H230" s="1" t="s">
        <v>275</v>
      </c>
      <c r="I230" s="3" t="s">
        <v>27</v>
      </c>
      <c r="J230" t="s">
        <v>44</v>
      </c>
      <c r="K230" t="s">
        <v>656</v>
      </c>
      <c r="L230" s="4">
        <v>43</v>
      </c>
      <c r="M230" s="5" t="str">
        <f>IF(AND(S230=A230, T230&amp;U230&amp;V230&amp;W230&amp;X230=""), "DomProd", IF(COUNTIF(S230:X230, A230)&gt;0, "CoDev", IF(S230="???","N/A","Import")))</f>
        <v>Import</v>
      </c>
      <c r="N230" t="s">
        <v>657</v>
      </c>
      <c r="O230" t="s">
        <v>658</v>
      </c>
      <c r="Q230" s="18" t="s">
        <v>659</v>
      </c>
      <c r="S230" s="5" t="s">
        <v>660</v>
      </c>
      <c r="T230" s="5" t="s">
        <v>474</v>
      </c>
      <c r="Y230" s="5">
        <f>IF(T230="???",0,COUNTA(S230:X230))</f>
        <v>2</v>
      </c>
    </row>
    <row r="231" spans="1:25" x14ac:dyDescent="0.45">
      <c r="A231" s="24" t="s">
        <v>466</v>
      </c>
      <c r="B231" s="1">
        <v>2009</v>
      </c>
      <c r="C231" s="22" t="str">
        <f>TEXT(D231,"000")</f>
        <v>008</v>
      </c>
      <c r="D231" s="2">
        <v>8</v>
      </c>
      <c r="E231" s="1" t="str">
        <f>_xlfn.TEXTJOIN("_",TRUE,A231,B231,D231,"Land")</f>
        <v>CZE_2009_8_Land</v>
      </c>
      <c r="F231" s="1" t="str" cm="1">
        <f t="array" ref="F231">_xlfn.REGEXEXTRACT(E231,"[A-Z]+[a-z]+[a-z]",1,0)</f>
        <v>Land</v>
      </c>
      <c r="G231" s="1" t="str">
        <f>_xlfn.TEXTJOIN("_",TRUE,A231,B231,C231,F231)</f>
        <v>CZE_2009_008_Land</v>
      </c>
      <c r="H231" s="1" t="s">
        <v>275</v>
      </c>
      <c r="I231" s="3" t="s">
        <v>27</v>
      </c>
      <c r="J231" t="s">
        <v>48</v>
      </c>
      <c r="K231" t="s">
        <v>49</v>
      </c>
      <c r="L231" s="4">
        <v>6</v>
      </c>
      <c r="M231" s="5" t="str">
        <f>IF(AND(S231=A231, T231&amp;U231&amp;V231&amp;W231&amp;X231=""), "DomProd", IF(COUNTIF(S231:X231, A231)&gt;0, "CoDev", IF(S231="???","N/A","Import")))</f>
        <v>Import</v>
      </c>
      <c r="N231" t="s">
        <v>30</v>
      </c>
      <c r="Q231" s="18" t="s">
        <v>50</v>
      </c>
      <c r="S231" s="5" t="s">
        <v>32</v>
      </c>
      <c r="T231" s="5"/>
      <c r="Y231" s="5">
        <f>IF(T231="???",0,COUNTA(S231:X231))</f>
        <v>1</v>
      </c>
    </row>
    <row r="232" spans="1:25" x14ac:dyDescent="0.45">
      <c r="A232" s="24" t="s">
        <v>466</v>
      </c>
      <c r="B232" s="1">
        <v>2009</v>
      </c>
      <c r="C232" s="22" t="str">
        <f>TEXT(D232,"000")</f>
        <v>009</v>
      </c>
      <c r="D232" s="2">
        <v>9</v>
      </c>
      <c r="E232" s="1" t="str">
        <f>_xlfn.TEXTJOIN("_",TRUE,A232,B232,D232,"Land")</f>
        <v>CZE_2009_9_Land</v>
      </c>
      <c r="F232" s="1" t="str" cm="1">
        <f t="array" ref="F232">_xlfn.REGEXEXTRACT(E232,"[A-Z]+[a-z]+[a-z]",1,0)</f>
        <v>Land</v>
      </c>
      <c r="G232" s="1" t="str">
        <f>_xlfn.TEXTJOIN("_",TRUE,A232,B232,C232,F232)</f>
        <v>CZE_2009_009_Land</v>
      </c>
      <c r="H232" s="1" t="s">
        <v>275</v>
      </c>
      <c r="I232" s="3" t="s">
        <v>27</v>
      </c>
      <c r="J232" t="s">
        <v>661</v>
      </c>
      <c r="K232" t="s">
        <v>662</v>
      </c>
      <c r="L232" s="4">
        <v>19</v>
      </c>
      <c r="M232" s="5" t="str">
        <f>IF(AND(S232=A232, T232&amp;U232&amp;V232&amp;W232&amp;X232=""), "DomProd", IF(COUNTIF(S232:X232, A232)&gt;0, "CoDev", IF(S232="???","N/A","Import")))</f>
        <v>Import</v>
      </c>
      <c r="N232" s="5" t="s">
        <v>3397</v>
      </c>
      <c r="O232" s="5"/>
      <c r="P232" s="5"/>
      <c r="Q232" s="30" t="s">
        <v>3398</v>
      </c>
      <c r="R232" s="5"/>
      <c r="S232" s="5" t="s">
        <v>93</v>
      </c>
      <c r="T232" s="5"/>
      <c r="Y232" s="5">
        <f>IF(T232="???",0,COUNTA(S232:X232))</f>
        <v>1</v>
      </c>
    </row>
    <row r="233" spans="1:25" x14ac:dyDescent="0.45">
      <c r="A233" s="24" t="s">
        <v>466</v>
      </c>
      <c r="B233" s="1">
        <v>2009</v>
      </c>
      <c r="C233" s="22" t="str">
        <f>TEXT(D233,"000")</f>
        <v>010</v>
      </c>
      <c r="D233" s="2">
        <v>10</v>
      </c>
      <c r="E233" s="1" t="str">
        <f>_xlfn.TEXTJOIN("_",TRUE,A233,B233,D233,"Land")</f>
        <v>CZE_2009_10_Land</v>
      </c>
      <c r="F233" s="1" t="str" cm="1">
        <f t="array" ref="F233">_xlfn.REGEXEXTRACT(E233,"[A-Z]+[a-z]+[a-z]",1,0)</f>
        <v>Land</v>
      </c>
      <c r="G233" s="1" t="str">
        <f>_xlfn.TEXTJOIN("_",TRUE,A233,B233,C233,F233)</f>
        <v>CZE_2009_010_Land</v>
      </c>
      <c r="H233" s="1" t="s">
        <v>275</v>
      </c>
      <c r="I233" s="3" t="s">
        <v>51</v>
      </c>
      <c r="J233" t="s">
        <v>663</v>
      </c>
      <c r="K233" t="s">
        <v>664</v>
      </c>
      <c r="L233" s="4">
        <v>105</v>
      </c>
      <c r="M233" s="5" t="str">
        <f>IF(AND(S233=A233, T233&amp;U233&amp;V233&amp;W233&amp;X233=""), "DomProd", IF(COUNTIF(S233:X233, A233)&gt;0, "CoDev", IF(S233="???","N/A","Import")))</f>
        <v>Import</v>
      </c>
      <c r="N233" t="s">
        <v>665</v>
      </c>
      <c r="Q233" s="18" t="s">
        <v>666</v>
      </c>
      <c r="S233" s="5" t="s">
        <v>474</v>
      </c>
      <c r="T233" s="5"/>
      <c r="Y233" s="5">
        <f>IF(T233="???",0,COUNTA(S233:X233))</f>
        <v>1</v>
      </c>
    </row>
    <row r="234" spans="1:25" x14ac:dyDescent="0.45">
      <c r="A234" s="24" t="s">
        <v>466</v>
      </c>
      <c r="B234" s="1">
        <v>2009</v>
      </c>
      <c r="C234" s="22" t="str">
        <f>TEXT(D234,"000")</f>
        <v>011</v>
      </c>
      <c r="D234" s="2">
        <v>11</v>
      </c>
      <c r="E234" s="1" t="str">
        <f>_xlfn.TEXTJOIN("_",TRUE,A234,B234,D234,"Land")</f>
        <v>CZE_2009_11_Land</v>
      </c>
      <c r="F234" s="1" t="str" cm="1">
        <f t="array" ref="F234">_xlfn.REGEXEXTRACT(E234,"[A-Z]+[a-z]+[a-z]",1,0)</f>
        <v>Land</v>
      </c>
      <c r="G234" s="1" t="str">
        <f>_xlfn.TEXTJOIN("_",TRUE,A234,B234,C234,F234)</f>
        <v>CZE_2009_011_Land</v>
      </c>
      <c r="H234" s="1" t="s">
        <v>275</v>
      </c>
      <c r="I234" s="3" t="s">
        <v>51</v>
      </c>
      <c r="J234" t="s">
        <v>305</v>
      </c>
      <c r="K234" t="s">
        <v>667</v>
      </c>
      <c r="L234" s="4">
        <v>59</v>
      </c>
      <c r="M234" s="5" t="str">
        <f>IF(AND(S234=A234, T234&amp;U234&amp;V234&amp;W234&amp;X234=""), "DomProd", IF(COUNTIF(S234:X234, A234)&gt;0, "CoDev", IF(S234="???","N/A","Import")))</f>
        <v>Import</v>
      </c>
      <c r="N234" t="s">
        <v>665</v>
      </c>
      <c r="Q234" s="18" t="s">
        <v>668</v>
      </c>
      <c r="R234" s="5"/>
      <c r="S234" s="5" t="s">
        <v>474</v>
      </c>
      <c r="T234" s="5"/>
      <c r="Y234" s="5">
        <f>IF(T234="???",0,COUNTA(S234:X234))</f>
        <v>1</v>
      </c>
    </row>
    <row r="235" spans="1:25" x14ac:dyDescent="0.45">
      <c r="A235" s="24" t="s">
        <v>466</v>
      </c>
      <c r="B235" s="1">
        <v>2009</v>
      </c>
      <c r="C235" s="22" t="str">
        <f>TEXT(D235,"000")</f>
        <v>012</v>
      </c>
      <c r="D235" s="2">
        <v>12</v>
      </c>
      <c r="E235" s="1" t="str">
        <f>_xlfn.TEXTJOIN("_",TRUE,A235,B235,D235,"Land")</f>
        <v>CZE_2009_12_Land</v>
      </c>
      <c r="F235" s="1" t="str" cm="1">
        <f t="array" ref="F235">_xlfn.REGEXEXTRACT(E235,"[A-Z]+[a-z]+[a-z]",1,0)</f>
        <v>Land</v>
      </c>
      <c r="G235" s="1" t="str">
        <f>_xlfn.TEXTJOIN("_",TRUE,A235,B235,C235,F235)</f>
        <v>CZE_2009_012_Land</v>
      </c>
      <c r="H235" s="1" t="s">
        <v>275</v>
      </c>
      <c r="I235" s="3" t="s">
        <v>51</v>
      </c>
      <c r="J235" t="s">
        <v>66</v>
      </c>
      <c r="K235" t="s">
        <v>669</v>
      </c>
      <c r="L235" s="4">
        <v>85</v>
      </c>
      <c r="M235" s="5" t="str">
        <f>IF(AND(S235=A235, T235&amp;U235&amp;V235&amp;W235&amp;X235=""), "DomProd", IF(COUNTIF(S235:X235, A235)&gt;0, "CoDev", IF(S235="???","N/A","Import")))</f>
        <v>Import</v>
      </c>
      <c r="N235" t="s">
        <v>670</v>
      </c>
      <c r="Q235" s="18" t="s">
        <v>671</v>
      </c>
      <c r="S235" s="5" t="s">
        <v>672</v>
      </c>
      <c r="T235" s="5"/>
      <c r="Y235" s="5">
        <f>IF(T235="???",0,COUNTA(S235:X235))</f>
        <v>1</v>
      </c>
    </row>
    <row r="236" spans="1:25" x14ac:dyDescent="0.45">
      <c r="A236" s="24" t="s">
        <v>466</v>
      </c>
      <c r="B236" s="1">
        <v>2009</v>
      </c>
      <c r="C236" s="22" t="str">
        <f>TEXT(D236,"000")</f>
        <v>013</v>
      </c>
      <c r="D236" s="2">
        <v>13</v>
      </c>
      <c r="E236" s="1" t="str">
        <f>_xlfn.TEXTJOIN("_",TRUE,A236,B236,D236,"Land")</f>
        <v>CZE_2009_13_Land</v>
      </c>
      <c r="F236" s="1" t="str" cm="1">
        <f t="array" ref="F236">_xlfn.REGEXEXTRACT(E236,"[A-Z]+[a-z]+[a-z]",1,0)</f>
        <v>Land</v>
      </c>
      <c r="G236" s="1" t="str">
        <f>_xlfn.TEXTJOIN("_",TRUE,A236,B236,C236,F236)</f>
        <v>CZE_2009_013_Land</v>
      </c>
      <c r="H236" s="1" t="s">
        <v>275</v>
      </c>
      <c r="I236" s="3" t="s">
        <v>51</v>
      </c>
      <c r="J236" t="s">
        <v>66</v>
      </c>
      <c r="K236" t="s">
        <v>673</v>
      </c>
      <c r="L236" s="4">
        <v>8</v>
      </c>
      <c r="M236" s="5" t="str">
        <f>IF(AND(S236=A236, T236&amp;U236&amp;V236&amp;W236&amp;X236=""), "DomProd", IF(COUNTIF(S236:X236, A236)&gt;0, "CoDev", IF(S236="???","N/A","Import")))</f>
        <v>Import</v>
      </c>
      <c r="N236" t="s">
        <v>674</v>
      </c>
      <c r="Q236" s="31" t="s">
        <v>675</v>
      </c>
      <c r="S236" s="5" t="s">
        <v>474</v>
      </c>
      <c r="T236" s="5"/>
      <c r="Y236" s="5">
        <f>IF(T236="???",0,COUNTA(S236:X236))</f>
        <v>1</v>
      </c>
    </row>
    <row r="237" spans="1:25" x14ac:dyDescent="0.45">
      <c r="A237" s="24" t="s">
        <v>466</v>
      </c>
      <c r="B237" s="1">
        <v>2009</v>
      </c>
      <c r="C237" s="22" t="str">
        <f>TEXT(D237,"000")</f>
        <v>014</v>
      </c>
      <c r="D237" s="2">
        <v>14</v>
      </c>
      <c r="E237" s="1" t="str">
        <f>_xlfn.TEXTJOIN("_",TRUE,A237,B237,D237,"Land")</f>
        <v>CZE_2009_14_Land</v>
      </c>
      <c r="F237" s="1" t="str" cm="1">
        <f t="array" ref="F237">_xlfn.REGEXEXTRACT(E237,"[A-Z]+[a-z]+[a-z]",1,0)</f>
        <v>Land</v>
      </c>
      <c r="G237" s="1" t="str">
        <f>_xlfn.TEXTJOIN("_",TRUE,A237,B237,C237,F237)</f>
        <v>CZE_2009_014_Land</v>
      </c>
      <c r="H237" s="1" t="s">
        <v>275</v>
      </c>
      <c r="I237" s="3" t="s">
        <v>68</v>
      </c>
      <c r="J237" t="s">
        <v>69</v>
      </c>
      <c r="K237" t="s">
        <v>676</v>
      </c>
      <c r="L237" s="4">
        <v>3</v>
      </c>
      <c r="M237" s="5" t="str">
        <f>IF(AND(S237=A237, T237&amp;U237&amp;V237&amp;W237&amp;X237=""), "DomProd", IF(COUNTIF(S237:X237, A237)&gt;0, "CoDev", IF(S237="???","N/A","Import")))</f>
        <v>Import</v>
      </c>
      <c r="N237" t="s">
        <v>291</v>
      </c>
      <c r="Q237" t="s">
        <v>677</v>
      </c>
      <c r="S237" s="5" t="s">
        <v>279</v>
      </c>
      <c r="T237" s="5"/>
      <c r="Y237" s="5">
        <f>IF(T237="???",0,COUNTA(S237:X237))</f>
        <v>1</v>
      </c>
    </row>
    <row r="238" spans="1:25" x14ac:dyDescent="0.45">
      <c r="A238" s="24" t="s">
        <v>466</v>
      </c>
      <c r="B238" s="1">
        <v>2009</v>
      </c>
      <c r="C238" s="22" t="str">
        <f>TEXT(D238,"000")</f>
        <v>015</v>
      </c>
      <c r="D238" s="2">
        <v>15</v>
      </c>
      <c r="E238" s="1" t="str">
        <f>_xlfn.TEXTJOIN("_",TRUE,A238,B238,D238,"Land")</f>
        <v>CZE_2009_15_Land</v>
      </c>
      <c r="F238" s="1" t="str" cm="1">
        <f t="array" ref="F238">_xlfn.REGEXEXTRACT(E238,"[A-Z]+[a-z]+[a-z]",1,0)</f>
        <v>Land</v>
      </c>
      <c r="G238" s="1" t="str">
        <f>_xlfn.TEXTJOIN("_",TRUE,A238,B238,C238,F238)</f>
        <v>CZE_2009_015_Land</v>
      </c>
      <c r="H238" s="1" t="s">
        <v>275</v>
      </c>
      <c r="I238" s="3" t="s">
        <v>68</v>
      </c>
      <c r="J238" t="s">
        <v>69</v>
      </c>
      <c r="K238" t="s">
        <v>678</v>
      </c>
      <c r="L238" s="4">
        <v>21</v>
      </c>
      <c r="M238" s="5" t="str">
        <f>IF(AND(S238=A238, T238&amp;U238&amp;V238&amp;W238&amp;X238=""), "DomProd", IF(COUNTIF(S238:X238, A238)&gt;0, "CoDev", IF(S238="???","N/A","Import")))</f>
        <v>Import</v>
      </c>
      <c r="N238" t="s">
        <v>316</v>
      </c>
      <c r="Q238" t="s">
        <v>677</v>
      </c>
      <c r="R238" t="s">
        <v>679</v>
      </c>
      <c r="S238" s="5" t="s">
        <v>279</v>
      </c>
      <c r="T238" s="5"/>
      <c r="Y238" s="5">
        <f>IF(T238="???",0,COUNTA(S238:X238))</f>
        <v>1</v>
      </c>
    </row>
    <row r="239" spans="1:25" x14ac:dyDescent="0.45">
      <c r="A239" s="24" t="s">
        <v>466</v>
      </c>
      <c r="B239" s="1">
        <v>2009</v>
      </c>
      <c r="C239" s="22" t="str">
        <f>TEXT(D239,"000")</f>
        <v>016</v>
      </c>
      <c r="D239" s="2">
        <v>16</v>
      </c>
      <c r="E239" s="1" t="str">
        <f>_xlfn.TEXTJOIN("_",TRUE,A239,B239,D239,"Land")</f>
        <v>CZE_2009_16_Land</v>
      </c>
      <c r="F239" s="1" t="str" cm="1">
        <f t="array" ref="F239">_xlfn.REGEXEXTRACT(E239,"[A-Z]+[a-z]+[a-z]",1,0)</f>
        <v>Land</v>
      </c>
      <c r="G239" s="1" t="str">
        <f>_xlfn.TEXTJOIN("_",TRUE,A239,B239,C239,F239)</f>
        <v>CZE_2009_016_Land</v>
      </c>
      <c r="H239" s="1" t="s">
        <v>275</v>
      </c>
      <c r="I239" s="3" t="s">
        <v>68</v>
      </c>
      <c r="J239" t="s">
        <v>69</v>
      </c>
      <c r="K239" t="s">
        <v>680</v>
      </c>
      <c r="L239" s="4">
        <v>472</v>
      </c>
      <c r="M239" s="5" t="str">
        <f>IF(AND(S239=A239, T239&amp;U239&amp;V239&amp;W239&amp;X239=""), "DomProd", IF(COUNTIF(S239:X239, A239)&gt;0, "CoDev", IF(S239="???","N/A","Import")))</f>
        <v>Import</v>
      </c>
      <c r="N239" t="s">
        <v>332</v>
      </c>
      <c r="O239" t="s">
        <v>282</v>
      </c>
      <c r="Q239" t="s">
        <v>681</v>
      </c>
      <c r="R239" t="s">
        <v>682</v>
      </c>
      <c r="S239" s="5" t="s">
        <v>279</v>
      </c>
      <c r="T239" s="5"/>
      <c r="Y239" s="5">
        <f>IF(T239="???",0,COUNTA(S239:X239))</f>
        <v>1</v>
      </c>
    </row>
    <row r="240" spans="1:25" x14ac:dyDescent="0.45">
      <c r="A240" s="24" t="s">
        <v>466</v>
      </c>
      <c r="B240" s="1">
        <v>2009</v>
      </c>
      <c r="C240" s="22" t="str">
        <f>TEXT(D240,"000")</f>
        <v>017</v>
      </c>
      <c r="D240" s="2">
        <v>17</v>
      </c>
      <c r="E240" s="1" t="str">
        <f>_xlfn.TEXTJOIN("_",TRUE,A240,B240,D240,"Land")</f>
        <v>CZE_2009_17_Land</v>
      </c>
      <c r="F240" s="1" t="str" cm="1">
        <f t="array" ref="F240">_xlfn.REGEXEXTRACT(E240,"[A-Z]+[a-z]+[a-z]",1,0)</f>
        <v>Land</v>
      </c>
      <c r="G240" s="1" t="str">
        <f>_xlfn.TEXTJOIN("_",TRUE,A240,B240,C240,F240)</f>
        <v>CZE_2009_017_Land</v>
      </c>
      <c r="H240" s="1" t="s">
        <v>275</v>
      </c>
      <c r="I240" s="3" t="s">
        <v>68</v>
      </c>
      <c r="J240" t="s">
        <v>578</v>
      </c>
      <c r="K240" t="s">
        <v>683</v>
      </c>
      <c r="L240" s="4">
        <v>175</v>
      </c>
      <c r="M240" s="5" t="str">
        <f>IF(AND(S240=A240, T240&amp;U240&amp;V240&amp;W240&amp;X240=""), "DomProd", IF(COUNTIF(S240:X240, A240)&gt;0, "CoDev", IF(S240="???","N/A","Import")))</f>
        <v>Import</v>
      </c>
      <c r="N240" t="s">
        <v>316</v>
      </c>
      <c r="O240" t="s">
        <v>282</v>
      </c>
      <c r="Q240" t="s">
        <v>684</v>
      </c>
      <c r="R240" t="s">
        <v>685</v>
      </c>
      <c r="S240" s="5" t="s">
        <v>279</v>
      </c>
      <c r="T240" s="5"/>
      <c r="Y240" s="5">
        <f>IF(T240="???",0,COUNTA(S240:X240))</f>
        <v>1</v>
      </c>
    </row>
    <row r="241" spans="1:25" x14ac:dyDescent="0.45">
      <c r="A241" s="24" t="s">
        <v>466</v>
      </c>
      <c r="B241" s="1">
        <v>2009</v>
      </c>
      <c r="C241" s="22" t="str">
        <f>TEXT(D241,"000")</f>
        <v>018</v>
      </c>
      <c r="D241" s="2">
        <v>18</v>
      </c>
      <c r="E241" s="1" t="str">
        <f>_xlfn.TEXTJOIN("_",TRUE,A241,B241,D241,"Air")</f>
        <v>CZE_2009_18_Air</v>
      </c>
      <c r="F241" s="1" t="str" cm="1">
        <f t="array" ref="F241">_xlfn.REGEXEXTRACT(E241,"[A-Z]+[a-z]+[a-z]",1,0)</f>
        <v>Air</v>
      </c>
      <c r="G241" s="1" t="str">
        <f>_xlfn.TEXTJOIN("_",TRUE,A241,B241,C241,F241)</f>
        <v>CZE_2009_018_Air</v>
      </c>
      <c r="H241" s="1" t="s">
        <v>84</v>
      </c>
      <c r="I241" s="3" t="s">
        <v>87</v>
      </c>
      <c r="J241" t="s">
        <v>686</v>
      </c>
      <c r="K241" t="s">
        <v>687</v>
      </c>
      <c r="L241" s="4">
        <v>12</v>
      </c>
      <c r="M241" s="5" t="str">
        <f>IF(AND(S241=A241, T241&amp;U241&amp;V241&amp;W241&amp;X241=""), "DomProd", IF(COUNTIF(S241:X241, A241)&gt;0, "CoDev", IF(S241="???","N/A","Import")))</f>
        <v>Import</v>
      </c>
      <c r="N241" t="s">
        <v>107</v>
      </c>
      <c r="Q241" s="18" t="s">
        <v>688</v>
      </c>
      <c r="S241" s="5" t="s">
        <v>76</v>
      </c>
      <c r="T241" s="5"/>
      <c r="Y241" s="5">
        <f>IF(T241="???",0,COUNTA(S241:X241))</f>
        <v>1</v>
      </c>
    </row>
    <row r="242" spans="1:25" x14ac:dyDescent="0.45">
      <c r="A242" s="24" t="s">
        <v>466</v>
      </c>
      <c r="B242" s="1">
        <v>2009</v>
      </c>
      <c r="C242" s="22" t="str">
        <f>TEXT(D242,"000")</f>
        <v>019</v>
      </c>
      <c r="D242" s="2">
        <v>19</v>
      </c>
      <c r="E242" s="1" t="str">
        <f>_xlfn.TEXTJOIN("_",TRUE,A242,B242,D242,"Air")</f>
        <v>CZE_2009_19_Air</v>
      </c>
      <c r="F242" s="1" t="str" cm="1">
        <f t="array" ref="F242">_xlfn.REGEXEXTRACT(E242,"[A-Z]+[a-z]+[a-z]",1,0)</f>
        <v>Air</v>
      </c>
      <c r="G242" s="1" t="str">
        <f>_xlfn.TEXTJOIN("_",TRUE,A242,B242,C242,F242)</f>
        <v>CZE_2009_019_Air</v>
      </c>
      <c r="H242" s="1" t="s">
        <v>84</v>
      </c>
      <c r="I242" s="3" t="s">
        <v>87</v>
      </c>
      <c r="J242" t="s">
        <v>686</v>
      </c>
      <c r="K242" t="s">
        <v>689</v>
      </c>
      <c r="L242" s="4">
        <v>2</v>
      </c>
      <c r="M242" s="5" t="str">
        <f>IF(AND(S242=A242, T242&amp;U242&amp;V242&amp;W242&amp;X242=""), "DomProd", IF(COUNTIF(S242:X242, A242)&gt;0, "CoDev", IF(S242="???","N/A","Import")))</f>
        <v>Import</v>
      </c>
      <c r="N242" t="s">
        <v>107</v>
      </c>
      <c r="Q242" s="18" t="s">
        <v>688</v>
      </c>
      <c r="S242" s="5" t="s">
        <v>76</v>
      </c>
      <c r="T242" s="5"/>
      <c r="Y242" s="5">
        <f>IF(T242="???",0,COUNTA(S242:X242))</f>
        <v>1</v>
      </c>
    </row>
    <row r="243" spans="1:25" x14ac:dyDescent="0.45">
      <c r="A243" s="24" t="s">
        <v>466</v>
      </c>
      <c r="B243" s="1">
        <v>2009</v>
      </c>
      <c r="C243" s="22" t="str">
        <f>TEXT(D243,"000")</f>
        <v>020</v>
      </c>
      <c r="D243" s="2">
        <v>20</v>
      </c>
      <c r="E243" s="1" t="str">
        <f>_xlfn.TEXTJOIN("_",TRUE,A243,B243,D243,"Air")</f>
        <v>CZE_2009_20_Air</v>
      </c>
      <c r="F243" s="1" t="str" cm="1">
        <f t="array" ref="F243">_xlfn.REGEXEXTRACT(E243,"[A-Z]+[a-z]+[a-z]",1,0)</f>
        <v>Air</v>
      </c>
      <c r="G243" s="1" t="str">
        <f>_xlfn.TEXTJOIN("_",TRUE,A243,B243,C243,F243)</f>
        <v>CZE_2009_020_Air</v>
      </c>
      <c r="H243" s="1" t="s">
        <v>84</v>
      </c>
      <c r="I243" s="3" t="s">
        <v>87</v>
      </c>
      <c r="J243" t="s">
        <v>450</v>
      </c>
      <c r="K243" t="s">
        <v>690</v>
      </c>
      <c r="L243" s="4">
        <v>20</v>
      </c>
      <c r="M243" s="5" t="str">
        <f>IF(AND(S243=A243, T243&amp;U243&amp;V243&amp;W243&amp;X243=""), "DomProd", IF(COUNTIF(S243:X243, A243)&gt;0, "CoDev", IF(S243="???","N/A","Import")))</f>
        <v>DomProd</v>
      </c>
      <c r="N243" t="s">
        <v>472</v>
      </c>
      <c r="Q243" s="18" t="s">
        <v>691</v>
      </c>
      <c r="R243" s="5"/>
      <c r="S243" s="5" t="s">
        <v>466</v>
      </c>
      <c r="T243" s="5"/>
      <c r="Y243" s="5">
        <f>IF(T243="???",0,COUNTA(S243:X243))</f>
        <v>1</v>
      </c>
    </row>
    <row r="244" spans="1:25" x14ac:dyDescent="0.45">
      <c r="A244" s="24" t="s">
        <v>466</v>
      </c>
      <c r="B244" s="1">
        <v>2009</v>
      </c>
      <c r="C244" s="22" t="str">
        <f>TEXT(D244,"000")</f>
        <v>021</v>
      </c>
      <c r="D244" s="2">
        <v>21</v>
      </c>
      <c r="E244" s="1" t="str">
        <f>_xlfn.TEXTJOIN("_",TRUE,A244,B244,D244,"Air")</f>
        <v>CZE_2009_21_Air</v>
      </c>
      <c r="F244" s="1" t="str" cm="1">
        <f t="array" ref="F244">_xlfn.REGEXEXTRACT(E244,"[A-Z]+[a-z]+[a-z]",1,0)</f>
        <v>Air</v>
      </c>
      <c r="G244" s="1" t="str">
        <f>_xlfn.TEXTJOIN("_",TRUE,A244,B244,C244,F244)</f>
        <v>CZE_2009_021_Air</v>
      </c>
      <c r="H244" s="1" t="s">
        <v>84</v>
      </c>
      <c r="I244" s="3" t="s">
        <v>87</v>
      </c>
      <c r="J244" t="s">
        <v>450</v>
      </c>
      <c r="K244" t="s">
        <v>692</v>
      </c>
      <c r="L244" s="4">
        <v>4</v>
      </c>
      <c r="M244" s="5" t="str">
        <f>IF(AND(S244=A244, T244&amp;U244&amp;V244&amp;W244&amp;X244=""), "DomProd", IF(COUNTIF(S244:X244, A244)&gt;0, "CoDev", IF(S244="???","N/A","Import")))</f>
        <v>DomProd</v>
      </c>
      <c r="N244" t="s">
        <v>472</v>
      </c>
      <c r="Q244" s="18" t="s">
        <v>691</v>
      </c>
      <c r="R244" s="5"/>
      <c r="S244" s="5" t="s">
        <v>466</v>
      </c>
      <c r="T244" s="5"/>
      <c r="Y244" s="5">
        <f>IF(T244="???",0,COUNTA(S244:X244))</f>
        <v>1</v>
      </c>
    </row>
    <row r="245" spans="1:25" x14ac:dyDescent="0.45">
      <c r="A245" s="24" t="s">
        <v>466</v>
      </c>
      <c r="B245" s="1">
        <v>2009</v>
      </c>
      <c r="C245" s="22" t="str">
        <f>TEXT(D245,"000")</f>
        <v>022</v>
      </c>
      <c r="D245" s="2">
        <v>22</v>
      </c>
      <c r="E245" s="1" t="str">
        <f>_xlfn.TEXTJOIN("_",TRUE,A245,B245,D245,"Air")</f>
        <v>CZE_2009_22_Air</v>
      </c>
      <c r="F245" s="1" t="str" cm="1">
        <f t="array" ref="F245">_xlfn.REGEXEXTRACT(E245,"[A-Z]+[a-z]+[a-z]",1,0)</f>
        <v>Air</v>
      </c>
      <c r="G245" s="1" t="str">
        <f>_xlfn.TEXTJOIN("_",TRUE,A245,B245,C245,F245)</f>
        <v>CZE_2009_022_Air</v>
      </c>
      <c r="H245" s="1" t="s">
        <v>84</v>
      </c>
      <c r="I245" s="3" t="s">
        <v>87</v>
      </c>
      <c r="J245" t="s">
        <v>210</v>
      </c>
      <c r="K245" t="s">
        <v>693</v>
      </c>
      <c r="L245" s="4">
        <v>2</v>
      </c>
      <c r="M245" s="5" t="str">
        <f>IF(AND(S245=A245, T245&amp;U245&amp;V245&amp;W245&amp;X245=""), "DomProd", IF(COUNTIF(S245:X245, A245)&gt;0, "CoDev", IF(S245="???","N/A","Import")))</f>
        <v>Import</v>
      </c>
      <c r="N245" t="s">
        <v>212</v>
      </c>
      <c r="Q245" t="s">
        <v>694</v>
      </c>
      <c r="S245" s="5" t="s">
        <v>32</v>
      </c>
      <c r="T245" s="5" t="s">
        <v>43</v>
      </c>
      <c r="U245" t="s">
        <v>71</v>
      </c>
      <c r="V245" t="s">
        <v>92</v>
      </c>
      <c r="Y245" s="5">
        <f>IF(T245="???",0,COUNTA(S245:X245))</f>
        <v>4</v>
      </c>
    </row>
    <row r="246" spans="1:25" x14ac:dyDescent="0.45">
      <c r="A246" s="24" t="s">
        <v>466</v>
      </c>
      <c r="B246" s="1">
        <v>2009</v>
      </c>
      <c r="C246" s="22" t="str">
        <f>TEXT(D246,"000")</f>
        <v>023</v>
      </c>
      <c r="D246" s="2">
        <v>23</v>
      </c>
      <c r="E246" s="1" t="str">
        <f>_xlfn.TEXTJOIN("_",TRUE,A246,B246,D246,"Air")</f>
        <v>CZE_2009_23_Air</v>
      </c>
      <c r="F246" s="1" t="str" cm="1">
        <f t="array" ref="F246">_xlfn.REGEXEXTRACT(E246,"[A-Z]+[a-z]+[a-z]",1,0)</f>
        <v>Air</v>
      </c>
      <c r="G246" s="1" t="str">
        <f>_xlfn.TEXTJOIN("_",TRUE,A246,B246,C246,F246)</f>
        <v>CZE_2009_023_Air</v>
      </c>
      <c r="H246" s="1" t="s">
        <v>84</v>
      </c>
      <c r="I246" s="3" t="s">
        <v>87</v>
      </c>
      <c r="J246" t="s">
        <v>98</v>
      </c>
      <c r="K246" t="s">
        <v>695</v>
      </c>
      <c r="L246" s="4">
        <v>5</v>
      </c>
      <c r="M246" s="5" t="str">
        <f>IF(AND(S246=A246, T246&amp;U246&amp;V246&amp;W246&amp;X246=""), "DomProd", IF(COUNTIF(S246:X246, A246)&gt;0, "CoDev", IF(S246="???","N/A","Import")))</f>
        <v>Import</v>
      </c>
      <c r="N246" t="s">
        <v>453</v>
      </c>
      <c r="Q246" t="s">
        <v>456</v>
      </c>
      <c r="S246" s="5" t="s">
        <v>297</v>
      </c>
      <c r="T246" s="5"/>
      <c r="Y246" s="5">
        <f>IF(T246="???",0,COUNTA(S246:X246))</f>
        <v>1</v>
      </c>
    </row>
    <row r="247" spans="1:25" x14ac:dyDescent="0.45">
      <c r="A247" s="24" t="s">
        <v>466</v>
      </c>
      <c r="B247" s="1">
        <v>2009</v>
      </c>
      <c r="C247" s="22" t="str">
        <f>TEXT(D247,"000")</f>
        <v>024</v>
      </c>
      <c r="D247" s="2">
        <v>24</v>
      </c>
      <c r="E247" s="1" t="str">
        <f>_xlfn.TEXTJOIN("_",TRUE,A247,B247,D247,"Air")</f>
        <v>CZE_2009_24_Air</v>
      </c>
      <c r="F247" s="1" t="str" cm="1">
        <f t="array" ref="F247">_xlfn.REGEXEXTRACT(E247,"[A-Z]+[a-z]+[a-z]",1,0)</f>
        <v>Air</v>
      </c>
      <c r="G247" s="1" t="str">
        <f>_xlfn.TEXTJOIN("_",TRUE,A247,B247,C247,F247)</f>
        <v>CZE_2009_024_Air</v>
      </c>
      <c r="H247" s="1" t="s">
        <v>84</v>
      </c>
      <c r="I247" s="3" t="s">
        <v>87</v>
      </c>
      <c r="J247" t="s">
        <v>210</v>
      </c>
      <c r="K247" t="s">
        <v>696</v>
      </c>
      <c r="L247" s="4">
        <v>1</v>
      </c>
      <c r="M247" s="5" t="str">
        <f>IF(AND(S247=A247, T247&amp;U247&amp;V247&amp;W247&amp;X247=""), "DomProd", IF(COUNTIF(S247:X247, A247)&gt;0, "CoDev", IF(S247="???","N/A","Import")))</f>
        <v>Import</v>
      </c>
      <c r="N247" s="5" t="s">
        <v>697</v>
      </c>
      <c r="O247" s="5"/>
      <c r="P247" s="5"/>
      <c r="Q247" s="30" t="s">
        <v>698</v>
      </c>
      <c r="R247" s="5"/>
      <c r="S247" s="5" t="s">
        <v>699</v>
      </c>
      <c r="T247" s="5"/>
      <c r="Y247" s="5">
        <f>IF(T247="???",0,COUNTA(S247:X247))</f>
        <v>1</v>
      </c>
    </row>
    <row r="248" spans="1:25" x14ac:dyDescent="0.45">
      <c r="A248" s="24" t="s">
        <v>466</v>
      </c>
      <c r="B248" s="1">
        <v>2009</v>
      </c>
      <c r="C248" s="22" t="str">
        <f>TEXT(D248,"000")</f>
        <v>025</v>
      </c>
      <c r="D248" s="2">
        <v>25</v>
      </c>
      <c r="E248" s="1" t="str">
        <f>_xlfn.TEXTJOIN("_",TRUE,A248,B248,D248,"Air")</f>
        <v>CZE_2009_25_Air</v>
      </c>
      <c r="F248" s="1" t="str" cm="1">
        <f t="array" ref="F248">_xlfn.REGEXEXTRACT(E248,"[A-Z]+[a-z]+[a-z]",1,0)</f>
        <v>Air</v>
      </c>
      <c r="G248" s="1" t="str">
        <f>_xlfn.TEXTJOIN("_",TRUE,A248,B248,C248,F248)</f>
        <v>CZE_2009_025_Air</v>
      </c>
      <c r="H248" s="1" t="s">
        <v>84</v>
      </c>
      <c r="I248" s="3" t="s">
        <v>87</v>
      </c>
      <c r="J248" t="s">
        <v>98</v>
      </c>
      <c r="K248" t="s">
        <v>700</v>
      </c>
      <c r="L248" s="4">
        <v>8</v>
      </c>
      <c r="M248" s="5" t="str">
        <f>IF(AND(S248=A248, T248&amp;U248&amp;V248&amp;W248&amp;X248=""), "DomProd", IF(COUNTIF(S248:X248, A248)&gt;0, "CoDev", IF(S248="???","N/A","Import")))</f>
        <v>DomProd</v>
      </c>
      <c r="N248" t="s">
        <v>464</v>
      </c>
      <c r="Q248" s="18" t="s">
        <v>465</v>
      </c>
      <c r="R248" s="5"/>
      <c r="S248" s="5" t="s">
        <v>466</v>
      </c>
      <c r="T248" s="5"/>
      <c r="Y248" s="5">
        <f>IF(T248="???",0,COUNTA(S248:X248))</f>
        <v>1</v>
      </c>
    </row>
    <row r="249" spans="1:25" x14ac:dyDescent="0.45">
      <c r="A249" s="24" t="s">
        <v>466</v>
      </c>
      <c r="B249" s="1">
        <v>2009</v>
      </c>
      <c r="C249" s="22" t="str">
        <f>TEXT(D249,"000")</f>
        <v>026</v>
      </c>
      <c r="D249" s="2">
        <v>26</v>
      </c>
      <c r="E249" s="1" t="str">
        <f>_xlfn.TEXTJOIN("_",TRUE,A249,B249,D249,"Air")</f>
        <v>CZE_2009_26_Air</v>
      </c>
      <c r="F249" s="1" t="str" cm="1">
        <f t="array" ref="F249">_xlfn.REGEXEXTRACT(E249,"[A-Z]+[a-z]+[a-z]",1,0)</f>
        <v>Air</v>
      </c>
      <c r="G249" s="1" t="str">
        <f>_xlfn.TEXTJOIN("_",TRUE,A249,B249,C249,F249)</f>
        <v>CZE_2009_026_Air</v>
      </c>
      <c r="H249" s="1" t="s">
        <v>84</v>
      </c>
      <c r="I249" s="3" t="s">
        <v>87</v>
      </c>
      <c r="J249" t="s">
        <v>98</v>
      </c>
      <c r="K249" t="s">
        <v>701</v>
      </c>
      <c r="L249" s="4">
        <v>2</v>
      </c>
      <c r="M249" s="5" t="str">
        <f>IF(AND(S249=A249, T249&amp;U249&amp;V249&amp;W249&amp;X249=""), "DomProd", IF(COUNTIF(S249:X249, A249)&gt;0, "CoDev", IF(S249="???","N/A","Import")))</f>
        <v>Import</v>
      </c>
      <c r="N249" s="5" t="s">
        <v>702</v>
      </c>
      <c r="O249" s="5"/>
      <c r="P249" s="5"/>
      <c r="Q249" s="30" t="s">
        <v>703</v>
      </c>
      <c r="R249" s="5"/>
      <c r="S249" s="5" t="s">
        <v>279</v>
      </c>
      <c r="T249" s="5"/>
      <c r="Y249" s="5">
        <f>IF(T249="???",0,COUNTA(S249:X249))</f>
        <v>1</v>
      </c>
    </row>
    <row r="250" spans="1:25" x14ac:dyDescent="0.45">
      <c r="A250" s="24" t="s">
        <v>466</v>
      </c>
      <c r="B250" s="1">
        <v>2009</v>
      </c>
      <c r="C250" s="22" t="str">
        <f>TEXT(D250,"000")</f>
        <v>027</v>
      </c>
      <c r="D250" s="2">
        <v>27</v>
      </c>
      <c r="E250" s="1" t="str">
        <f>_xlfn.TEXTJOIN("_",TRUE,A250,B250,D250,"Air")</f>
        <v>CZE_2009_27_Air</v>
      </c>
      <c r="F250" s="1" t="str" cm="1">
        <f t="array" ref="F250">_xlfn.REGEXEXTRACT(E250,"[A-Z]+[a-z]+[a-z]",1,0)</f>
        <v>Air</v>
      </c>
      <c r="G250" s="1" t="str">
        <f>_xlfn.TEXTJOIN("_",TRUE,A250,B250,C250,F250)</f>
        <v>CZE_2009_027_Air</v>
      </c>
      <c r="H250" s="1" t="s">
        <v>84</v>
      </c>
      <c r="I250" s="3" t="s">
        <v>87</v>
      </c>
      <c r="J250" t="s">
        <v>103</v>
      </c>
      <c r="K250" t="s">
        <v>704</v>
      </c>
      <c r="L250" s="4">
        <v>8</v>
      </c>
      <c r="M250" s="5" t="str">
        <f>IF(AND(S250=A250, T250&amp;U250&amp;V250&amp;W250&amp;X250=""), "DomProd", IF(COUNTIF(S250:X250, A250)&gt;0, "CoDev", IF(S250="???","N/A","Import")))</f>
        <v>DomProd</v>
      </c>
      <c r="N250" t="s">
        <v>472</v>
      </c>
      <c r="Q250" s="18" t="s">
        <v>473</v>
      </c>
      <c r="R250" s="5"/>
      <c r="S250" s="5" t="s">
        <v>466</v>
      </c>
      <c r="T250" s="5"/>
      <c r="Y250" s="5">
        <f>IF(T250="???",0,COUNTA(S250:X250))</f>
        <v>1</v>
      </c>
    </row>
    <row r="251" spans="1:25" x14ac:dyDescent="0.45">
      <c r="A251" s="25" t="s">
        <v>466</v>
      </c>
      <c r="B251" s="1">
        <v>2009</v>
      </c>
      <c r="C251" s="22" t="str">
        <f>TEXT(D251,"000")</f>
        <v>028</v>
      </c>
      <c r="D251" s="2">
        <v>28</v>
      </c>
      <c r="E251" s="11" t="str">
        <f>_xlfn.TEXTJOIN("_",TRUE,A251,B251,D251,"Air")</f>
        <v>CZE_2009_28_Air</v>
      </c>
      <c r="F251" s="1" t="str" cm="1">
        <f t="array" ref="F251">_xlfn.REGEXEXTRACT(E251,"[A-Z]+[a-z]+[a-z]",1,0)</f>
        <v>Air</v>
      </c>
      <c r="G251" s="1" t="str">
        <f>_xlfn.TEXTJOIN("_",TRUE,A251,B251,C251,F251)</f>
        <v>CZE_2009_028_Air</v>
      </c>
      <c r="H251" s="11" t="s">
        <v>84</v>
      </c>
      <c r="I251" s="12" t="s">
        <v>87</v>
      </c>
      <c r="J251" s="13" t="s">
        <v>103</v>
      </c>
      <c r="K251" s="13" t="s">
        <v>471</v>
      </c>
      <c r="L251" s="14">
        <v>10</v>
      </c>
      <c r="M251" s="5" t="str">
        <f>IF(AND(S251=A251, T251&amp;U251&amp;V251&amp;W251&amp;X251=""), "DomProd", IF(COUNTIF(S251:X251, A251)&gt;0, "CoDev", IF(S251="???","N/A","Import")))</f>
        <v>DomProd</v>
      </c>
      <c r="N251" t="s">
        <v>472</v>
      </c>
      <c r="Q251" s="18" t="s">
        <v>473</v>
      </c>
      <c r="R251" s="5"/>
      <c r="S251" s="5" t="s">
        <v>466</v>
      </c>
      <c r="T251" s="15"/>
      <c r="U251" s="13"/>
      <c r="V251" s="13"/>
      <c r="W251" s="13"/>
      <c r="X251" s="13"/>
      <c r="Y251" s="5">
        <f>IF(T251="???",0,COUNTA(S251:X251))</f>
        <v>1</v>
      </c>
    </row>
    <row r="252" spans="1:25" x14ac:dyDescent="0.45">
      <c r="A252" s="24" t="s">
        <v>466</v>
      </c>
      <c r="B252" s="1">
        <v>2009</v>
      </c>
      <c r="C252" s="22" t="str">
        <f>TEXT(D252,"000")</f>
        <v>029</v>
      </c>
      <c r="D252" s="2">
        <v>29</v>
      </c>
      <c r="E252" s="1" t="str">
        <f>_xlfn.TEXTJOIN("_",TRUE,A252,B252,D252,"Air")</f>
        <v>CZE_2009_29_Air</v>
      </c>
      <c r="F252" s="1" t="str" cm="1">
        <f t="array" ref="F252">_xlfn.REGEXEXTRACT(E252,"[A-Z]+[a-z]+[a-z]",1,0)</f>
        <v>Air</v>
      </c>
      <c r="G252" s="1" t="str">
        <f>_xlfn.TEXTJOIN("_",TRUE,A252,B252,C252,F252)</f>
        <v>CZE_2009_029_Air</v>
      </c>
      <c r="H252" s="1" t="s">
        <v>84</v>
      </c>
      <c r="I252" s="3" t="s">
        <v>87</v>
      </c>
      <c r="J252" t="s">
        <v>103</v>
      </c>
      <c r="K252" t="s">
        <v>700</v>
      </c>
      <c r="L252" s="4">
        <v>8</v>
      </c>
      <c r="M252" s="5" t="str">
        <f>IF(AND(S252=A252, T252&amp;U252&amp;V252&amp;W252&amp;X252=""), "DomProd", IF(COUNTIF(S252:X252, A252)&gt;0, "CoDev", IF(S252="???","N/A","Import")))</f>
        <v>DomProd</v>
      </c>
      <c r="N252" t="s">
        <v>464</v>
      </c>
      <c r="Q252" s="18" t="s">
        <v>465</v>
      </c>
      <c r="R252" s="5"/>
      <c r="S252" s="5" t="s">
        <v>466</v>
      </c>
      <c r="T252" s="5"/>
      <c r="Y252" s="5">
        <f>IF(T252="???",0,COUNTA(S252:X252))</f>
        <v>1</v>
      </c>
    </row>
    <row r="253" spans="1:25" x14ac:dyDescent="0.45">
      <c r="A253" s="24" t="s">
        <v>466</v>
      </c>
      <c r="B253" s="1">
        <v>2009</v>
      </c>
      <c r="C253" s="22" t="str">
        <f>TEXT(D253,"000")</f>
        <v>030</v>
      </c>
      <c r="D253" s="2">
        <v>30</v>
      </c>
      <c r="E253" s="1" t="str">
        <f>_xlfn.TEXTJOIN("_",TRUE,A253,B253,D253,"Air")</f>
        <v>CZE_2009_30_Air</v>
      </c>
      <c r="F253" s="1" t="str" cm="1">
        <f t="array" ref="F253">_xlfn.REGEXEXTRACT(E253,"[A-Z]+[a-z]+[a-z]",1,0)</f>
        <v>Air</v>
      </c>
      <c r="G253" s="1" t="str">
        <f>_xlfn.TEXTJOIN("_",TRUE,A253,B253,C253,F253)</f>
        <v>CZE_2009_030_Air</v>
      </c>
      <c r="H253" s="1" t="s">
        <v>84</v>
      </c>
      <c r="I253" s="3" t="s">
        <v>87</v>
      </c>
      <c r="J253" t="s">
        <v>103</v>
      </c>
      <c r="K253" t="s">
        <v>705</v>
      </c>
      <c r="L253" s="4">
        <v>8</v>
      </c>
      <c r="M253" s="5" t="str">
        <f>IF(AND(S253=A253, T253&amp;U253&amp;V253&amp;W253&amp;X253=""), "DomProd", IF(COUNTIF(S253:X253, A253)&gt;0, "CoDev", IF(S253="???","N/A","Import")))</f>
        <v>DomProd</v>
      </c>
      <c r="N253" s="5" t="s">
        <v>3365</v>
      </c>
      <c r="O253" s="5"/>
      <c r="P253" s="5"/>
      <c r="Q253" s="30" t="s">
        <v>3366</v>
      </c>
      <c r="R253" s="5"/>
      <c r="S253" s="5" t="s">
        <v>466</v>
      </c>
      <c r="T253" s="5"/>
      <c r="Y253" s="5">
        <f>IF(T253="???",0,COUNTA(S253:X253))</f>
        <v>1</v>
      </c>
    </row>
    <row r="254" spans="1:25" x14ac:dyDescent="0.45">
      <c r="A254" s="24" t="s">
        <v>466</v>
      </c>
      <c r="B254" s="1">
        <v>2009</v>
      </c>
      <c r="C254" s="22" t="str">
        <f>TEXT(D254,"000")</f>
        <v>031</v>
      </c>
      <c r="D254" s="2">
        <v>31</v>
      </c>
      <c r="E254" s="1" t="str">
        <f>_xlfn.TEXTJOIN("_",TRUE,A254,B254,D254,"Air")</f>
        <v>CZE_2009_31_Air</v>
      </c>
      <c r="F254" s="1" t="str" cm="1">
        <f t="array" ref="F254">_xlfn.REGEXEXTRACT(E254,"[A-Z]+[a-z]+[a-z]",1,0)</f>
        <v>Air</v>
      </c>
      <c r="G254" s="1" t="str">
        <f>_xlfn.TEXTJOIN("_",TRUE,A254,B254,C254,F254)</f>
        <v>CZE_2009_031_Air</v>
      </c>
      <c r="H254" s="1" t="s">
        <v>84</v>
      </c>
      <c r="I254" s="3" t="s">
        <v>109</v>
      </c>
      <c r="J254" t="s">
        <v>477</v>
      </c>
      <c r="K254" t="s">
        <v>706</v>
      </c>
      <c r="L254" s="4">
        <v>18</v>
      </c>
      <c r="M254" s="5" t="str">
        <f>IF(AND(S254=A254, T254&amp;U254&amp;V254&amp;W254&amp;X254=""), "DomProd", IF(COUNTIF(S254:X254, A254)&gt;0, "CoDev", IF(S254="???","N/A","Import")))</f>
        <v>Import</v>
      </c>
      <c r="N254" t="s">
        <v>436</v>
      </c>
      <c r="Q254" s="31" t="s">
        <v>626</v>
      </c>
      <c r="S254" s="5" t="s">
        <v>279</v>
      </c>
      <c r="T254" s="5"/>
      <c r="Y254" s="5">
        <f>IF(T254="???",0,COUNTA(S254:X254))</f>
        <v>1</v>
      </c>
    </row>
    <row r="255" spans="1:25" x14ac:dyDescent="0.45">
      <c r="A255" s="24" t="s">
        <v>466</v>
      </c>
      <c r="B255" s="1">
        <v>2009</v>
      </c>
      <c r="C255" s="22" t="str">
        <f>TEXT(D255,"000")</f>
        <v>032</v>
      </c>
      <c r="D255" s="2">
        <v>32</v>
      </c>
      <c r="E255" s="1" t="str">
        <f>_xlfn.TEXTJOIN("_",TRUE,A255,B255,D255,"Air")</f>
        <v>CZE_2009_32_Air</v>
      </c>
      <c r="F255" s="1" t="str" cm="1">
        <f t="array" ref="F255">_xlfn.REGEXEXTRACT(E255,"[A-Z]+[a-z]+[a-z]",1,0)</f>
        <v>Air</v>
      </c>
      <c r="G255" s="1" t="str">
        <f>_xlfn.TEXTJOIN("_",TRUE,A255,B255,C255,F255)</f>
        <v>CZE_2009_032_Air</v>
      </c>
      <c r="H255" s="1" t="s">
        <v>84</v>
      </c>
      <c r="I255" s="3" t="s">
        <v>109</v>
      </c>
      <c r="J255" t="s">
        <v>477</v>
      </c>
      <c r="K255" t="s">
        <v>707</v>
      </c>
      <c r="L255" s="4">
        <v>6</v>
      </c>
      <c r="M255" s="5" t="str">
        <f>IF(AND(S255=A255, T255&amp;U255&amp;V255&amp;W255&amp;X255=""), "DomProd", IF(COUNTIF(S255:X255, A255)&gt;0, "CoDev", IF(S255="???","N/A","Import")))</f>
        <v>Import</v>
      </c>
      <c r="N255" t="s">
        <v>436</v>
      </c>
      <c r="Q255" s="18" t="s">
        <v>479</v>
      </c>
      <c r="S255" s="5" t="s">
        <v>279</v>
      </c>
      <c r="T255" s="5"/>
      <c r="Y255" s="5">
        <f>IF(T255="???",0,COUNTA(S255:X255))</f>
        <v>1</v>
      </c>
    </row>
    <row r="256" spans="1:25" x14ac:dyDescent="0.45">
      <c r="A256" s="24" t="s">
        <v>466</v>
      </c>
      <c r="B256" s="1">
        <v>2009</v>
      </c>
      <c r="C256" s="22" t="str">
        <f>TEXT(D256,"000")</f>
        <v>033</v>
      </c>
      <c r="D256" s="2">
        <v>33</v>
      </c>
      <c r="E256" s="1" t="str">
        <f>_xlfn.TEXTJOIN("_",TRUE,A256,B256,D256,"Air")</f>
        <v>CZE_2009_33_Air</v>
      </c>
      <c r="F256" s="1" t="str" cm="1">
        <f t="array" ref="F256">_xlfn.REGEXEXTRACT(E256,"[A-Z]+[a-z]+[a-z]",1,0)</f>
        <v>Air</v>
      </c>
      <c r="G256" s="1" t="str">
        <f>_xlfn.TEXTJOIN("_",TRUE,A256,B256,C256,F256)</f>
        <v>CZE_2009_033_Air</v>
      </c>
      <c r="H256" s="1" t="s">
        <v>84</v>
      </c>
      <c r="I256" s="3" t="s">
        <v>109</v>
      </c>
      <c r="J256" t="s">
        <v>94</v>
      </c>
      <c r="K256" t="s">
        <v>708</v>
      </c>
      <c r="L256" s="4">
        <v>27</v>
      </c>
      <c r="M256" s="5" t="str">
        <f>IF(AND(S256=A256, T256&amp;U256&amp;V256&amp;W256&amp;X256=""), "DomProd", IF(COUNTIF(S256:X256, A256)&gt;0, "CoDev", IF(S256="???","N/A","Import")))</f>
        <v>Import</v>
      </c>
      <c r="N256" t="s">
        <v>436</v>
      </c>
      <c r="Q256" s="18" t="s">
        <v>484</v>
      </c>
      <c r="S256" s="5" t="s">
        <v>279</v>
      </c>
      <c r="T256" s="5"/>
      <c r="Y256" s="5">
        <f>IF(T256="???",0,COUNTA(S256:X256))</f>
        <v>1</v>
      </c>
    </row>
    <row r="257" spans="1:25" x14ac:dyDescent="0.45">
      <c r="A257" s="24" t="s">
        <v>466</v>
      </c>
      <c r="B257" s="1">
        <v>2009</v>
      </c>
      <c r="C257" s="22" t="str">
        <f>TEXT(D257,"000")</f>
        <v>034</v>
      </c>
      <c r="D257" s="2">
        <v>34</v>
      </c>
      <c r="E257" s="1" t="str">
        <f>_xlfn.TEXTJOIN("_",TRUE,A257,B257,D257,"Air")</f>
        <v>CZE_2009_34_Air</v>
      </c>
      <c r="F257" s="1" t="str" cm="1">
        <f t="array" ref="F257">_xlfn.REGEXEXTRACT(E257,"[A-Z]+[a-z]+[a-z]",1,0)</f>
        <v>Air</v>
      </c>
      <c r="G257" s="1" t="str">
        <f>_xlfn.TEXTJOIN("_",TRUE,A257,B257,C257,F257)</f>
        <v>CZE_2009_034_Air</v>
      </c>
      <c r="H257" s="1" t="s">
        <v>84</v>
      </c>
      <c r="I257" s="3" t="s">
        <v>109</v>
      </c>
      <c r="J257" t="s">
        <v>709</v>
      </c>
      <c r="K257" t="s">
        <v>710</v>
      </c>
      <c r="L257" s="4">
        <v>4</v>
      </c>
      <c r="M257" s="5" t="str">
        <f>IF(AND(S257=A257, T257&amp;U257&amp;V257&amp;W257&amp;X257=""), "DomProd", IF(COUNTIF(S257:X257, A257)&gt;0, "CoDev", IF(S257="???","N/A","Import")))</f>
        <v>Import</v>
      </c>
      <c r="N257" t="s">
        <v>436</v>
      </c>
      <c r="Q257" s="31" t="s">
        <v>711</v>
      </c>
      <c r="R257" s="5"/>
      <c r="S257" s="5" t="s">
        <v>279</v>
      </c>
      <c r="T257" s="5"/>
      <c r="Y257" s="5">
        <f>IF(T257="???",0,COUNTA(S257:X257))</f>
        <v>1</v>
      </c>
    </row>
    <row r="258" spans="1:25" x14ac:dyDescent="0.45">
      <c r="A258" s="24" t="s">
        <v>466</v>
      </c>
      <c r="B258" s="1">
        <v>2009</v>
      </c>
      <c r="C258" s="22" t="str">
        <f>TEXT(D258,"000")</f>
        <v>035</v>
      </c>
      <c r="D258" s="2">
        <v>35</v>
      </c>
      <c r="E258" s="1" t="str">
        <f>_xlfn.TEXTJOIN("_",TRUE,A258,B258,D258,"Air")</f>
        <v>CZE_2009_35_Air</v>
      </c>
      <c r="F258" s="1" t="str" cm="1">
        <f t="array" ref="F258">_xlfn.REGEXEXTRACT(E258,"[A-Z]+[a-z]+[a-z]",1,0)</f>
        <v>Air</v>
      </c>
      <c r="G258" s="1" t="str">
        <f>_xlfn.TEXTJOIN("_",TRUE,A258,B258,C258,F258)</f>
        <v>CZE_2009_035_Air</v>
      </c>
      <c r="H258" s="1" t="s">
        <v>84</v>
      </c>
      <c r="I258" s="3" t="s">
        <v>109</v>
      </c>
      <c r="J258" t="s">
        <v>98</v>
      </c>
      <c r="K258" t="s">
        <v>712</v>
      </c>
      <c r="L258" s="4">
        <v>10</v>
      </c>
      <c r="M258" s="5" t="str">
        <f>IF(AND(S258=A258, T258&amp;U258&amp;V258&amp;W258&amp;X258=""), "DomProd", IF(COUNTIF(S258:X258, A258)&gt;0, "CoDev", IF(S258="???","N/A","Import")))</f>
        <v>Import</v>
      </c>
      <c r="N258" t="s">
        <v>713</v>
      </c>
      <c r="Q258" s="18" t="s">
        <v>714</v>
      </c>
      <c r="S258" s="5" t="s">
        <v>660</v>
      </c>
      <c r="T258" s="5"/>
      <c r="Y258" s="5">
        <f>IF(T258="???",0,COUNTA(S258:X258))</f>
        <v>1</v>
      </c>
    </row>
    <row r="259" spans="1:25" x14ac:dyDescent="0.45">
      <c r="A259" s="24" t="s">
        <v>466</v>
      </c>
      <c r="B259" s="1">
        <v>2009</v>
      </c>
      <c r="C259" s="22" t="str">
        <f>TEXT(D259,"000")</f>
        <v>036</v>
      </c>
      <c r="D259" s="2">
        <v>36</v>
      </c>
      <c r="E259" s="1" t="str">
        <f>_xlfn.TEXTJOIN("_",TRUE,A259,B259,D259,"Air")</f>
        <v>CZE_2009_36_Air</v>
      </c>
      <c r="F259" s="1" t="str" cm="1">
        <f t="array" ref="F259">_xlfn.REGEXEXTRACT(E259,"[A-Z]+[a-z]+[a-z]",1,0)</f>
        <v>Air</v>
      </c>
      <c r="G259" s="1" t="str">
        <f>_xlfn.TEXTJOIN("_",TRUE,A259,B259,C259,F259)</f>
        <v>CZE_2009_036_Air</v>
      </c>
      <c r="H259" s="1" t="s">
        <v>84</v>
      </c>
      <c r="I259" s="3" t="s">
        <v>241</v>
      </c>
      <c r="J259" t="s">
        <v>715</v>
      </c>
      <c r="K259" t="s">
        <v>716</v>
      </c>
      <c r="L259" s="4">
        <v>2</v>
      </c>
      <c r="M259" s="5" t="str">
        <f>IF(AND(S259=A259, T259&amp;U259&amp;V259&amp;W259&amp;X259=""), "DomProd", IF(COUNTIF(S259:X259, A259)&gt;0, "CoDev", IF(S259="???","N/A","Import")))</f>
        <v>DomProd</v>
      </c>
      <c r="N259" s="5" t="s">
        <v>3515</v>
      </c>
      <c r="O259" s="5"/>
      <c r="P259" s="5"/>
      <c r="Q259" s="30" t="s">
        <v>3516</v>
      </c>
      <c r="R259" s="5"/>
      <c r="S259" s="5" t="s">
        <v>466</v>
      </c>
      <c r="T259" s="5"/>
      <c r="Y259" s="5">
        <f>IF(T259="???",0,COUNTA(S259:X259))</f>
        <v>1</v>
      </c>
    </row>
    <row r="260" spans="1:25" x14ac:dyDescent="0.45">
      <c r="A260" s="24" t="s">
        <v>466</v>
      </c>
      <c r="B260" s="1">
        <v>2009</v>
      </c>
      <c r="C260" s="22" t="str">
        <f>TEXT(D260,"000")</f>
        <v>037</v>
      </c>
      <c r="D260" s="2">
        <v>37</v>
      </c>
      <c r="E260" s="1" t="str">
        <f>_xlfn.TEXTJOIN("_",TRUE,A260,B260,D260,"Air")</f>
        <v>CZE_2009_37_Air</v>
      </c>
      <c r="F260" s="1" t="str" cm="1">
        <f t="array" ref="F260">_xlfn.REGEXEXTRACT(E260,"[A-Z]+[a-z]+[a-z]",1,0)</f>
        <v>Air</v>
      </c>
      <c r="G260" s="1" t="str">
        <f>_xlfn.TEXTJOIN("_",TRUE,A260,B260,C260,F260)</f>
        <v>CZE_2009_037_Air</v>
      </c>
      <c r="H260" s="1" t="s">
        <v>84</v>
      </c>
      <c r="I260" s="3" t="s">
        <v>85</v>
      </c>
      <c r="J260" t="s">
        <v>326</v>
      </c>
      <c r="K260" t="s">
        <v>717</v>
      </c>
      <c r="L260" s="4" t="s">
        <v>65</v>
      </c>
      <c r="M260" s="5" t="str">
        <f>IF(AND(S260=A260, T260&amp;U260&amp;V260&amp;W260&amp;X260=""), "DomProd", IF(COUNTIF(S260:X260, A260)&gt;0, "CoDev", IF(S260="???","N/A","Import")))</f>
        <v>Import</v>
      </c>
      <c r="N260" t="s">
        <v>718</v>
      </c>
      <c r="Q260" t="s">
        <v>719</v>
      </c>
      <c r="S260" s="5" t="s">
        <v>279</v>
      </c>
      <c r="T260" s="5"/>
      <c r="Y260" s="5">
        <f>IF(T260="???",0,COUNTA(S260:X260))</f>
        <v>1</v>
      </c>
    </row>
    <row r="261" spans="1:25" x14ac:dyDescent="0.45">
      <c r="A261" s="24" t="s">
        <v>466</v>
      </c>
      <c r="B261" s="1">
        <v>2009</v>
      </c>
      <c r="C261" s="22" t="str">
        <f>TEXT(D261,"000")</f>
        <v>038</v>
      </c>
      <c r="D261" s="2">
        <v>38</v>
      </c>
      <c r="E261" s="1" t="str">
        <f>_xlfn.TEXTJOIN("_",TRUE,A261,B261,D261,"Air")</f>
        <v>CZE_2009_38_Air</v>
      </c>
      <c r="F261" s="1" t="str" cm="1">
        <f t="array" ref="F261">_xlfn.REGEXEXTRACT(E261,"[A-Z]+[a-z]+[a-z]",1,0)</f>
        <v>Air</v>
      </c>
      <c r="G261" s="1" t="str">
        <f>_xlfn.TEXTJOIN("_",TRUE,A261,B261,C261,F261)</f>
        <v>CZE_2009_038_Air</v>
      </c>
      <c r="H261" s="1" t="s">
        <v>84</v>
      </c>
      <c r="I261" s="3" t="s">
        <v>85</v>
      </c>
      <c r="J261" t="s">
        <v>326</v>
      </c>
      <c r="K261" t="s">
        <v>720</v>
      </c>
      <c r="L261" s="4" t="s">
        <v>65</v>
      </c>
      <c r="M261" s="5" t="str">
        <f>IF(AND(S261=A261, T261&amp;U261&amp;V261&amp;W261&amp;X261=""), "DomProd", IF(COUNTIF(S261:X261, A261)&gt;0, "CoDev", IF(S261="???","N/A","Import")))</f>
        <v>Import</v>
      </c>
      <c r="N261" t="s">
        <v>721</v>
      </c>
      <c r="Q261" s="18" t="s">
        <v>722</v>
      </c>
      <c r="R261" s="5"/>
      <c r="S261" s="5" t="s">
        <v>279</v>
      </c>
      <c r="T261" s="5"/>
      <c r="Y261" s="5">
        <f>IF(T261="???",0,COUNTA(S261:X261))</f>
        <v>1</v>
      </c>
    </row>
    <row r="262" spans="1:25" x14ac:dyDescent="0.45">
      <c r="A262" s="24" t="s">
        <v>466</v>
      </c>
      <c r="B262" s="1">
        <v>2009</v>
      </c>
      <c r="C262" s="22" t="str">
        <f>TEXT(D262,"000")</f>
        <v>039</v>
      </c>
      <c r="D262" s="2">
        <v>39</v>
      </c>
      <c r="E262" s="1" t="str">
        <f>_xlfn.TEXTJOIN("_",TRUE,A262,B262,D262,"Air")</f>
        <v>CZE_2009_39_Air</v>
      </c>
      <c r="F262" s="1" t="str" cm="1">
        <f t="array" ref="F262">_xlfn.REGEXEXTRACT(E262,"[A-Z]+[a-z]+[a-z]",1,0)</f>
        <v>Air</v>
      </c>
      <c r="G262" s="1" t="str">
        <f>_xlfn.TEXTJOIN("_",TRUE,A262,B262,C262,F262)</f>
        <v>CZE_2009_039_Air</v>
      </c>
      <c r="H262" s="1" t="s">
        <v>84</v>
      </c>
      <c r="I262" s="3" t="s">
        <v>85</v>
      </c>
      <c r="J262" t="s">
        <v>157</v>
      </c>
      <c r="K262" t="s">
        <v>723</v>
      </c>
      <c r="L262" s="4" t="s">
        <v>65</v>
      </c>
      <c r="M262" s="5" t="str">
        <f>IF(AND(S262=A262, T262&amp;U262&amp;V262&amp;W262&amp;X262=""), "DomProd", IF(COUNTIF(S262:X262, A262)&gt;0, "CoDev", IF(S262="???","N/A","Import")))</f>
        <v>Import</v>
      </c>
      <c r="N262" s="5" t="s">
        <v>107</v>
      </c>
      <c r="O262" s="5"/>
      <c r="P262" s="5"/>
      <c r="Q262" s="32" t="s">
        <v>724</v>
      </c>
      <c r="R262" s="5"/>
      <c r="S262" s="5" t="s">
        <v>76</v>
      </c>
      <c r="T262" s="5"/>
      <c r="Y262" s="5">
        <f>IF(T262="???",0,COUNTA(S262:X262))</f>
        <v>1</v>
      </c>
    </row>
    <row r="263" spans="1:25" x14ac:dyDescent="0.45">
      <c r="A263" s="24" t="s">
        <v>466</v>
      </c>
      <c r="B263" s="1">
        <v>2009</v>
      </c>
      <c r="C263" s="22" t="str">
        <f>TEXT(D263,"000")</f>
        <v>040</v>
      </c>
      <c r="D263" s="2">
        <v>40</v>
      </c>
      <c r="E263" s="1" t="str">
        <f>_xlfn.TEXTJOIN("_",TRUE,A263,B263,D263,"Air")</f>
        <v>CZE_2009_40_Air</v>
      </c>
      <c r="F263" s="1" t="str" cm="1">
        <f t="array" ref="F263">_xlfn.REGEXEXTRACT(E263,"[A-Z]+[a-z]+[a-z]",1,0)</f>
        <v>Air</v>
      </c>
      <c r="G263" s="1" t="str">
        <f>_xlfn.TEXTJOIN("_",TRUE,A263,B263,C263,F263)</f>
        <v>CZE_2009_040_Air</v>
      </c>
      <c r="H263" s="1" t="s">
        <v>84</v>
      </c>
      <c r="I263" s="3" t="s">
        <v>85</v>
      </c>
      <c r="J263" t="s">
        <v>326</v>
      </c>
      <c r="K263" t="s">
        <v>725</v>
      </c>
      <c r="L263" s="4" t="s">
        <v>65</v>
      </c>
      <c r="M263" s="5" t="str">
        <f>IF(AND(S263=A263, T263&amp;U263&amp;V263&amp;W263&amp;X263=""), "DomProd", IF(COUNTIF(S263:X263, A263)&gt;0, "CoDev", IF(S263="???","N/A","Import")))</f>
        <v>Import</v>
      </c>
      <c r="N263" t="s">
        <v>332</v>
      </c>
      <c r="Q263" t="s">
        <v>333</v>
      </c>
      <c r="R263" s="5"/>
      <c r="S263" s="5" t="s">
        <v>279</v>
      </c>
      <c r="T263" s="5"/>
      <c r="Y263" s="5">
        <f>IF(T263="???",0,COUNTA(S263:X263))</f>
        <v>1</v>
      </c>
    </row>
    <row r="264" spans="1:25" x14ac:dyDescent="0.45">
      <c r="A264" s="24" t="s">
        <v>466</v>
      </c>
      <c r="B264" s="1">
        <v>2009</v>
      </c>
      <c r="C264" s="22" t="str">
        <f>TEXT(D264,"000")</f>
        <v>041</v>
      </c>
      <c r="D264" s="2">
        <v>41</v>
      </c>
      <c r="E264" s="1" t="str">
        <f>_xlfn.TEXTJOIN("_",TRUE,A264,B264,D264,"Air")</f>
        <v>CZE_2009_41_Air</v>
      </c>
      <c r="F264" s="1" t="str" cm="1">
        <f t="array" ref="F264">_xlfn.REGEXEXTRACT(E264,"[A-Z]+[a-z]+[a-z]",1,0)</f>
        <v>Air</v>
      </c>
      <c r="G264" s="1" t="str">
        <f>_xlfn.TEXTJOIN("_",TRUE,A264,B264,C264,F264)</f>
        <v>CZE_2009_041_Air</v>
      </c>
      <c r="H264" s="1" t="s">
        <v>84</v>
      </c>
      <c r="I264" s="3" t="s">
        <v>246</v>
      </c>
      <c r="J264" t="s">
        <v>250</v>
      </c>
      <c r="K264" t="s">
        <v>251</v>
      </c>
      <c r="L264" s="4" t="s">
        <v>65</v>
      </c>
      <c r="M264" s="5" t="str">
        <f>IF(AND(S264=A264, T264&amp;U264&amp;V264&amp;W264&amp;X264=""), "DomProd", IF(COUNTIF(S264:X264, A264)&gt;0, "CoDev", IF(S264="???","N/A","Import")))</f>
        <v>Import</v>
      </c>
      <c r="N264" t="s">
        <v>174</v>
      </c>
      <c r="Q264" t="s">
        <v>726</v>
      </c>
      <c r="S264" s="5" t="s">
        <v>56</v>
      </c>
      <c r="T264" s="5"/>
      <c r="Y264" s="5">
        <f>IF(T264="???",0,COUNTA(S264:X264))</f>
        <v>1</v>
      </c>
    </row>
    <row r="265" spans="1:25" x14ac:dyDescent="0.45">
      <c r="A265" s="24" t="s">
        <v>466</v>
      </c>
      <c r="B265" s="1">
        <v>2009</v>
      </c>
      <c r="C265" s="22" t="str">
        <f>TEXT(D265,"000")</f>
        <v>042</v>
      </c>
      <c r="D265" s="2">
        <v>42</v>
      </c>
      <c r="E265" s="1" t="str">
        <f>_xlfn.TEXTJOIN("_",TRUE,A265,B265,D265,"Air")</f>
        <v>CZE_2009_42_Air</v>
      </c>
      <c r="F265" s="1" t="str" cm="1">
        <f t="array" ref="F265">_xlfn.REGEXEXTRACT(E265,"[A-Z]+[a-z]+[a-z]",1,0)</f>
        <v>Air</v>
      </c>
      <c r="G265" s="1" t="str">
        <f>_xlfn.TEXTJOIN("_",TRUE,A265,B265,C265,F265)</f>
        <v>CZE_2009_042_Air</v>
      </c>
      <c r="H265" s="1" t="s">
        <v>84</v>
      </c>
      <c r="I265" s="3" t="s">
        <v>246</v>
      </c>
      <c r="J265" t="s">
        <v>727</v>
      </c>
      <c r="K265" t="s">
        <v>728</v>
      </c>
      <c r="L265" s="4" t="s">
        <v>65</v>
      </c>
      <c r="M265" s="5" t="str">
        <f>IF(AND(S265=A265, T265&amp;U265&amp;V265&amp;W265&amp;X265=""), "DomProd", IF(COUNTIF(S265:X265, A265)&gt;0, "CoDev", IF(S265="???","N/A","Import")))</f>
        <v>Import</v>
      </c>
      <c r="N265" t="s">
        <v>174</v>
      </c>
      <c r="Q265" t="s">
        <v>249</v>
      </c>
      <c r="S265" s="5" t="s">
        <v>56</v>
      </c>
      <c r="T265" s="5"/>
      <c r="Y265" s="5">
        <f>IF(T265="???",0,COUNTA(S265:X265))</f>
        <v>1</v>
      </c>
    </row>
    <row r="266" spans="1:25" x14ac:dyDescent="0.45">
      <c r="A266" s="24" t="s">
        <v>466</v>
      </c>
      <c r="B266" s="1">
        <v>2009</v>
      </c>
      <c r="C266" s="22" t="str">
        <f>TEXT(D266,"000")</f>
        <v>043</v>
      </c>
      <c r="D266" s="2">
        <v>43</v>
      </c>
      <c r="E266" s="1" t="str">
        <f>_xlfn.TEXTJOIN("_",TRUE,A266,B266,D266,"Air")</f>
        <v>CZE_2009_43_Air</v>
      </c>
      <c r="F266" s="1" t="str" cm="1">
        <f t="array" ref="F266">_xlfn.REGEXEXTRACT(E266,"[A-Z]+[a-z]+[a-z]",1,0)</f>
        <v>Air</v>
      </c>
      <c r="G266" s="1" t="str">
        <f>_xlfn.TEXTJOIN("_",TRUE,A266,B266,C266,F266)</f>
        <v>CZE_2009_043_Air</v>
      </c>
      <c r="H266" s="1" t="s">
        <v>84</v>
      </c>
      <c r="I266" s="3" t="s">
        <v>253</v>
      </c>
      <c r="J266" t="s">
        <v>254</v>
      </c>
      <c r="K266" t="s">
        <v>729</v>
      </c>
      <c r="L266" s="4" t="s">
        <v>65</v>
      </c>
      <c r="M266" s="5" t="str">
        <f>IF(AND(S266=A266, T266&amp;U266&amp;V266&amp;W266&amp;X266=""), "DomProd", IF(COUNTIF(S266:X266, A266)&gt;0, "CoDev", IF(S266="???","N/A","Import")))</f>
        <v>Import</v>
      </c>
      <c r="N266" s="5" t="s">
        <v>256</v>
      </c>
      <c r="O266" s="5"/>
      <c r="P266" s="5"/>
      <c r="Q266" s="30" t="s">
        <v>3384</v>
      </c>
      <c r="R266" s="5"/>
      <c r="S266" s="5" t="s">
        <v>56</v>
      </c>
      <c r="T266" s="5"/>
      <c r="Y266" s="5">
        <f>IF(T266="???",0,COUNTA(S266:X266))</f>
        <v>1</v>
      </c>
    </row>
    <row r="267" spans="1:25" x14ac:dyDescent="0.45">
      <c r="A267" s="24" t="s">
        <v>466</v>
      </c>
      <c r="B267" s="1">
        <v>2009</v>
      </c>
      <c r="C267" s="22" t="str">
        <f>TEXT(D267,"000")</f>
        <v>044</v>
      </c>
      <c r="D267" s="2">
        <v>44</v>
      </c>
      <c r="E267" s="1" t="str">
        <f>_xlfn.TEXTJOIN("_",TRUE,A267,B267,D267,"Air")</f>
        <v>CZE_2009_44_Air</v>
      </c>
      <c r="F267" s="1" t="str" cm="1">
        <f t="array" ref="F267">_xlfn.REGEXEXTRACT(E267,"[A-Z]+[a-z]+[a-z]",1,0)</f>
        <v>Air</v>
      </c>
      <c r="G267" s="1" t="str">
        <f>_xlfn.TEXTJOIN("_",TRUE,A267,B267,C267,F267)</f>
        <v>CZE_2009_044_Air</v>
      </c>
      <c r="H267" s="1" t="s">
        <v>84</v>
      </c>
      <c r="I267" s="3" t="s">
        <v>253</v>
      </c>
      <c r="J267" t="s">
        <v>254</v>
      </c>
      <c r="K267" t="s">
        <v>730</v>
      </c>
      <c r="L267" s="4" t="s">
        <v>65</v>
      </c>
      <c r="M267" s="5" t="str">
        <f>IF(AND(S267=A267, T267&amp;U267&amp;V267&amp;W267&amp;X267=""), "DomProd", IF(COUNTIF(S267:X267, A267)&gt;0, "CoDev", IF(S267="???","N/A","Import")))</f>
        <v>Import</v>
      </c>
      <c r="N267" s="5"/>
      <c r="O267" s="5"/>
      <c r="P267" s="5"/>
      <c r="Q267" s="30" t="s">
        <v>3385</v>
      </c>
      <c r="R267" s="5"/>
      <c r="S267" s="5" t="s">
        <v>56</v>
      </c>
      <c r="T267" s="5"/>
      <c r="Y267" s="5">
        <f>IF(T267="???",0,COUNTA(S267:X267))</f>
        <v>1</v>
      </c>
    </row>
    <row r="268" spans="1:25" x14ac:dyDescent="0.45">
      <c r="A268" s="24" t="s">
        <v>466</v>
      </c>
      <c r="B268" s="1">
        <v>2009</v>
      </c>
      <c r="C268" s="22" t="str">
        <f>TEXT(D268,"000")</f>
        <v>045</v>
      </c>
      <c r="D268" s="2">
        <v>45</v>
      </c>
      <c r="E268" s="1" t="str">
        <f>_xlfn.TEXTJOIN("_",TRUE,A268,B268,D268,"Air")</f>
        <v>CZE_2009_45_Air</v>
      </c>
      <c r="F268" s="1" t="str" cm="1">
        <f t="array" ref="F268">_xlfn.REGEXEXTRACT(E268,"[A-Z]+[a-z]+[a-z]",1,0)</f>
        <v>Air</v>
      </c>
      <c r="G268" s="1" t="str">
        <f>_xlfn.TEXTJOIN("_",TRUE,A268,B268,C268,F268)</f>
        <v>CZE_2009_045_Air</v>
      </c>
      <c r="H268" s="1" t="s">
        <v>84</v>
      </c>
      <c r="I268" s="3" t="s">
        <v>253</v>
      </c>
      <c r="J268" t="s">
        <v>261</v>
      </c>
      <c r="K268" t="s">
        <v>731</v>
      </c>
      <c r="L268" s="4" t="s">
        <v>65</v>
      </c>
      <c r="M268" s="5" t="str">
        <f>IF(AND(S268=A268, T268&amp;U268&amp;V268&amp;W268&amp;X268=""), "DomProd", IF(COUNTIF(S268:X268, A268)&gt;0, "CoDev", IF(S268="???","N/A","Import")))</f>
        <v>Import</v>
      </c>
      <c r="N268" t="s">
        <v>174</v>
      </c>
      <c r="Q268" s="18" t="s">
        <v>263</v>
      </c>
      <c r="S268" s="5" t="s">
        <v>56</v>
      </c>
      <c r="T268" s="5"/>
      <c r="Y268" s="5">
        <f>IF(T268="???",0,COUNTA(S268:X268))</f>
        <v>1</v>
      </c>
    </row>
    <row r="269" spans="1:25" x14ac:dyDescent="0.45">
      <c r="A269" s="24" t="s">
        <v>32</v>
      </c>
      <c r="B269" s="1">
        <v>2009</v>
      </c>
      <c r="C269" s="22" t="str">
        <f>TEXT(D269,"000")</f>
        <v>001</v>
      </c>
      <c r="D269" s="2">
        <v>1</v>
      </c>
      <c r="E269" s="1" t="str">
        <f>_xlfn.TEXTJOIN("_",TRUE,A269,B269,D269,"Land")</f>
        <v>DEU_2009_1_Land</v>
      </c>
      <c r="F269" s="1" t="str" cm="1">
        <f t="array" ref="F269">_xlfn.REGEXEXTRACT(E269,"[A-Z]+[a-z]+[a-z]",1,0)</f>
        <v>Land</v>
      </c>
      <c r="G269" s="1" t="str">
        <f>_xlfn.TEXTJOIN("_",TRUE,A269,B269,C269,F269)</f>
        <v>DEU_2009_001_Land</v>
      </c>
      <c r="H269" s="1" t="s">
        <v>275</v>
      </c>
      <c r="I269" s="3" t="s">
        <v>27</v>
      </c>
      <c r="J269" t="s">
        <v>28</v>
      </c>
      <c r="K269" t="s">
        <v>732</v>
      </c>
      <c r="L269" s="4">
        <v>1001</v>
      </c>
      <c r="M269" s="5" t="str">
        <f>IF(AND(S269=A269, T269&amp;U269&amp;V269&amp;W269&amp;X269=""), "DomProd", IF(COUNTIF(S269:X269, A269)&gt;0, "CoDev", IF(S269="???","N/A","Import")))</f>
        <v>DomProd</v>
      </c>
      <c r="N269" t="s">
        <v>30</v>
      </c>
      <c r="Q269" s="18" t="s">
        <v>31</v>
      </c>
      <c r="R269" s="5"/>
      <c r="S269" s="5" t="s">
        <v>32</v>
      </c>
      <c r="Y269" s="5">
        <f>IF(T269="???",0,COUNTA(S269:X269))</f>
        <v>1</v>
      </c>
    </row>
    <row r="270" spans="1:25" x14ac:dyDescent="0.45">
      <c r="A270" s="24" t="s">
        <v>32</v>
      </c>
      <c r="B270" s="1">
        <v>2009</v>
      </c>
      <c r="C270" s="22" t="str">
        <f>TEXT(D270,"000")</f>
        <v>002</v>
      </c>
      <c r="D270" s="2">
        <v>2</v>
      </c>
      <c r="E270" s="1" t="str">
        <f>_xlfn.TEXTJOIN("_",TRUE,A270,B270,D270,"Land")</f>
        <v>DEU_2009_2_Land</v>
      </c>
      <c r="F270" s="1" t="str" cm="1">
        <f t="array" ref="F270">_xlfn.REGEXEXTRACT(E270,"[A-Z]+[a-z]+[a-z]",1,0)</f>
        <v>Land</v>
      </c>
      <c r="G270" s="1" t="str">
        <f>_xlfn.TEXTJOIN("_",TRUE,A270,B270,C270,F270)</f>
        <v>DEU_2009_002_Land</v>
      </c>
      <c r="H270" s="1" t="s">
        <v>275</v>
      </c>
      <c r="I270" s="3" t="s">
        <v>27</v>
      </c>
      <c r="J270" t="s">
        <v>28</v>
      </c>
      <c r="K270" t="s">
        <v>733</v>
      </c>
      <c r="L270" s="4">
        <v>388</v>
      </c>
      <c r="M270" s="5" t="str">
        <f>IF(AND(S270=A270, T270&amp;U270&amp;V270&amp;W270&amp;X270=""), "DomProd", IF(COUNTIF(S270:X270, A270)&gt;0, "CoDev", IF(S270="???","N/A","Import")))</f>
        <v>DomProd</v>
      </c>
      <c r="N270" t="s">
        <v>30</v>
      </c>
      <c r="Q270" s="18" t="s">
        <v>136</v>
      </c>
      <c r="S270" s="5" t="s">
        <v>32</v>
      </c>
      <c r="Y270" s="5">
        <f>IF(T270="???",0,COUNTA(S270:X270))</f>
        <v>1</v>
      </c>
    </row>
    <row r="271" spans="1:25" x14ac:dyDescent="0.45">
      <c r="A271" s="24" t="s">
        <v>32</v>
      </c>
      <c r="B271" s="1">
        <v>2009</v>
      </c>
      <c r="C271" s="22" t="str">
        <f>TEXT(D271,"000")</f>
        <v>003</v>
      </c>
      <c r="D271" s="2">
        <v>3</v>
      </c>
      <c r="E271" s="1" t="str">
        <f>_xlfn.TEXTJOIN("_",TRUE,A271,B271,D271,"Land")</f>
        <v>DEU_2009_3_Land</v>
      </c>
      <c r="F271" s="1" t="str" cm="1">
        <f t="array" ref="F271">_xlfn.REGEXEXTRACT(E271,"[A-Z]+[a-z]+[a-z]",1,0)</f>
        <v>Land</v>
      </c>
      <c r="G271" s="1" t="str">
        <f>_xlfn.TEXTJOIN("_",TRUE,A271,B271,C271,F271)</f>
        <v>DEU_2009_003_Land</v>
      </c>
      <c r="H271" s="1" t="s">
        <v>275</v>
      </c>
      <c r="I271" s="3" t="s">
        <v>27</v>
      </c>
      <c r="J271" t="s">
        <v>537</v>
      </c>
      <c r="K271" t="s">
        <v>734</v>
      </c>
      <c r="L271" s="4">
        <v>212</v>
      </c>
      <c r="M271" s="5" t="str">
        <f>IF(AND(S271=A271, T271&amp;U271&amp;V271&amp;W271&amp;X271=""), "DomProd", IF(COUNTIF(S271:X271, A271)&gt;0, "CoDev", IF(S271="???","N/A","Import")))</f>
        <v>CoDev</v>
      </c>
      <c r="N271" t="s">
        <v>735</v>
      </c>
      <c r="Q271" s="18" t="s">
        <v>736</v>
      </c>
      <c r="S271" s="5" t="s">
        <v>32</v>
      </c>
      <c r="T271" t="s">
        <v>141</v>
      </c>
      <c r="Y271" s="5">
        <f>IF(T271="???",0,COUNTA(S271:X271))</f>
        <v>2</v>
      </c>
    </row>
    <row r="272" spans="1:25" x14ac:dyDescent="0.45">
      <c r="A272" s="24" t="s">
        <v>32</v>
      </c>
      <c r="B272" s="1">
        <v>2009</v>
      </c>
      <c r="C272" s="22" t="str">
        <f>TEXT(D272,"000")</f>
        <v>004</v>
      </c>
      <c r="D272" s="2">
        <v>4</v>
      </c>
      <c r="E272" s="1" t="str">
        <f>_xlfn.TEXTJOIN("_",TRUE,A272,B272,D272,"Land")</f>
        <v>DEU_2009_4_Land</v>
      </c>
      <c r="F272" s="1" t="str" cm="1">
        <f t="array" ref="F272">_xlfn.REGEXEXTRACT(E272,"[A-Z]+[a-z]+[a-z]",1,0)</f>
        <v>Land</v>
      </c>
      <c r="G272" s="1" t="str">
        <f>_xlfn.TEXTJOIN("_",TRUE,A272,B272,C272,F272)</f>
        <v>DEU_2009_004_Land</v>
      </c>
      <c r="H272" s="1" t="s">
        <v>275</v>
      </c>
      <c r="I272" s="3" t="s">
        <v>27</v>
      </c>
      <c r="J272" t="s">
        <v>537</v>
      </c>
      <c r="K272" t="s">
        <v>737</v>
      </c>
      <c r="L272" s="4">
        <v>76</v>
      </c>
      <c r="M272" s="5" t="str">
        <f>IF(AND(S272=A272, T272&amp;U272&amp;V272&amp;W272&amp;X272=""), "DomProd", IF(COUNTIF(S272:X272, A272)&gt;0, "CoDev", IF(S272="???","N/A","Import")))</f>
        <v>DomProd</v>
      </c>
      <c r="N272" t="s">
        <v>738</v>
      </c>
      <c r="Q272" s="18" t="s">
        <v>739</v>
      </c>
      <c r="R272" s="5"/>
      <c r="S272" s="5" t="s">
        <v>32</v>
      </c>
      <c r="Y272" s="5">
        <f>IF(T272="???",0,COUNTA(S272:X272))</f>
        <v>1</v>
      </c>
    </row>
    <row r="273" spans="1:25" x14ac:dyDescent="0.45">
      <c r="A273" s="24" t="s">
        <v>32</v>
      </c>
      <c r="B273" s="1">
        <v>2009</v>
      </c>
      <c r="C273" s="22" t="str">
        <f>TEXT(D273,"000")</f>
        <v>005</v>
      </c>
      <c r="D273" s="2">
        <v>5</v>
      </c>
      <c r="E273" s="1" t="str">
        <f>_xlfn.TEXTJOIN("_",TRUE,A273,B273,D273,"Land")</f>
        <v>DEU_2009_5_Land</v>
      </c>
      <c r="F273" s="1" t="str" cm="1">
        <f t="array" ref="F273">_xlfn.REGEXEXTRACT(E273,"[A-Z]+[a-z]+[a-z]",1,0)</f>
        <v>Land</v>
      </c>
      <c r="G273" s="1" t="str">
        <f>_xlfn.TEXTJOIN("_",TRUE,A273,B273,C273,F273)</f>
        <v>DEU_2009_005_Land</v>
      </c>
      <c r="H273" s="1" t="s">
        <v>275</v>
      </c>
      <c r="I273" s="3" t="s">
        <v>27</v>
      </c>
      <c r="J273" t="s">
        <v>137</v>
      </c>
      <c r="K273" t="s">
        <v>740</v>
      </c>
      <c r="L273" s="4">
        <v>1911</v>
      </c>
      <c r="M273" s="5" t="str">
        <f>IF(AND(S273=A273, T273&amp;U273&amp;V273&amp;W273&amp;X273=""), "DomProd", IF(COUNTIF(S273:X273, A273)&gt;0, "CoDev", IF(S273="???","N/A","Import")))</f>
        <v>DomProd</v>
      </c>
      <c r="N273" t="s">
        <v>741</v>
      </c>
      <c r="Q273" s="18" t="s">
        <v>742</v>
      </c>
      <c r="S273" s="5" t="s">
        <v>32</v>
      </c>
      <c r="Y273" s="5">
        <f>IF(T273="???",0,COUNTA(S273:X273))</f>
        <v>1</v>
      </c>
    </row>
    <row r="274" spans="1:25" x14ac:dyDescent="0.45">
      <c r="A274" s="24" t="s">
        <v>32</v>
      </c>
      <c r="B274" s="1">
        <v>2009</v>
      </c>
      <c r="C274" s="22" t="str">
        <f>TEXT(D274,"000")</f>
        <v>006</v>
      </c>
      <c r="D274" s="2">
        <v>6</v>
      </c>
      <c r="E274" s="1" t="str">
        <f>_xlfn.TEXTJOIN("_",TRUE,A274,B274,D274,"Land")</f>
        <v>DEU_2009_6_Land</v>
      </c>
      <c r="F274" s="1" t="str" cm="1">
        <f t="array" ref="F274">_xlfn.REGEXEXTRACT(E274,"[A-Z]+[a-z]+[a-z]",1,0)</f>
        <v>Land</v>
      </c>
      <c r="G274" s="1" t="str">
        <f>_xlfn.TEXTJOIN("_",TRUE,A274,B274,C274,F274)</f>
        <v>DEU_2009_006_Land</v>
      </c>
      <c r="H274" s="1" t="s">
        <v>275</v>
      </c>
      <c r="I274" s="3" t="s">
        <v>27</v>
      </c>
      <c r="J274" t="s">
        <v>137</v>
      </c>
      <c r="K274" t="s">
        <v>743</v>
      </c>
      <c r="L274" s="4">
        <v>133</v>
      </c>
      <c r="M274" s="5" t="str">
        <f>IF(AND(S274=A274, T274&amp;U274&amp;V274&amp;W274&amp;X274=""), "DomProd", IF(COUNTIF(S274:X274, A274)&gt;0, "CoDev", IF(S274="???","N/A","Import")))</f>
        <v>DomProd</v>
      </c>
      <c r="N274" s="5" t="s">
        <v>741</v>
      </c>
      <c r="O274" s="5"/>
      <c r="P274" s="5"/>
      <c r="Q274" s="30" t="s">
        <v>744</v>
      </c>
      <c r="R274" s="5"/>
      <c r="S274" s="5" t="s">
        <v>32</v>
      </c>
      <c r="Y274" s="5">
        <f>IF(T274="???",0,COUNTA(S274:X274))</f>
        <v>1</v>
      </c>
    </row>
    <row r="275" spans="1:25" x14ac:dyDescent="0.45">
      <c r="A275" s="24" t="s">
        <v>32</v>
      </c>
      <c r="B275" s="1">
        <v>2009</v>
      </c>
      <c r="C275" s="22" t="str">
        <f>TEXT(D275,"000")</f>
        <v>007</v>
      </c>
      <c r="D275" s="2">
        <v>7</v>
      </c>
      <c r="E275" s="1" t="str">
        <f>_xlfn.TEXTJOIN("_",TRUE,A275,B275,D275,"Land")</f>
        <v>DEU_2009_7_Land</v>
      </c>
      <c r="F275" s="1" t="str" cm="1">
        <f t="array" ref="F275">_xlfn.REGEXEXTRACT(E275,"[A-Z]+[a-z]+[a-z]",1,0)</f>
        <v>Land</v>
      </c>
      <c r="G275" s="1" t="str">
        <f>_xlfn.TEXTJOIN("_",TRUE,A275,B275,C275,F275)</f>
        <v>DEU_2009_007_Land</v>
      </c>
      <c r="H275" s="1" t="s">
        <v>275</v>
      </c>
      <c r="I275" s="3" t="s">
        <v>27</v>
      </c>
      <c r="J275" t="s">
        <v>137</v>
      </c>
      <c r="K275" t="s">
        <v>745</v>
      </c>
      <c r="L275" s="4">
        <v>2967</v>
      </c>
      <c r="M275" s="5" t="str">
        <f>IF(AND(S275=A275, T275&amp;U275&amp;V275&amp;W275&amp;X275=""), "DomProd", IF(COUNTIF(S275:X275, A275)&gt;0, "CoDev", IF(S275="???","N/A","Import")))</f>
        <v>Import</v>
      </c>
      <c r="N275" t="s">
        <v>139</v>
      </c>
      <c r="Q275" s="18" t="s">
        <v>146</v>
      </c>
      <c r="S275" s="5" t="s">
        <v>56</v>
      </c>
      <c r="Y275" s="5">
        <f>IF(T275="???",0,COUNTA(S275:X275))</f>
        <v>1</v>
      </c>
    </row>
    <row r="276" spans="1:25" x14ac:dyDescent="0.45">
      <c r="A276" s="24" t="s">
        <v>32</v>
      </c>
      <c r="B276" s="1">
        <v>2009</v>
      </c>
      <c r="C276" s="22" t="str">
        <f>TEXT(D276,"000")</f>
        <v>008</v>
      </c>
      <c r="D276" s="2">
        <v>8</v>
      </c>
      <c r="E276" s="1" t="str">
        <f>_xlfn.TEXTJOIN("_",TRUE,A276,B276,D276,"Land")</f>
        <v>DEU_2009_8_Land</v>
      </c>
      <c r="F276" s="1" t="str" cm="1">
        <f t="array" ref="F276">_xlfn.REGEXEXTRACT(E276,"[A-Z]+[a-z]+[a-z]",1,0)</f>
        <v>Land</v>
      </c>
      <c r="G276" s="1" t="str">
        <f>_xlfn.TEXTJOIN("_",TRUE,A276,B276,C276,F276)</f>
        <v>DEU_2009_008_Land</v>
      </c>
      <c r="H276" s="1" t="s">
        <v>275</v>
      </c>
      <c r="I276" s="3" t="s">
        <v>27</v>
      </c>
      <c r="J276" t="s">
        <v>36</v>
      </c>
      <c r="K276" t="s">
        <v>746</v>
      </c>
      <c r="L276" s="4">
        <v>200</v>
      </c>
      <c r="M276" s="5" t="str">
        <f>IF(AND(S276=A276, T276&amp;U276&amp;V276&amp;W276&amp;X276=""), "DomProd", IF(COUNTIF(S276:X276, A276)&gt;0, "CoDev", IF(S276="???","N/A","Import")))</f>
        <v>Import</v>
      </c>
      <c r="N276" t="s">
        <v>747</v>
      </c>
      <c r="Q276" t="s">
        <v>748</v>
      </c>
      <c r="R276" s="5"/>
      <c r="S276" s="5" t="s">
        <v>76</v>
      </c>
      <c r="Y276" s="5">
        <f>IF(T276="???",0,COUNTA(S276:X276))</f>
        <v>1</v>
      </c>
    </row>
    <row r="277" spans="1:25" x14ac:dyDescent="0.45">
      <c r="A277" s="24" t="s">
        <v>32</v>
      </c>
      <c r="B277" s="1">
        <v>2009</v>
      </c>
      <c r="C277" s="22" t="str">
        <f>TEXT(D277,"000")</f>
        <v>009</v>
      </c>
      <c r="D277" s="2">
        <v>9</v>
      </c>
      <c r="E277" s="1" t="str">
        <f>_xlfn.TEXTJOIN("_",TRUE,A277,B277,D277,"Land")</f>
        <v>DEU_2009_9_Land</v>
      </c>
      <c r="F277" s="1" t="str" cm="1">
        <f t="array" ref="F277">_xlfn.REGEXEXTRACT(E277,"[A-Z]+[a-z]+[a-z]",1,0)</f>
        <v>Land</v>
      </c>
      <c r="G277" s="1" t="str">
        <f>_xlfn.TEXTJOIN("_",TRUE,A277,B277,C277,F277)</f>
        <v>DEU_2009_009_Land</v>
      </c>
      <c r="H277" s="1" t="s">
        <v>275</v>
      </c>
      <c r="I277" s="3" t="s">
        <v>27</v>
      </c>
      <c r="J277" t="s">
        <v>36</v>
      </c>
      <c r="K277" t="s">
        <v>745</v>
      </c>
      <c r="L277" s="4">
        <v>961</v>
      </c>
      <c r="M277" s="5" t="str">
        <f>IF(AND(S277=A277, T277&amp;U277&amp;V277&amp;W277&amp;X277=""), "DomProd", IF(COUNTIF(S277:X277, A277)&gt;0, "CoDev", IF(S277="???","N/A","Import")))</f>
        <v>Import</v>
      </c>
      <c r="N277" t="s">
        <v>139</v>
      </c>
      <c r="Q277" s="18" t="s">
        <v>146</v>
      </c>
      <c r="S277" s="5" t="s">
        <v>56</v>
      </c>
      <c r="Y277" s="5">
        <f>IF(T277="???",0,COUNTA(S277:X277))</f>
        <v>1</v>
      </c>
    </row>
    <row r="278" spans="1:25" x14ac:dyDescent="0.45">
      <c r="A278" s="24" t="s">
        <v>32</v>
      </c>
      <c r="B278" s="1">
        <v>2009</v>
      </c>
      <c r="C278" s="22" t="str">
        <f>TEXT(D278,"000")</f>
        <v>010</v>
      </c>
      <c r="D278" s="2">
        <v>10</v>
      </c>
      <c r="E278" s="1" t="str">
        <f>_xlfn.TEXTJOIN("_",TRUE,A278,B278,D278,"Land")</f>
        <v>DEU_2009_10_Land</v>
      </c>
      <c r="F278" s="1" t="str" cm="1">
        <f t="array" ref="F278">_xlfn.REGEXEXTRACT(E278,"[A-Z]+[a-z]+[a-z]",1,0)</f>
        <v>Land</v>
      </c>
      <c r="G278" s="1" t="str">
        <f>_xlfn.TEXTJOIN("_",TRUE,A278,B278,C278,F278)</f>
        <v>DEU_2009_010_Land</v>
      </c>
      <c r="H278" s="1" t="s">
        <v>275</v>
      </c>
      <c r="I278" s="3" t="s">
        <v>27</v>
      </c>
      <c r="J278" t="s">
        <v>44</v>
      </c>
      <c r="K278" t="s">
        <v>749</v>
      </c>
      <c r="L278" s="4">
        <v>397</v>
      </c>
      <c r="M278" s="5" t="str">
        <f>IF(AND(S278=A278, T278&amp;U278&amp;V278&amp;W278&amp;X278=""), "DomProd", IF(COUNTIF(S278:X278, A278)&gt;0, "CoDev", IF(S278="???","N/A","Import")))</f>
        <v>DomProd</v>
      </c>
      <c r="N278" s="5" t="s">
        <v>30</v>
      </c>
      <c r="O278" s="5"/>
      <c r="P278" s="5"/>
      <c r="Q278" s="30" t="s">
        <v>50</v>
      </c>
      <c r="R278" s="5"/>
      <c r="S278" s="5" t="s">
        <v>32</v>
      </c>
      <c r="Y278" s="5">
        <f>IF(T278="???",0,COUNTA(S278:X278))</f>
        <v>1</v>
      </c>
    </row>
    <row r="279" spans="1:25" x14ac:dyDescent="0.45">
      <c r="A279" s="24" t="s">
        <v>32</v>
      </c>
      <c r="B279" s="1">
        <v>2009</v>
      </c>
      <c r="C279" s="22" t="str">
        <f>TEXT(D279,"000")</f>
        <v>011</v>
      </c>
      <c r="D279" s="2">
        <v>11</v>
      </c>
      <c r="E279" s="1" t="str">
        <f>_xlfn.TEXTJOIN("_",TRUE,A279,B279,D279,"Land")</f>
        <v>DEU_2009_11_Land</v>
      </c>
      <c r="F279" s="1" t="str" cm="1">
        <f t="array" ref="F279">_xlfn.REGEXEXTRACT(E279,"[A-Z]+[a-z]+[a-z]",1,0)</f>
        <v>Land</v>
      </c>
      <c r="G279" s="1" t="str">
        <f>_xlfn.TEXTJOIN("_",TRUE,A279,B279,C279,F279)</f>
        <v>DEU_2009_011_Land</v>
      </c>
      <c r="H279" s="1" t="s">
        <v>275</v>
      </c>
      <c r="I279" s="3" t="s">
        <v>27</v>
      </c>
      <c r="J279" t="s">
        <v>44</v>
      </c>
      <c r="K279" t="s">
        <v>750</v>
      </c>
      <c r="L279" s="4">
        <v>749</v>
      </c>
      <c r="M279" s="5" t="str">
        <f>IF(AND(S279=A279, T279&amp;U279&amp;V279&amp;W279&amp;X279=""), "DomProd", IF(COUNTIF(S279:X279, A279)&gt;0, "CoDev", IF(S279="???","N/A","Import")))</f>
        <v>DomProd</v>
      </c>
      <c r="N279" t="s">
        <v>738</v>
      </c>
      <c r="Q279" s="18" t="s">
        <v>739</v>
      </c>
      <c r="R279" s="5"/>
      <c r="S279" s="5" t="s">
        <v>32</v>
      </c>
      <c r="Y279" s="5">
        <f>IF(T279="???",0,COUNTA(S279:X279))</f>
        <v>1</v>
      </c>
    </row>
    <row r="280" spans="1:25" x14ac:dyDescent="0.45">
      <c r="A280" s="24" t="s">
        <v>32</v>
      </c>
      <c r="B280" s="1">
        <v>2009</v>
      </c>
      <c r="C280" s="22" t="str">
        <f>TEXT(D280,"000")</f>
        <v>012</v>
      </c>
      <c r="D280" s="2">
        <v>12</v>
      </c>
      <c r="E280" s="1" t="str">
        <f>_xlfn.TEXTJOIN("_",TRUE,A280,B280,D280,"Land")</f>
        <v>DEU_2009_12_Land</v>
      </c>
      <c r="F280" s="1" t="str" cm="1">
        <f t="array" ref="F280">_xlfn.REGEXEXTRACT(E280,"[A-Z]+[a-z]+[a-z]",1,0)</f>
        <v>Land</v>
      </c>
      <c r="G280" s="1" t="str">
        <f>_xlfn.TEXTJOIN("_",TRUE,A280,B280,C280,F280)</f>
        <v>DEU_2009_012_Land</v>
      </c>
      <c r="H280" s="1" t="s">
        <v>275</v>
      </c>
      <c r="I280" s="3" t="s">
        <v>51</v>
      </c>
      <c r="J280" t="s">
        <v>52</v>
      </c>
      <c r="K280" t="s">
        <v>751</v>
      </c>
      <c r="L280" s="4">
        <v>512</v>
      </c>
      <c r="M280" s="5" t="str">
        <f>IF(AND(S280=A280, T280&amp;U280&amp;V280&amp;W280&amp;X280=""), "DomProd", IF(COUNTIF(S280:X280, A280)&gt;0, "CoDev", IF(S280="???","N/A","Import")))</f>
        <v>Import</v>
      </c>
      <c r="N280" t="s">
        <v>54</v>
      </c>
      <c r="Q280" s="18" t="s">
        <v>55</v>
      </c>
      <c r="S280" t="s">
        <v>56</v>
      </c>
      <c r="Y280" s="5">
        <f>IF(T280="???",0,COUNTA(S280:X280))</f>
        <v>1</v>
      </c>
    </row>
    <row r="281" spans="1:25" x14ac:dyDescent="0.45">
      <c r="A281" s="24" t="s">
        <v>32</v>
      </c>
      <c r="B281" s="1">
        <v>2009</v>
      </c>
      <c r="C281" s="22" t="str">
        <f>TEXT(D281,"000")</f>
        <v>013</v>
      </c>
      <c r="D281" s="2">
        <v>13</v>
      </c>
      <c r="E281" s="1" t="str">
        <f>_xlfn.TEXTJOIN("_",TRUE,A281,B281,D281,"Land")</f>
        <v>DEU_2009_13_Land</v>
      </c>
      <c r="F281" s="1" t="str" cm="1">
        <f t="array" ref="F281">_xlfn.REGEXEXTRACT(E281,"[A-Z]+[a-z]+[a-z]",1,0)</f>
        <v>Land</v>
      </c>
      <c r="G281" s="1" t="str">
        <f>_xlfn.TEXTJOIN("_",TRUE,A281,B281,C281,F281)</f>
        <v>DEU_2009_013_Land</v>
      </c>
      <c r="H281" s="1" t="s">
        <v>275</v>
      </c>
      <c r="I281" s="3" t="s">
        <v>51</v>
      </c>
      <c r="J281" t="s">
        <v>52</v>
      </c>
      <c r="K281" t="s">
        <v>752</v>
      </c>
      <c r="L281" s="4">
        <v>181</v>
      </c>
      <c r="M281" s="5" t="str">
        <f>IF(AND(S281=A281, T281&amp;U281&amp;V281&amp;W281&amp;X281=""), "DomProd", IF(COUNTIF(S281:X281, A281)&gt;0, "CoDev", IF(S281="???","N/A","Import")))</f>
        <v>DomProd</v>
      </c>
      <c r="N281" t="s">
        <v>753</v>
      </c>
      <c r="Q281" s="18" t="s">
        <v>754</v>
      </c>
      <c r="R281" s="5"/>
      <c r="S281" t="s">
        <v>32</v>
      </c>
      <c r="Y281" s="5">
        <f>IF(T281="???",0,COUNTA(S281:X281))</f>
        <v>1</v>
      </c>
    </row>
    <row r="282" spans="1:25" x14ac:dyDescent="0.45">
      <c r="A282" s="24" t="s">
        <v>32</v>
      </c>
      <c r="B282" s="1">
        <v>2009</v>
      </c>
      <c r="C282" s="22" t="str">
        <f>TEXT(D282,"000")</f>
        <v>014</v>
      </c>
      <c r="D282" s="2">
        <v>14</v>
      </c>
      <c r="E282" s="1" t="str">
        <f>_xlfn.TEXTJOIN("_",TRUE,A282,B282,D282,"Land")</f>
        <v>DEU_2009_14_Land</v>
      </c>
      <c r="F282" s="1" t="str" cm="1">
        <f t="array" ref="F282">_xlfn.REGEXEXTRACT(E282,"[A-Z]+[a-z]+[a-z]",1,0)</f>
        <v>Land</v>
      </c>
      <c r="G282" s="1" t="str">
        <f>_xlfn.TEXTJOIN("_",TRUE,A282,B282,C282,F282)</f>
        <v>DEU_2009_014_Land</v>
      </c>
      <c r="H282" s="1" t="s">
        <v>275</v>
      </c>
      <c r="I282" s="3" t="s">
        <v>51</v>
      </c>
      <c r="J282" t="s">
        <v>57</v>
      </c>
      <c r="K282" t="s">
        <v>755</v>
      </c>
      <c r="L282" s="4">
        <v>10</v>
      </c>
      <c r="M282" s="5" t="str">
        <f>IF(AND(S282=A282, T282&amp;U282&amp;V282&amp;W282&amp;X282=""), "DomProd", IF(COUNTIF(S282:X282, A282)&gt;0, "CoDev", IF(S282="???","N/A","Import")))</f>
        <v>Import</v>
      </c>
      <c r="N282" t="s">
        <v>756</v>
      </c>
      <c r="Q282" s="18" t="s">
        <v>757</v>
      </c>
      <c r="S282" t="s">
        <v>56</v>
      </c>
      <c r="Y282" s="5">
        <f>IF(T282="???",0,COUNTA(S282:X282))</f>
        <v>1</v>
      </c>
    </row>
    <row r="283" spans="1:25" x14ac:dyDescent="0.45">
      <c r="A283" s="24" t="s">
        <v>32</v>
      </c>
      <c r="B283" s="1">
        <v>2009</v>
      </c>
      <c r="C283" s="22" t="str">
        <f>TEXT(D283,"000")</f>
        <v>015</v>
      </c>
      <c r="D283" s="2">
        <v>15</v>
      </c>
      <c r="E283" s="1" t="str">
        <f>_xlfn.TEXTJOIN("_",TRUE,A283,B283,D283,"Land")</f>
        <v>DEU_2009_15_Land</v>
      </c>
      <c r="F283" s="1" t="str" cm="1">
        <f t="array" ref="F283">_xlfn.REGEXEXTRACT(E283,"[A-Z]+[a-z]+[a-z]",1,0)</f>
        <v>Land</v>
      </c>
      <c r="G283" s="1" t="str">
        <f>_xlfn.TEXTJOIN("_",TRUE,A283,B283,C283,F283)</f>
        <v>DEU_2009_015_Land</v>
      </c>
      <c r="H283" s="1" t="s">
        <v>275</v>
      </c>
      <c r="I283" s="3" t="s">
        <v>51</v>
      </c>
      <c r="J283" t="s">
        <v>60</v>
      </c>
      <c r="K283" t="s">
        <v>758</v>
      </c>
      <c r="L283" s="4">
        <v>67</v>
      </c>
      <c r="M283" s="5" t="str">
        <f>IF(AND(S283=A283, T283&amp;U283&amp;V283&amp;W283&amp;X283=""), "DomProd", IF(COUNTIF(S283:X283, A283)&gt;0, "CoDev", IF(S283="???","N/A","Import")))</f>
        <v>CoDev</v>
      </c>
      <c r="N283" t="s">
        <v>741</v>
      </c>
      <c r="O283" t="s">
        <v>759</v>
      </c>
      <c r="P283" t="s">
        <v>760</v>
      </c>
      <c r="Q283" s="18" t="s">
        <v>761</v>
      </c>
      <c r="S283" t="s">
        <v>92</v>
      </c>
      <c r="T283" t="s">
        <v>32</v>
      </c>
      <c r="U283" t="s">
        <v>93</v>
      </c>
      <c r="Y283" s="5">
        <f>IF(T283="???",0,COUNTA(S283:X283))</f>
        <v>3</v>
      </c>
    </row>
    <row r="284" spans="1:25" x14ac:dyDescent="0.45">
      <c r="A284" s="24" t="s">
        <v>32</v>
      </c>
      <c r="B284" s="1">
        <v>2009</v>
      </c>
      <c r="C284" s="22" t="str">
        <f>TEXT(D284,"000")</f>
        <v>016</v>
      </c>
      <c r="D284" s="2">
        <v>16</v>
      </c>
      <c r="E284" s="1" t="str">
        <f>_xlfn.TEXTJOIN("_",TRUE,A284,B284,D284,"Land")</f>
        <v>DEU_2009_16_Land</v>
      </c>
      <c r="F284" s="1" t="str" cm="1">
        <f t="array" ref="F284">_xlfn.REGEXEXTRACT(E284,"[A-Z]+[a-z]+[a-z]",1,0)</f>
        <v>Land</v>
      </c>
      <c r="G284" s="1" t="str">
        <f>_xlfn.TEXTJOIN("_",TRUE,A284,B284,C284,F284)</f>
        <v>DEU_2009_016_Land</v>
      </c>
      <c r="H284" s="1" t="s">
        <v>275</v>
      </c>
      <c r="I284" s="3" t="s">
        <v>51</v>
      </c>
      <c r="J284" t="s">
        <v>762</v>
      </c>
      <c r="K284" t="s">
        <v>763</v>
      </c>
      <c r="L284" s="4">
        <v>130</v>
      </c>
      <c r="M284" s="5" t="str">
        <f>IF(AND(S284=A284, T284&amp;U284&amp;V284&amp;W284&amp;X284=""), "DomProd", IF(COUNTIF(S284:X284, A284)&gt;0, "CoDev", IF(S284="???","N/A","Import")))</f>
        <v>N/A</v>
      </c>
      <c r="N284" s="5" t="s">
        <v>35</v>
      </c>
      <c r="O284" s="5"/>
      <c r="P284" s="5"/>
      <c r="Q284" s="5"/>
      <c r="R284" s="5"/>
      <c r="S284" t="s">
        <v>59</v>
      </c>
      <c r="Y284" s="5">
        <f>IF(T284="???",0,COUNTA(S284:X284))</f>
        <v>1</v>
      </c>
    </row>
    <row r="285" spans="1:25" x14ac:dyDescent="0.45">
      <c r="A285" s="24" t="s">
        <v>32</v>
      </c>
      <c r="B285" s="1">
        <v>2009</v>
      </c>
      <c r="C285" s="22" t="str">
        <f>TEXT(D285,"000")</f>
        <v>017</v>
      </c>
      <c r="D285" s="2">
        <v>17</v>
      </c>
      <c r="E285" s="1" t="str">
        <f>_xlfn.TEXTJOIN("_",TRUE,A285,B285,D285,"Land")</f>
        <v>DEU_2009_17_Land</v>
      </c>
      <c r="F285" s="1" t="str" cm="1">
        <f t="array" ref="F285">_xlfn.REGEXEXTRACT(E285,"[A-Z]+[a-z]+[a-z]",1,0)</f>
        <v>Land</v>
      </c>
      <c r="G285" s="1" t="str">
        <f>_xlfn.TEXTJOIN("_",TRUE,A285,B285,C285,F285)</f>
        <v>DEU_2009_017_Land</v>
      </c>
      <c r="H285" s="1" t="s">
        <v>275</v>
      </c>
      <c r="I285" s="3" t="s">
        <v>51</v>
      </c>
      <c r="J285" t="s">
        <v>66</v>
      </c>
      <c r="K285" t="s">
        <v>764</v>
      </c>
      <c r="L285" s="4">
        <v>301</v>
      </c>
      <c r="M285" s="5" t="str">
        <f>IF(AND(S285=A285, T285&amp;U285&amp;V285&amp;W285&amp;X285=""), "DomProd", IF(COUNTIF(S285:X285, A285)&gt;0, "CoDev", IF(S285="???","N/A","Import")))</f>
        <v>DomProd</v>
      </c>
      <c r="N285" t="s">
        <v>765</v>
      </c>
      <c r="Q285" s="18" t="s">
        <v>766</v>
      </c>
      <c r="R285" s="5"/>
      <c r="S285" t="s">
        <v>32</v>
      </c>
      <c r="Y285" s="5">
        <f>IF(T285="???",0,COUNTA(S285:X285))</f>
        <v>1</v>
      </c>
    </row>
    <row r="286" spans="1:25" x14ac:dyDescent="0.45">
      <c r="A286" s="24" t="s">
        <v>32</v>
      </c>
      <c r="B286" s="1">
        <v>2009</v>
      </c>
      <c r="C286" s="22" t="str">
        <f>TEXT(D286,"000")</f>
        <v>018</v>
      </c>
      <c r="D286" s="2">
        <v>18</v>
      </c>
      <c r="E286" s="1" t="str">
        <f>_xlfn.TEXTJOIN("_",TRUE,A286,B286,D286,"Land")</f>
        <v>DEU_2009_18_Land</v>
      </c>
      <c r="F286" s="1" t="str" cm="1">
        <f t="array" ref="F286">_xlfn.REGEXEXTRACT(E286,"[A-Z]+[a-z]+[a-z]",1,0)</f>
        <v>Land</v>
      </c>
      <c r="G286" s="1" t="str">
        <f>_xlfn.TEXTJOIN("_",TRUE,A286,B286,C286,F286)</f>
        <v>DEU_2009_018_Land</v>
      </c>
      <c r="H286" s="1" t="s">
        <v>275</v>
      </c>
      <c r="I286" s="3" t="s">
        <v>68</v>
      </c>
      <c r="J286" t="s">
        <v>767</v>
      </c>
      <c r="K286" t="s">
        <v>768</v>
      </c>
      <c r="L286" s="4">
        <v>82</v>
      </c>
      <c r="M286" s="5" t="str">
        <f>IF(AND(S286=A286, T286&amp;U286&amp;V286&amp;W286&amp;X286=""), "DomProd", IF(COUNTIF(S286:X286, A286)&gt;0, "CoDev", IF(S286="???","N/A","Import")))</f>
        <v>CoDev</v>
      </c>
      <c r="N286" s="5" t="s">
        <v>741</v>
      </c>
      <c r="O286" s="5" t="s">
        <v>769</v>
      </c>
      <c r="P286" s="5" t="s">
        <v>770</v>
      </c>
      <c r="Q286" s="30" t="s">
        <v>744</v>
      </c>
      <c r="R286" s="32" t="s">
        <v>771</v>
      </c>
      <c r="S286" t="s">
        <v>32</v>
      </c>
      <c r="T286" t="s">
        <v>71</v>
      </c>
      <c r="Y286" s="5">
        <f>IF(T286="???",0,COUNTA(S286:X286))</f>
        <v>2</v>
      </c>
    </row>
    <row r="287" spans="1:25" x14ac:dyDescent="0.45">
      <c r="A287" s="24" t="s">
        <v>32</v>
      </c>
      <c r="B287" s="1">
        <v>2009</v>
      </c>
      <c r="C287" s="22" t="str">
        <f>TEXT(D287,"000")</f>
        <v>019</v>
      </c>
      <c r="D287" s="2">
        <v>19</v>
      </c>
      <c r="E287" s="1" t="str">
        <f>_xlfn.TEXTJOIN("_",TRUE,A287,B287,D287,"Land")</f>
        <v>DEU_2009_19_Land</v>
      </c>
      <c r="F287" s="1" t="str" cm="1">
        <f t="array" ref="F287">_xlfn.REGEXEXTRACT(E287,"[A-Z]+[a-z]+[a-z]",1,0)</f>
        <v>Land</v>
      </c>
      <c r="G287" s="1" t="str">
        <f>_xlfn.TEXTJOIN("_",TRUE,A287,B287,C287,F287)</f>
        <v>DEU_2009_019_Land</v>
      </c>
      <c r="H287" s="1" t="s">
        <v>275</v>
      </c>
      <c r="I287" s="3" t="s">
        <v>68</v>
      </c>
      <c r="J287" t="s">
        <v>767</v>
      </c>
      <c r="K287" t="s">
        <v>154</v>
      </c>
      <c r="L287" s="4">
        <v>1083</v>
      </c>
      <c r="M287" s="5" t="str">
        <f>IF(AND(S287=A287, T287&amp;U287&amp;V287&amp;W287&amp;X287=""), "DomProd", IF(COUNTIF(S287:X287, A287)&gt;0, "CoDev", IF(S287="???","N/A","Import")))</f>
        <v>CoDev</v>
      </c>
      <c r="N287" t="s">
        <v>155</v>
      </c>
      <c r="Q287" s="18" t="s">
        <v>156</v>
      </c>
      <c r="R287" s="5"/>
      <c r="S287" t="s">
        <v>32</v>
      </c>
      <c r="T287" t="s">
        <v>71</v>
      </c>
      <c r="Y287" s="5">
        <f>IF(T287="???",0,COUNTA(S287:X287))</f>
        <v>2</v>
      </c>
    </row>
    <row r="288" spans="1:25" x14ac:dyDescent="0.45">
      <c r="A288" s="24" t="s">
        <v>32</v>
      </c>
      <c r="B288" s="1">
        <v>2009</v>
      </c>
      <c r="C288" s="22" t="str">
        <f>TEXT(D288,"000")</f>
        <v>020</v>
      </c>
      <c r="D288" s="2">
        <v>20</v>
      </c>
      <c r="E288" s="1" t="str">
        <f>_xlfn.TEXTJOIN("_",TRUE,A288,B288,D288,"Naval")</f>
        <v>DEU_2009_20_Naval</v>
      </c>
      <c r="F288" s="1" t="s">
        <v>161</v>
      </c>
      <c r="G288" s="1" t="str">
        <f>_xlfn.TEXTJOIN("_",TRUE,A288,B288,C288,F288)</f>
        <v>DEU_2009_020_Sea</v>
      </c>
      <c r="H288" s="1" t="s">
        <v>275</v>
      </c>
      <c r="I288" s="3" t="s">
        <v>422</v>
      </c>
      <c r="J288" t="s">
        <v>422</v>
      </c>
      <c r="K288" t="s">
        <v>772</v>
      </c>
      <c r="L288" s="4">
        <v>13</v>
      </c>
      <c r="M288" s="5" t="str">
        <f>IF(AND(S288=A288, T288&amp;U288&amp;V288&amp;W288&amp;X288=""), "DomProd", IF(COUNTIF(S288:X288, A288)&gt;0, "CoDev", IF(S288="???","N/A","Import")))</f>
        <v>DomProd</v>
      </c>
      <c r="N288" t="s">
        <v>773</v>
      </c>
      <c r="Q288" s="18" t="s">
        <v>774</v>
      </c>
      <c r="S288" t="s">
        <v>32</v>
      </c>
      <c r="Y288" s="5">
        <f>IF(T288="???",0,COUNTA(S288:X288))</f>
        <v>1</v>
      </c>
    </row>
    <row r="289" spans="1:25" x14ac:dyDescent="0.45">
      <c r="A289" s="24" t="s">
        <v>32</v>
      </c>
      <c r="B289" s="1">
        <v>2009</v>
      </c>
      <c r="C289" s="22" t="str">
        <f>TEXT(D289,"000")</f>
        <v>021</v>
      </c>
      <c r="D289" s="2">
        <v>21</v>
      </c>
      <c r="E289" s="1" t="str">
        <f>_xlfn.TEXTJOIN("_",TRUE,A289,B289,D289,"Air")</f>
        <v>DEU_2009_21_Air</v>
      </c>
      <c r="F289" s="1" t="str" cm="1">
        <f t="array" ref="F289">_xlfn.REGEXEXTRACT(E289,"[A-Z]+[a-z]+[a-z]",1,0)</f>
        <v>Air</v>
      </c>
      <c r="G289" s="1" t="str">
        <f>_xlfn.TEXTJOIN("_",TRUE,A289,B289,C289,F289)</f>
        <v>DEU_2009_021_Air</v>
      </c>
      <c r="H289" s="1" t="s">
        <v>275</v>
      </c>
      <c r="I289" s="3" t="s">
        <v>109</v>
      </c>
      <c r="J289" t="s">
        <v>477</v>
      </c>
      <c r="K289" t="s">
        <v>775</v>
      </c>
      <c r="L289" s="4">
        <v>159</v>
      </c>
      <c r="M289" s="5" t="str">
        <f>IF(AND(S289=A289, T289&amp;U289&amp;V289&amp;W289&amp;X289=""), "DomProd", IF(COUNTIF(S289:X289, A289)&gt;0, "CoDev", IF(S289="???","N/A","Import")))</f>
        <v>CoDev</v>
      </c>
      <c r="N289" t="s">
        <v>776</v>
      </c>
      <c r="Q289" t="s">
        <v>777</v>
      </c>
      <c r="R289" s="5"/>
      <c r="S289" t="s">
        <v>32</v>
      </c>
      <c r="T289" t="s">
        <v>71</v>
      </c>
      <c r="Y289" s="5">
        <f>IF(T289="???",0,COUNTA(S289:X289))</f>
        <v>2</v>
      </c>
    </row>
    <row r="290" spans="1:25" x14ac:dyDescent="0.45">
      <c r="A290" s="24" t="s">
        <v>32</v>
      </c>
      <c r="B290" s="1">
        <v>2009</v>
      </c>
      <c r="C290" s="22" t="str">
        <f>TEXT(D290,"000")</f>
        <v>022</v>
      </c>
      <c r="D290" s="2">
        <v>22</v>
      </c>
      <c r="E290" s="1" t="str">
        <f>_xlfn.TEXTJOIN("_",TRUE,A290,B290,D290,"Air")</f>
        <v>DEU_2009_22_Air</v>
      </c>
      <c r="F290" s="1" t="str" cm="1">
        <f t="array" ref="F290">_xlfn.REGEXEXTRACT(E290,"[A-Z]+[a-z]+[a-z]",1,0)</f>
        <v>Air</v>
      </c>
      <c r="G290" s="1" t="str">
        <f>_xlfn.TEXTJOIN("_",TRUE,A290,B290,C290,F290)</f>
        <v>DEU_2009_022_Air</v>
      </c>
      <c r="H290" s="1" t="s">
        <v>275</v>
      </c>
      <c r="I290" s="3" t="s">
        <v>109</v>
      </c>
      <c r="J290" t="s">
        <v>537</v>
      </c>
      <c r="K290" t="s">
        <v>778</v>
      </c>
      <c r="L290" s="4">
        <v>2</v>
      </c>
      <c r="M290" s="5" t="str">
        <f>IF(AND(S290=A290, T290&amp;U290&amp;V290&amp;W290&amp;X290=""), "DomProd", IF(COUNTIF(S290:X290, A290)&gt;0, "CoDev", IF(S290="???","N/A","Import")))</f>
        <v>DomProd</v>
      </c>
      <c r="N290" t="s">
        <v>776</v>
      </c>
      <c r="Q290" t="s">
        <v>777</v>
      </c>
      <c r="R290" s="5"/>
      <c r="S290" t="s">
        <v>32</v>
      </c>
      <c r="Y290" s="5">
        <f>IF(T290="???",0,COUNTA(S290:X290))</f>
        <v>1</v>
      </c>
    </row>
    <row r="291" spans="1:25" x14ac:dyDescent="0.45">
      <c r="A291" s="24" t="s">
        <v>32</v>
      </c>
      <c r="B291" s="1">
        <v>2009</v>
      </c>
      <c r="C291" s="22" t="str">
        <f>TEXT(D291,"000")</f>
        <v>023</v>
      </c>
      <c r="D291" s="2">
        <v>23</v>
      </c>
      <c r="E291" s="1" t="str">
        <f>_xlfn.TEXTJOIN("_",TRUE,A291,B291,D291,"Air")</f>
        <v>DEU_2009_23_Air</v>
      </c>
      <c r="F291" s="1" t="str" cm="1">
        <f t="array" ref="F291">_xlfn.REGEXEXTRACT(E291,"[A-Z]+[a-z]+[a-z]",1,0)</f>
        <v>Air</v>
      </c>
      <c r="G291" s="1" t="str">
        <f>_xlfn.TEXTJOIN("_",TRUE,A291,B291,C291,F291)</f>
        <v>DEU_2009_023_Air</v>
      </c>
      <c r="H291" s="1" t="s">
        <v>275</v>
      </c>
      <c r="I291" s="3" t="s">
        <v>109</v>
      </c>
      <c r="J291" t="s">
        <v>94</v>
      </c>
      <c r="K291" t="s">
        <v>779</v>
      </c>
      <c r="L291" s="4">
        <v>93</v>
      </c>
      <c r="M291" s="5" t="str">
        <f>IF(AND(S291=A291, T291&amp;U291&amp;V291&amp;W291&amp;X291=""), "DomProd", IF(COUNTIF(S291:X291, A291)&gt;0, "CoDev", IF(S291="???","N/A","Import")))</f>
        <v>Import</v>
      </c>
      <c r="N291" t="s">
        <v>115</v>
      </c>
      <c r="Q291" t="s">
        <v>780</v>
      </c>
      <c r="S291" t="s">
        <v>56</v>
      </c>
      <c r="Y291" s="5">
        <f>IF(T291="???",0,COUNTA(S291:X291))</f>
        <v>1</v>
      </c>
    </row>
    <row r="292" spans="1:25" x14ac:dyDescent="0.45">
      <c r="A292" s="24" t="s">
        <v>32</v>
      </c>
      <c r="B292" s="1">
        <v>2009</v>
      </c>
      <c r="C292" s="22" t="str">
        <f>TEXT(D292,"000")</f>
        <v>024</v>
      </c>
      <c r="D292" s="2">
        <v>24</v>
      </c>
      <c r="E292" s="1" t="str">
        <f>_xlfn.TEXTJOIN("_",TRUE,A292,B292,D292,"Air")</f>
        <v>DEU_2009_24_Air</v>
      </c>
      <c r="F292" s="1" t="str" cm="1">
        <f t="array" ref="F292">_xlfn.REGEXEXTRACT(E292,"[A-Z]+[a-z]+[a-z]",1,0)</f>
        <v>Air</v>
      </c>
      <c r="G292" s="1" t="str">
        <f>_xlfn.TEXTJOIN("_",TRUE,A292,B292,C292,F292)</f>
        <v>DEU_2009_024_Air</v>
      </c>
      <c r="H292" s="1" t="s">
        <v>275</v>
      </c>
      <c r="I292" s="3" t="s">
        <v>109</v>
      </c>
      <c r="J292" t="s">
        <v>98</v>
      </c>
      <c r="K292" t="s">
        <v>781</v>
      </c>
      <c r="L292" s="4">
        <v>14</v>
      </c>
      <c r="M292" s="5" t="str">
        <f>IF(AND(S292=A292, T292&amp;U292&amp;V292&amp;W292&amp;X292=""), "DomProd", IF(COUNTIF(S292:X292, A292)&gt;0, "CoDev", IF(S292="???","N/A","Import")))</f>
        <v>DomProd</v>
      </c>
      <c r="N292" s="5" t="s">
        <v>782</v>
      </c>
      <c r="O292" s="5"/>
      <c r="P292" s="5"/>
      <c r="Q292" s="30" t="s">
        <v>783</v>
      </c>
      <c r="R292" s="5"/>
      <c r="S292" t="s">
        <v>32</v>
      </c>
      <c r="Y292" s="5">
        <f>IF(T292="???",0,COUNTA(S292:X292))</f>
        <v>1</v>
      </c>
    </row>
    <row r="293" spans="1:25" x14ac:dyDescent="0.45">
      <c r="A293" s="24" t="s">
        <v>32</v>
      </c>
      <c r="B293" s="1">
        <v>2009</v>
      </c>
      <c r="C293" s="22" t="str">
        <f>TEXT(D293,"000")</f>
        <v>025</v>
      </c>
      <c r="D293" s="2">
        <v>25</v>
      </c>
      <c r="E293" s="1" t="str">
        <f>_xlfn.TEXTJOIN("_",TRUE,A293,B293,D293,"Air")</f>
        <v>DEU_2009_25_Air</v>
      </c>
      <c r="F293" s="1" t="str" cm="1">
        <f t="array" ref="F293">_xlfn.REGEXEXTRACT(E293,"[A-Z]+[a-z]+[a-z]",1,0)</f>
        <v>Air</v>
      </c>
      <c r="G293" s="1" t="str">
        <f>_xlfn.TEXTJOIN("_",TRUE,A293,B293,C293,F293)</f>
        <v>DEU_2009_025_Air</v>
      </c>
      <c r="H293" s="1" t="s">
        <v>275</v>
      </c>
      <c r="I293" s="3" t="s">
        <v>109</v>
      </c>
      <c r="J293" t="s">
        <v>98</v>
      </c>
      <c r="K293" t="s">
        <v>784</v>
      </c>
      <c r="L293" s="4">
        <v>93</v>
      </c>
      <c r="M293" s="5" t="str">
        <f>IF(AND(S293=A293, T293&amp;U293&amp;V293&amp;W293&amp;X293=""), "DomProd", IF(COUNTIF(S293:X293, A293)&gt;0, "CoDev", IF(S293="???","N/A","Import")))</f>
        <v>Import</v>
      </c>
      <c r="N293" t="s">
        <v>118</v>
      </c>
      <c r="Q293" t="s">
        <v>486</v>
      </c>
      <c r="S293" t="s">
        <v>56</v>
      </c>
      <c r="Y293" s="5">
        <f>IF(T293="???",0,COUNTA(S293:X293))</f>
        <v>1</v>
      </c>
    </row>
    <row r="294" spans="1:25" x14ac:dyDescent="0.45">
      <c r="A294" s="24" t="s">
        <v>32</v>
      </c>
      <c r="B294" s="1">
        <v>2009</v>
      </c>
      <c r="C294" s="22" t="str">
        <f>TEXT(D294,"000")</f>
        <v>026</v>
      </c>
      <c r="D294" s="2">
        <v>26</v>
      </c>
      <c r="E294" s="1" t="str">
        <f>_xlfn.TEXTJOIN("_",TRUE,A294,B294,D294,"Air")</f>
        <v>DEU_2009_26_Air</v>
      </c>
      <c r="F294" s="1" t="str" cm="1">
        <f t="array" ref="F294">_xlfn.REGEXEXTRACT(E294,"[A-Z]+[a-z]+[a-z]",1,0)</f>
        <v>Air</v>
      </c>
      <c r="G294" s="1" t="str">
        <f>_xlfn.TEXTJOIN("_",TRUE,A294,B294,C294,F294)</f>
        <v>DEU_2009_026_Air</v>
      </c>
      <c r="H294" s="1" t="s">
        <v>275</v>
      </c>
      <c r="I294" s="3" t="s">
        <v>241</v>
      </c>
      <c r="J294" t="s">
        <v>785</v>
      </c>
      <c r="K294" t="s">
        <v>786</v>
      </c>
      <c r="L294" s="4">
        <v>6</v>
      </c>
      <c r="M294" s="5" t="str">
        <f>IF(AND(S294=A294, T294&amp;U294&amp;V294&amp;W294&amp;X294=""), "DomProd", IF(COUNTIF(S294:X294, A294)&gt;0, "CoDev", IF(S294="???","N/A","Import")))</f>
        <v>CoDev</v>
      </c>
      <c r="N294" t="s">
        <v>787</v>
      </c>
      <c r="Q294" s="18" t="s">
        <v>788</v>
      </c>
      <c r="S294" t="s">
        <v>32</v>
      </c>
      <c r="T294" t="s">
        <v>71</v>
      </c>
      <c r="Y294" s="5">
        <f>IF(T294="???",0,COUNTA(S294:X294))</f>
        <v>2</v>
      </c>
    </row>
    <row r="295" spans="1:25" x14ac:dyDescent="0.45">
      <c r="A295" s="24" t="s">
        <v>32</v>
      </c>
      <c r="B295" s="1">
        <v>2009</v>
      </c>
      <c r="C295" s="22" t="str">
        <f>TEXT(D295,"000")</f>
        <v>027</v>
      </c>
      <c r="D295" s="2">
        <v>27</v>
      </c>
      <c r="E295" s="1" t="str">
        <f>_xlfn.TEXTJOIN("_",TRUE,A295,B295,D295,"Air")</f>
        <v>DEU_2009_27_Air</v>
      </c>
      <c r="F295" s="1" t="str" cm="1">
        <f t="array" ref="F295">_xlfn.REGEXEXTRACT(E295,"[A-Z]+[a-z]+[a-z]",1,0)</f>
        <v>Air</v>
      </c>
      <c r="G295" s="1" t="str">
        <f>_xlfn.TEXTJOIN("_",TRUE,A295,B295,C295,F295)</f>
        <v>DEU_2009_027_Air</v>
      </c>
      <c r="H295" s="1" t="s">
        <v>275</v>
      </c>
      <c r="I295" s="3" t="s">
        <v>241</v>
      </c>
      <c r="J295" t="s">
        <v>785</v>
      </c>
      <c r="K295" t="s">
        <v>789</v>
      </c>
      <c r="L295" s="4">
        <v>5</v>
      </c>
      <c r="M295" s="5" t="str">
        <f>IF(AND(S295=A295, T295&amp;U295&amp;V295&amp;W295&amp;X295=""), "DomProd", IF(COUNTIF(S295:X295, A295)&gt;0, "CoDev", IF(S295="???","N/A","Import")))</f>
        <v>DomProd</v>
      </c>
      <c r="N295" t="s">
        <v>741</v>
      </c>
      <c r="Q295" s="18" t="s">
        <v>790</v>
      </c>
      <c r="S295" t="s">
        <v>32</v>
      </c>
      <c r="Y295" s="5">
        <f>IF(T295="???",0,COUNTA(S295:X295))</f>
        <v>1</v>
      </c>
    </row>
    <row r="296" spans="1:25" x14ac:dyDescent="0.45">
      <c r="A296" s="24" t="s">
        <v>32</v>
      </c>
      <c r="B296" s="1">
        <v>2009</v>
      </c>
      <c r="C296" s="22" t="str">
        <f>TEXT(D296,"000")</f>
        <v>028</v>
      </c>
      <c r="D296" s="2">
        <v>28</v>
      </c>
      <c r="E296" s="1" t="str">
        <f>_xlfn.TEXTJOIN("_",TRUE,A296,B296,D296,"Air")</f>
        <v>DEU_2009_28_Air</v>
      </c>
      <c r="F296" s="1" t="str" cm="1">
        <f t="array" ref="F296">_xlfn.REGEXEXTRACT(E296,"[A-Z]+[a-z]+[a-z]",1,0)</f>
        <v>Air</v>
      </c>
      <c r="G296" s="1" t="str">
        <f>_xlfn.TEXTJOIN("_",TRUE,A296,B296,C296,F296)</f>
        <v>DEU_2009_028_Air</v>
      </c>
      <c r="H296" s="1" t="s">
        <v>275</v>
      </c>
      <c r="I296" s="3" t="s">
        <v>241</v>
      </c>
      <c r="J296" t="s">
        <v>791</v>
      </c>
      <c r="K296" t="s">
        <v>792</v>
      </c>
      <c r="L296" s="4">
        <v>115</v>
      </c>
      <c r="M296" s="5" t="str">
        <f>IF(AND(S296=A296, T296&amp;U296&amp;V296&amp;W296&amp;X296=""), "DomProd", IF(COUNTIF(S296:X296, A296)&gt;0, "CoDev", IF(S296="???","N/A","Import")))</f>
        <v>DomProd</v>
      </c>
      <c r="N296" s="5" t="s">
        <v>3289</v>
      </c>
      <c r="O296" s="5"/>
      <c r="P296" s="5"/>
      <c r="Q296" s="30" t="s">
        <v>3290</v>
      </c>
      <c r="R296" s="5"/>
      <c r="S296" t="s">
        <v>32</v>
      </c>
      <c r="Y296" s="5">
        <f>IF(T296="???",0,COUNTA(S296:X296))</f>
        <v>1</v>
      </c>
    </row>
    <row r="297" spans="1:25" x14ac:dyDescent="0.45">
      <c r="A297" s="24" t="s">
        <v>32</v>
      </c>
      <c r="B297" s="1">
        <v>2009</v>
      </c>
      <c r="C297" s="22" t="str">
        <f>TEXT(D297,"000")</f>
        <v>029</v>
      </c>
      <c r="D297" s="2">
        <v>29</v>
      </c>
      <c r="E297" s="1" t="str">
        <f>_xlfn.TEXTJOIN("_",TRUE,A297,B297,D297,"Air")</f>
        <v>DEU_2009_29_Air</v>
      </c>
      <c r="F297" s="1" t="str" cm="1">
        <f t="array" ref="F297">_xlfn.REGEXEXTRACT(E297,"[A-Z]+[a-z]+[a-z]",1,0)</f>
        <v>Air</v>
      </c>
      <c r="G297" s="1" t="str">
        <f>_xlfn.TEXTJOIN("_",TRUE,A297,B297,C297,F297)</f>
        <v>DEU_2009_029_Air</v>
      </c>
      <c r="H297" s="1" t="s">
        <v>275</v>
      </c>
      <c r="I297" s="3" t="s">
        <v>241</v>
      </c>
      <c r="J297" t="s">
        <v>791</v>
      </c>
      <c r="K297" t="s">
        <v>793</v>
      </c>
      <c r="L297" s="4" t="s">
        <v>65</v>
      </c>
      <c r="M297" s="5" t="str">
        <f>IF(AND(S297=A297, T297&amp;U297&amp;V297&amp;W297&amp;X297=""), "DomProd", IF(COUNTIF(S297:X297, A297)&gt;0, "CoDev", IF(S297="???","N/A","Import")))</f>
        <v>DomProd</v>
      </c>
      <c r="N297" t="s">
        <v>3451</v>
      </c>
      <c r="Q297" s="18" t="s">
        <v>3452</v>
      </c>
      <c r="R297" s="5"/>
      <c r="S297" t="s">
        <v>32</v>
      </c>
      <c r="Y297" s="5">
        <f>IF(T297="???",0,COUNTA(S297:X297))</f>
        <v>1</v>
      </c>
    </row>
    <row r="298" spans="1:25" x14ac:dyDescent="0.45">
      <c r="A298" s="24" t="s">
        <v>32</v>
      </c>
      <c r="B298" s="1">
        <v>2009</v>
      </c>
      <c r="C298" s="22" t="str">
        <f>TEXT(D298,"000")</f>
        <v>030</v>
      </c>
      <c r="D298" s="2">
        <v>30</v>
      </c>
      <c r="E298" s="1" t="str">
        <f>_xlfn.TEXTJOIN("_",TRUE,A298,B298,D298,"Air")</f>
        <v>DEU_2009_30_Air</v>
      </c>
      <c r="F298" s="1" t="str" cm="1">
        <f t="array" ref="F298">_xlfn.REGEXEXTRACT(E298,"[A-Z]+[a-z]+[a-z]",1,0)</f>
        <v>Air</v>
      </c>
      <c r="G298" s="1" t="str">
        <f>_xlfn.TEXTJOIN("_",TRUE,A298,B298,C298,F298)</f>
        <v>DEU_2009_030_Air</v>
      </c>
      <c r="H298" s="1" t="s">
        <v>84</v>
      </c>
      <c r="I298" s="3" t="s">
        <v>85</v>
      </c>
      <c r="J298" t="s">
        <v>326</v>
      </c>
      <c r="K298" t="s">
        <v>794</v>
      </c>
      <c r="L298" s="4">
        <v>50</v>
      </c>
      <c r="M298" s="5" t="str">
        <f>IF(AND(S298=A298, T298&amp;U298&amp;V298&amp;W298&amp;X298=""), "DomProd", IF(COUNTIF(S298:X298, A298)&gt;0, "CoDev", IF(S298="???","N/A","Import")))</f>
        <v>CoDev</v>
      </c>
      <c r="N298" t="s">
        <v>741</v>
      </c>
      <c r="O298" t="s">
        <v>74</v>
      </c>
      <c r="Q298" t="s">
        <v>795</v>
      </c>
      <c r="S298" t="s">
        <v>32</v>
      </c>
      <c r="T298" t="s">
        <v>76</v>
      </c>
      <c r="Y298" s="5">
        <f>IF(T298="???",0,COUNTA(S298:X298))</f>
        <v>2</v>
      </c>
    </row>
    <row r="299" spans="1:25" x14ac:dyDescent="0.45">
      <c r="A299" s="24" t="s">
        <v>32</v>
      </c>
      <c r="B299" s="1">
        <v>2009</v>
      </c>
      <c r="C299" s="22" t="str">
        <f>TEXT(D299,"000")</f>
        <v>031</v>
      </c>
      <c r="D299" s="2">
        <v>31</v>
      </c>
      <c r="E299" s="1" t="str">
        <f>_xlfn.TEXTJOIN("_",TRUE,A299,B299,D299,"Air")</f>
        <v>DEU_2009_31_Air</v>
      </c>
      <c r="F299" s="1" t="str" cm="1">
        <f t="array" ref="F299">_xlfn.REGEXEXTRACT(E299,"[A-Z]+[a-z]+[a-z]",1,0)</f>
        <v>Air</v>
      </c>
      <c r="G299" s="1" t="str">
        <f>_xlfn.TEXTJOIN("_",TRUE,A299,B299,C299,F299)</f>
        <v>DEU_2009_031_Air</v>
      </c>
      <c r="H299" s="1" t="s">
        <v>84</v>
      </c>
      <c r="I299" s="3" t="s">
        <v>85</v>
      </c>
      <c r="J299" t="s">
        <v>326</v>
      </c>
      <c r="K299" t="s">
        <v>796</v>
      </c>
      <c r="L299" s="4">
        <v>120</v>
      </c>
      <c r="M299" s="5" t="str">
        <f>IF(AND(S299=A299, T299&amp;U299&amp;V299&amp;W299&amp;X299=""), "DomProd", IF(COUNTIF(S299:X299, A299)&gt;0, "CoDev", IF(S299="???","N/A","Import")))</f>
        <v>CoDev</v>
      </c>
      <c r="N299" s="5" t="s">
        <v>155</v>
      </c>
      <c r="O299" s="5"/>
      <c r="P299" s="5"/>
      <c r="Q299" s="30" t="s">
        <v>797</v>
      </c>
      <c r="R299" s="5"/>
      <c r="S299" t="s">
        <v>71</v>
      </c>
      <c r="T299" t="s">
        <v>32</v>
      </c>
      <c r="Y299" s="5">
        <f>IF(T299="???",0,COUNTA(S299:X299))</f>
        <v>2</v>
      </c>
    </row>
    <row r="300" spans="1:25" s="13" customFormat="1" x14ac:dyDescent="0.45">
      <c r="A300" s="25" t="s">
        <v>32</v>
      </c>
      <c r="B300" s="1">
        <v>2009</v>
      </c>
      <c r="C300" s="22" t="str">
        <f>TEXT(D300,"000")</f>
        <v>032</v>
      </c>
      <c r="D300" s="2">
        <v>32</v>
      </c>
      <c r="E300" s="11" t="str">
        <f>_xlfn.TEXTJOIN("_",TRUE,A300,B300,D300,"Air")</f>
        <v>DEU_2009_32_Air</v>
      </c>
      <c r="F300" s="1" t="str" cm="1">
        <f t="array" ref="F300">_xlfn.REGEXEXTRACT(E300,"[A-Z]+[a-z]+[a-z]",1,0)</f>
        <v>Air</v>
      </c>
      <c r="G300" s="1" t="str">
        <f>_xlfn.TEXTJOIN("_",TRUE,A300,B300,C300,F300)</f>
        <v>DEU_2009_032_Air</v>
      </c>
      <c r="H300" s="11" t="s">
        <v>84</v>
      </c>
      <c r="I300" s="12" t="s">
        <v>85</v>
      </c>
      <c r="J300" s="13" t="s">
        <v>798</v>
      </c>
      <c r="K300" s="13" t="s">
        <v>799</v>
      </c>
      <c r="L300" s="14">
        <v>30</v>
      </c>
      <c r="M300" s="5" t="str">
        <f>IF(AND(S300=A300, T300&amp;U300&amp;V300&amp;W300&amp;X300=""), "DomProd", IF(COUNTIF(S300:X300, A300)&gt;0, "CoDev", IF(S300="???","N/A","Import")))</f>
        <v>Import</v>
      </c>
      <c r="N300" s="5" t="s">
        <v>174</v>
      </c>
      <c r="O300" s="5"/>
      <c r="P300" s="5"/>
      <c r="Q300" s="30" t="s">
        <v>800</v>
      </c>
      <c r="R300" s="5"/>
      <c r="S300" s="13" t="s">
        <v>56</v>
      </c>
      <c r="Y300" s="5">
        <f>IF(T300="???",0,COUNTA(S300:X300))</f>
        <v>1</v>
      </c>
    </row>
    <row r="301" spans="1:25" x14ac:dyDescent="0.45">
      <c r="A301" s="24" t="s">
        <v>32</v>
      </c>
      <c r="B301" s="1">
        <v>2009</v>
      </c>
      <c r="C301" s="22" t="str">
        <f>TEXT(D301,"000")</f>
        <v>033</v>
      </c>
      <c r="D301" s="2">
        <v>33</v>
      </c>
      <c r="E301" s="1" t="str">
        <f>_xlfn.TEXTJOIN("_",TRUE,A301,B301,D301,"Air")</f>
        <v>DEU_2009_33_Air</v>
      </c>
      <c r="F301" s="1" t="str" cm="1">
        <f t="array" ref="F301">_xlfn.REGEXEXTRACT(E301,"[A-Z]+[a-z]+[a-z]",1,0)</f>
        <v>Air</v>
      </c>
      <c r="G301" s="1" t="str">
        <f>_xlfn.TEXTJOIN("_",TRUE,A301,B301,C301,F301)</f>
        <v>DEU_2009_033_Air</v>
      </c>
      <c r="H301" s="1" t="s">
        <v>84</v>
      </c>
      <c r="I301" s="3" t="s">
        <v>85</v>
      </c>
      <c r="J301" t="s">
        <v>330</v>
      </c>
      <c r="K301" t="s">
        <v>801</v>
      </c>
      <c r="L301" s="4" t="s">
        <v>65</v>
      </c>
      <c r="M301" s="5" t="str">
        <f>IF(AND(S301=A301, T301&amp;U301&amp;V301&amp;W301&amp;X301=""), "DomProd", IF(COUNTIF(S301:X301, A301)&gt;0, "CoDev", IF(S301="???","N/A","Import")))</f>
        <v>Import</v>
      </c>
      <c r="N301" t="s">
        <v>174</v>
      </c>
      <c r="Q301" s="18" t="s">
        <v>802</v>
      </c>
      <c r="S301" t="s">
        <v>56</v>
      </c>
      <c r="Y301" s="5">
        <f>IF(T301="???",0,COUNTA(S301:X301))</f>
        <v>1</v>
      </c>
    </row>
    <row r="302" spans="1:25" x14ac:dyDescent="0.45">
      <c r="A302" s="24" t="s">
        <v>32</v>
      </c>
      <c r="B302" s="1">
        <v>2009</v>
      </c>
      <c r="C302" s="22" t="str">
        <f>TEXT(D302,"000")</f>
        <v>034</v>
      </c>
      <c r="D302" s="2">
        <v>34</v>
      </c>
      <c r="E302" s="1" t="str">
        <f>_xlfn.TEXTJOIN("_",TRUE,A302,B302,D302,"Air")</f>
        <v>DEU_2009_34_Air</v>
      </c>
      <c r="F302" s="1" t="str" cm="1">
        <f t="array" ref="F302">_xlfn.REGEXEXTRACT(E302,"[A-Z]+[a-z]+[a-z]",1,0)</f>
        <v>Air</v>
      </c>
      <c r="G302" s="1" t="str">
        <f>_xlfn.TEXTJOIN("_",TRUE,A302,B302,C302,F302)</f>
        <v>DEU_2009_034_Air</v>
      </c>
      <c r="H302" s="1" t="s">
        <v>84</v>
      </c>
      <c r="I302" s="3" t="s">
        <v>85</v>
      </c>
      <c r="J302" t="s">
        <v>803</v>
      </c>
      <c r="K302" t="s">
        <v>804</v>
      </c>
      <c r="L302" s="4">
        <v>91</v>
      </c>
      <c r="M302" s="5" t="str">
        <f>IF(AND(S302=A302, T302&amp;U302&amp;V302&amp;W302&amp;X302=""), "DomProd", IF(COUNTIF(S302:X302, A302)&gt;0, "CoDev", IF(S302="???","N/A","Import")))</f>
        <v>DomProd</v>
      </c>
      <c r="N302" t="s">
        <v>805</v>
      </c>
      <c r="Q302" s="18" t="s">
        <v>806</v>
      </c>
      <c r="S302" t="s">
        <v>32</v>
      </c>
      <c r="Y302" s="5">
        <f>IF(T302="???",0,COUNTA(S302:X302))</f>
        <v>1</v>
      </c>
    </row>
    <row r="303" spans="1:25" x14ac:dyDescent="0.45">
      <c r="A303" s="24" t="s">
        <v>32</v>
      </c>
      <c r="B303" s="1">
        <v>2009</v>
      </c>
      <c r="C303" s="22" t="str">
        <f>TEXT(D303,"000")</f>
        <v>035</v>
      </c>
      <c r="D303" s="2">
        <v>35</v>
      </c>
      <c r="E303" s="1" t="str">
        <f>_xlfn.TEXTJOIN("_",TRUE,A303,B303,D303,"Air")</f>
        <v>DEU_2009_35_Air</v>
      </c>
      <c r="F303" s="1" t="str" cm="1">
        <f t="array" ref="F303">_xlfn.REGEXEXTRACT(E303,"[A-Z]+[a-z]+[a-z]",1,0)</f>
        <v>Air</v>
      </c>
      <c r="G303" s="1" t="str">
        <f>_xlfn.TEXTJOIN("_",TRUE,A303,B303,C303,F303)</f>
        <v>DEU_2009_035_Air</v>
      </c>
      <c r="H303" s="1" t="s">
        <v>84</v>
      </c>
      <c r="I303" s="3" t="s">
        <v>85</v>
      </c>
      <c r="J303" t="s">
        <v>807</v>
      </c>
      <c r="K303" t="s">
        <v>808</v>
      </c>
      <c r="L303" s="4">
        <v>1155</v>
      </c>
      <c r="M303" s="5" t="str">
        <f>IF(AND(S303=A303, T303&amp;U303&amp;V303&amp;W303&amp;X303=""), "DomProd", IF(COUNTIF(S303:X303, A303)&gt;0, "CoDev", IF(S303="???","N/A","Import")))</f>
        <v>DomProd</v>
      </c>
      <c r="N303" t="s">
        <v>741</v>
      </c>
      <c r="Q303" s="18" t="s">
        <v>809</v>
      </c>
      <c r="S303" t="s">
        <v>32</v>
      </c>
      <c r="Y303" s="5">
        <f>IF(T303="???",0,COUNTA(S303:X303))</f>
        <v>1</v>
      </c>
    </row>
    <row r="304" spans="1:25" x14ac:dyDescent="0.45">
      <c r="A304" s="24" t="s">
        <v>32</v>
      </c>
      <c r="B304" s="1">
        <v>2009</v>
      </c>
      <c r="C304" s="22" t="str">
        <f>TEXT(D304,"000")</f>
        <v>036</v>
      </c>
      <c r="D304" s="2">
        <v>36</v>
      </c>
      <c r="E304" s="1" t="str">
        <f>_xlfn.TEXTJOIN("_",TRUE,A304,B304,D304,"Land")</f>
        <v>DEU_2009_36_Land</v>
      </c>
      <c r="F304" s="1" t="str" cm="1">
        <f t="array" ref="F304">_xlfn.REGEXEXTRACT(E304,"[A-Z]+[a-z]+[a-z]",1,0)</f>
        <v>Land</v>
      </c>
      <c r="G304" s="1" t="str">
        <f>_xlfn.TEXTJOIN("_",TRUE,A304,B304,C304,F304)</f>
        <v>DEU_2009_036_Land</v>
      </c>
      <c r="H304" s="1" t="s">
        <v>275</v>
      </c>
      <c r="I304" s="3" t="s">
        <v>159</v>
      </c>
      <c r="J304" t="s">
        <v>158</v>
      </c>
      <c r="K304" t="s">
        <v>810</v>
      </c>
      <c r="L304" s="4">
        <v>12</v>
      </c>
      <c r="M304" s="5" t="str">
        <f>IF(AND(S304=A304, T304&amp;U304&amp;V304&amp;W304&amp;X304=""), "DomProd", IF(COUNTIF(S304:X304, A304)&gt;0, "CoDev", IF(S304="???","N/A","Import")))</f>
        <v>CoDev</v>
      </c>
      <c r="N304" t="s">
        <v>811</v>
      </c>
      <c r="O304" t="s">
        <v>812</v>
      </c>
      <c r="Q304" s="18" t="s">
        <v>813</v>
      </c>
      <c r="R304" s="18" t="s">
        <v>814</v>
      </c>
      <c r="S304" s="5" t="s">
        <v>71</v>
      </c>
      <c r="T304" t="s">
        <v>32</v>
      </c>
      <c r="Y304" s="5">
        <f>IF(T304="???",0,COUNTA(S304:X304))</f>
        <v>2</v>
      </c>
    </row>
    <row r="305" spans="1:25" x14ac:dyDescent="0.45">
      <c r="A305" s="24" t="s">
        <v>32</v>
      </c>
      <c r="B305" s="1">
        <v>2009</v>
      </c>
      <c r="C305" s="22" t="str">
        <f>TEXT(D305,"000")</f>
        <v>037</v>
      </c>
      <c r="D305" s="2">
        <v>37</v>
      </c>
      <c r="E305" s="1" t="str">
        <f>_xlfn.TEXTJOIN("_",TRUE,A305,B305,D305,"Land")</f>
        <v>DEU_2009_37_Land</v>
      </c>
      <c r="F305" s="1" t="str" cm="1">
        <f t="array" ref="F305">_xlfn.REGEXEXTRACT(E305,"[A-Z]+[a-z]+[a-z]",1,0)</f>
        <v>Land</v>
      </c>
      <c r="G305" s="1" t="str">
        <f>_xlfn.TEXTJOIN("_",TRUE,A305,B305,C305,F305)</f>
        <v>DEU_2009_037_Land</v>
      </c>
      <c r="H305" s="1" t="s">
        <v>275</v>
      </c>
      <c r="I305" s="3" t="s">
        <v>159</v>
      </c>
      <c r="J305" t="s">
        <v>158</v>
      </c>
      <c r="K305" t="s">
        <v>815</v>
      </c>
      <c r="L305" s="4">
        <v>65</v>
      </c>
      <c r="M305" s="5" t="str">
        <f>IF(AND(S305=A305, T305&amp;U305&amp;V305&amp;W305&amp;X305=""), "DomProd", IF(COUNTIF(S305:X305, A305)&gt;0, "CoDev", IF(S305="???","N/A","Import")))</f>
        <v>Import</v>
      </c>
      <c r="N305" s="5"/>
      <c r="O305" s="5"/>
      <c r="P305" s="5"/>
      <c r="Q305" s="30" t="s">
        <v>816</v>
      </c>
      <c r="R305" s="5"/>
      <c r="S305" s="5" t="s">
        <v>71</v>
      </c>
      <c r="Y305" s="5">
        <f>IF(T305="???",0,COUNTA(S305:X305))</f>
        <v>1</v>
      </c>
    </row>
    <row r="306" spans="1:25" x14ac:dyDescent="0.45">
      <c r="A306" s="24" t="s">
        <v>32</v>
      </c>
      <c r="B306" s="1">
        <v>2009</v>
      </c>
      <c r="C306" s="22" t="str">
        <f>TEXT(D306,"000")</f>
        <v>038</v>
      </c>
      <c r="D306" s="2">
        <v>38</v>
      </c>
      <c r="E306" s="1" t="str">
        <f>_xlfn.TEXTJOIN("_",TRUE,A306,B306,D306,"Land")</f>
        <v>DEU_2009_38_Land</v>
      </c>
      <c r="F306" s="1" t="str" cm="1">
        <f t="array" ref="F306">_xlfn.REGEXEXTRACT(E306,"[A-Z]+[a-z]+[a-z]",1,0)</f>
        <v>Land</v>
      </c>
      <c r="G306" s="1" t="str">
        <f>_xlfn.TEXTJOIN("_",TRUE,A306,B306,C306,F306)</f>
        <v>DEU_2009_038_Land</v>
      </c>
      <c r="H306" s="1" t="s">
        <v>275</v>
      </c>
      <c r="I306" s="3" t="s">
        <v>159</v>
      </c>
      <c r="J306" t="s">
        <v>158</v>
      </c>
      <c r="K306" t="s">
        <v>817</v>
      </c>
      <c r="L306" s="4">
        <v>41</v>
      </c>
      <c r="M306" s="5" t="str">
        <f>IF(AND(S306=A306, T306&amp;U306&amp;V306&amp;W306&amp;X306=""), "DomProd", IF(COUNTIF(S306:X306, A306)&gt;0, "CoDev", IF(S306="???","N/A","Import")))</f>
        <v>CoDev</v>
      </c>
      <c r="N306" s="5" t="s">
        <v>818</v>
      </c>
      <c r="O306" s="5"/>
      <c r="P306" s="5"/>
      <c r="Q306" s="30" t="s">
        <v>819</v>
      </c>
      <c r="R306" s="30" t="s">
        <v>820</v>
      </c>
      <c r="S306" s="5" t="s">
        <v>32</v>
      </c>
      <c r="T306" t="s">
        <v>71</v>
      </c>
      <c r="Y306" s="5">
        <f>IF(T306="???",0,COUNTA(S306:X306))</f>
        <v>2</v>
      </c>
    </row>
    <row r="307" spans="1:25" x14ac:dyDescent="0.45">
      <c r="A307" s="24" t="s">
        <v>32</v>
      </c>
      <c r="B307" s="1">
        <v>2009</v>
      </c>
      <c r="C307" s="22" t="str">
        <f>TEXT(D307,"000")</f>
        <v>039</v>
      </c>
      <c r="D307" s="2">
        <v>39</v>
      </c>
      <c r="E307" s="1" t="str">
        <f>_xlfn.TEXTJOIN("_",TRUE,A307,B307,D307,"Naval")</f>
        <v>DEU_2009_39_Naval</v>
      </c>
      <c r="F307" s="1" t="s">
        <v>161</v>
      </c>
      <c r="G307" s="1" t="str">
        <f>_xlfn.TEXTJOIN("_",TRUE,A307,B307,C307,F307)</f>
        <v>DEU_2009_039_Sea</v>
      </c>
      <c r="H307" s="1" t="s">
        <v>358</v>
      </c>
      <c r="I307" s="3" t="s">
        <v>359</v>
      </c>
      <c r="J307" t="s">
        <v>360</v>
      </c>
      <c r="K307" t="s">
        <v>821</v>
      </c>
      <c r="L307" s="4">
        <v>8</v>
      </c>
      <c r="M307" s="5" t="str">
        <f>IF(AND(S307=A307, T307&amp;U307&amp;V307&amp;W307&amp;X307=""), "DomProd", IF(COUNTIF(S307:X307, A307)&gt;0, "CoDev", IF(S307="???","N/A","Import")))</f>
        <v>DomProd</v>
      </c>
      <c r="N307" s="5" t="s">
        <v>3560</v>
      </c>
      <c r="O307" t="s">
        <v>826</v>
      </c>
      <c r="P307" s="5"/>
      <c r="Q307" s="30" t="s">
        <v>3561</v>
      </c>
      <c r="R307" s="5"/>
      <c r="S307" t="s">
        <v>32</v>
      </c>
      <c r="Y307" s="5">
        <f>IF(T307="???",0,COUNTA(S307:X307))</f>
        <v>1</v>
      </c>
    </row>
    <row r="308" spans="1:25" x14ac:dyDescent="0.45">
      <c r="A308" s="24" t="s">
        <v>32</v>
      </c>
      <c r="B308" s="1">
        <v>2009</v>
      </c>
      <c r="C308" s="22" t="str">
        <f>TEXT(D308,"000")</f>
        <v>040</v>
      </c>
      <c r="D308" s="2">
        <v>40</v>
      </c>
      <c r="E308" s="1" t="str">
        <f>_xlfn.TEXTJOIN("_",TRUE,A308,B308,D308,"Naval")</f>
        <v>DEU_2009_40_Naval</v>
      </c>
      <c r="F308" s="1" t="s">
        <v>161</v>
      </c>
      <c r="G308" s="1" t="str">
        <f>_xlfn.TEXTJOIN("_",TRUE,A308,B308,C308,F308)</f>
        <v>DEU_2009_040_Sea</v>
      </c>
      <c r="H308" s="1" t="s">
        <v>358</v>
      </c>
      <c r="I308" s="3" t="s">
        <v>168</v>
      </c>
      <c r="J308" t="s">
        <v>362</v>
      </c>
      <c r="K308" t="s">
        <v>822</v>
      </c>
      <c r="L308" s="4" t="s">
        <v>65</v>
      </c>
      <c r="M308" s="5" t="str">
        <f>IF(AND(S308=A308, T308&amp;U308&amp;V308&amp;W308&amp;X308=""), "DomProd", IF(COUNTIF(S308:X308, A308)&gt;0, "CoDev", IF(S308="???","N/A","Import")))</f>
        <v>DomProd</v>
      </c>
      <c r="N308" t="s">
        <v>823</v>
      </c>
      <c r="Q308" s="18" t="s">
        <v>824</v>
      </c>
      <c r="S308" t="s">
        <v>32</v>
      </c>
      <c r="Y308" s="5">
        <f>IF(T308="???",0,COUNTA(S308:X308))</f>
        <v>1</v>
      </c>
    </row>
    <row r="309" spans="1:25" x14ac:dyDescent="0.45">
      <c r="A309" s="24" t="s">
        <v>32</v>
      </c>
      <c r="B309" s="1">
        <v>2009</v>
      </c>
      <c r="C309" s="22" t="str">
        <f>TEXT(D309,"000")</f>
        <v>041</v>
      </c>
      <c r="D309" s="2">
        <v>41</v>
      </c>
      <c r="E309" s="1" t="str">
        <f>_xlfn.TEXTJOIN("_",TRUE,A309,B309,D309,"Naval")</f>
        <v>DEU_2009_41_Naval</v>
      </c>
      <c r="F309" s="1" t="s">
        <v>161</v>
      </c>
      <c r="G309" s="1" t="str">
        <f>_xlfn.TEXTJOIN("_",TRUE,A309,B309,C309,F309)</f>
        <v>DEU_2009_041_Sea</v>
      </c>
      <c r="H309" s="1" t="s">
        <v>358</v>
      </c>
      <c r="I309" s="3" t="s">
        <v>359</v>
      </c>
      <c r="J309" t="s">
        <v>360</v>
      </c>
      <c r="K309" t="s">
        <v>825</v>
      </c>
      <c r="L309" s="4">
        <v>4</v>
      </c>
      <c r="M309" s="5" t="str">
        <f>IF(AND(S309=A309, T309&amp;U309&amp;V309&amp;W309&amp;X309=""), "DomProd", IF(COUNTIF(S309:X309, A309)&gt;0, "CoDev", IF(S309="???","N/A","Import")))</f>
        <v>CoDev</v>
      </c>
      <c r="N309" t="s">
        <v>826</v>
      </c>
      <c r="Q309" s="18" t="s">
        <v>827</v>
      </c>
      <c r="R309" s="5"/>
      <c r="S309" t="s">
        <v>32</v>
      </c>
      <c r="T309" t="s">
        <v>93</v>
      </c>
      <c r="Y309" s="5">
        <f>IF(T309="???",0,COUNTA(S309:X309))</f>
        <v>2</v>
      </c>
    </row>
    <row r="310" spans="1:25" x14ac:dyDescent="0.45">
      <c r="A310" s="24" t="s">
        <v>32</v>
      </c>
      <c r="B310" s="1">
        <v>2009</v>
      </c>
      <c r="C310" s="22" t="str">
        <f>TEXT(D310,"000")</f>
        <v>042</v>
      </c>
      <c r="D310" s="2">
        <v>42</v>
      </c>
      <c r="E310" s="1" t="str">
        <f>_xlfn.TEXTJOIN("_",TRUE,A310,B310,D310,"Naval")</f>
        <v>DEU_2009_42_Naval</v>
      </c>
      <c r="F310" s="1" t="s">
        <v>161</v>
      </c>
      <c r="G310" s="1" t="str">
        <f>_xlfn.TEXTJOIN("_",TRUE,A310,B310,C310,F310)</f>
        <v>DEU_2009_042_Sea</v>
      </c>
      <c r="H310" s="1" t="s">
        <v>358</v>
      </c>
      <c r="I310" s="3" t="s">
        <v>168</v>
      </c>
      <c r="J310" t="s">
        <v>362</v>
      </c>
      <c r="K310" t="s">
        <v>822</v>
      </c>
      <c r="L310" s="4">
        <v>12</v>
      </c>
      <c r="M310" s="5" t="str">
        <f>IF(AND(S310=A310, T310&amp;U310&amp;V310&amp;W310&amp;X310=""), "DomProd", IF(COUNTIF(S310:X310, A310)&gt;0, "CoDev", IF(S310="???","N/A","Import")))</f>
        <v>DomProd</v>
      </c>
      <c r="N310" t="s">
        <v>823</v>
      </c>
      <c r="Q310" s="18" t="s">
        <v>824</v>
      </c>
      <c r="S310" t="s">
        <v>32</v>
      </c>
      <c r="Y310" s="5">
        <f>IF(T310="???",0,COUNTA(S310:X310))</f>
        <v>1</v>
      </c>
    </row>
    <row r="311" spans="1:25" x14ac:dyDescent="0.45">
      <c r="A311" s="24" t="s">
        <v>32</v>
      </c>
      <c r="B311" s="1">
        <v>2009</v>
      </c>
      <c r="C311" s="22" t="str">
        <f>TEXT(D311,"000")</f>
        <v>043</v>
      </c>
      <c r="D311" s="2">
        <v>43</v>
      </c>
      <c r="E311" s="1" t="str">
        <f>_xlfn.TEXTJOIN("_",TRUE,A311,B311,D311,"Naval")</f>
        <v>DEU_2009_43_Naval</v>
      </c>
      <c r="F311" s="1" t="s">
        <v>161</v>
      </c>
      <c r="G311" s="1" t="str">
        <f>_xlfn.TEXTJOIN("_",TRUE,A311,B311,C311,F311)</f>
        <v>DEU_2009_043_Sea</v>
      </c>
      <c r="H311" s="1" t="s">
        <v>358</v>
      </c>
      <c r="I311" s="3" t="s">
        <v>163</v>
      </c>
      <c r="J311" t="s">
        <v>164</v>
      </c>
      <c r="K311" t="s">
        <v>828</v>
      </c>
      <c r="L311" s="4">
        <v>3</v>
      </c>
      <c r="M311" s="5" t="str">
        <f>IF(AND(S311=A311, T311&amp;U311&amp;V311&amp;W311&amp;X311=""), "DomProd", IF(COUNTIF(S311:X311, A311)&gt;0, "CoDev", IF(S311="???","N/A","Import")))</f>
        <v>DomProd</v>
      </c>
      <c r="N311" t="s">
        <v>829</v>
      </c>
      <c r="O311" t="s">
        <v>830</v>
      </c>
      <c r="P311" t="s">
        <v>831</v>
      </c>
      <c r="Q311" s="18" t="s">
        <v>832</v>
      </c>
      <c r="S311" t="s">
        <v>32</v>
      </c>
      <c r="Y311" s="5">
        <f>IF(T311="???",0,COUNTA(S311:X311))</f>
        <v>1</v>
      </c>
    </row>
    <row r="312" spans="1:25" x14ac:dyDescent="0.45">
      <c r="A312" s="24" t="s">
        <v>32</v>
      </c>
      <c r="B312" s="1">
        <v>2009</v>
      </c>
      <c r="C312" s="22" t="str">
        <f>TEXT(D312,"000")</f>
        <v>044</v>
      </c>
      <c r="D312" s="2">
        <v>44</v>
      </c>
      <c r="E312" s="1" t="str">
        <f>_xlfn.TEXTJOIN("_",TRUE,A312,B312,D312,"Naval")</f>
        <v>DEU_2009_44_Naval</v>
      </c>
      <c r="F312" s="1" t="s">
        <v>161</v>
      </c>
      <c r="G312" s="1" t="str">
        <f>_xlfn.TEXTJOIN("_",TRUE,A312,B312,C312,F312)</f>
        <v>DEU_2009_044_Sea</v>
      </c>
      <c r="H312" s="1" t="s">
        <v>358</v>
      </c>
      <c r="I312" s="3" t="s">
        <v>168</v>
      </c>
      <c r="J312" t="s">
        <v>169</v>
      </c>
      <c r="K312" t="s">
        <v>833</v>
      </c>
      <c r="L312" s="4">
        <v>2</v>
      </c>
      <c r="M312" s="5" t="str">
        <f>IF(AND(S312=A312, T312&amp;U312&amp;V312&amp;W312&amp;X312=""), "DomProd", IF(COUNTIF(S312:X312, A312)&gt;0, "CoDev", IF(S312="???","N/A","Import")))</f>
        <v>Import</v>
      </c>
      <c r="N312" t="s">
        <v>171</v>
      </c>
      <c r="O312" s="5"/>
      <c r="P312" s="5"/>
      <c r="Q312" s="32" t="s">
        <v>834</v>
      </c>
      <c r="R312" s="5"/>
      <c r="S312" t="s">
        <v>56</v>
      </c>
      <c r="Y312" s="5">
        <f>IF(T312="???",0,COUNTA(S312:X312))</f>
        <v>1</v>
      </c>
    </row>
    <row r="313" spans="1:25" x14ac:dyDescent="0.45">
      <c r="A313" s="24" t="s">
        <v>32</v>
      </c>
      <c r="B313" s="1">
        <v>2009</v>
      </c>
      <c r="C313" s="22" t="str">
        <f>TEXT(D313,"000")</f>
        <v>045</v>
      </c>
      <c r="D313" s="2">
        <v>45</v>
      </c>
      <c r="E313" s="1" t="str">
        <f>_xlfn.TEXTJOIN("_",TRUE,A313,B313,D313,"Naval")</f>
        <v>DEU_2009_45_Naval</v>
      </c>
      <c r="F313" s="1" t="s">
        <v>161</v>
      </c>
      <c r="G313" s="1" t="str">
        <f>_xlfn.TEXTJOIN("_",TRUE,A313,B313,C313,F313)</f>
        <v>DEU_2009_045_Sea</v>
      </c>
      <c r="H313" s="1" t="s">
        <v>358</v>
      </c>
      <c r="I313" s="3" t="s">
        <v>168</v>
      </c>
      <c r="J313" t="s">
        <v>169</v>
      </c>
      <c r="K313" t="s">
        <v>835</v>
      </c>
      <c r="L313" s="4" t="s">
        <v>65</v>
      </c>
      <c r="M313" s="5" t="str">
        <f>IF(AND(S313=A313, T313&amp;U313&amp;V313&amp;W313&amp;X313=""), "DomProd", IF(COUNTIF(S313:X313, A313)&gt;0, "CoDev", IF(S313="???","N/A","Import")))</f>
        <v>Import</v>
      </c>
      <c r="N313" t="s">
        <v>171</v>
      </c>
      <c r="Q313" s="18" t="s">
        <v>172</v>
      </c>
      <c r="S313" t="s">
        <v>56</v>
      </c>
      <c r="Y313" s="5">
        <f>IF(T313="???",0,COUNTA(S313:X313))</f>
        <v>1</v>
      </c>
    </row>
    <row r="314" spans="1:25" x14ac:dyDescent="0.45">
      <c r="A314" s="24" t="s">
        <v>32</v>
      </c>
      <c r="B314" s="1">
        <v>2009</v>
      </c>
      <c r="C314" s="22" t="str">
        <f>TEXT(D314,"000")</f>
        <v>046</v>
      </c>
      <c r="D314" s="2">
        <v>46</v>
      </c>
      <c r="E314" s="1" t="str">
        <f>_xlfn.TEXTJOIN("_",TRUE,A314,B314,D314,"Naval")</f>
        <v>DEU_2009_46_Naval</v>
      </c>
      <c r="F314" s="1" t="s">
        <v>161</v>
      </c>
      <c r="G314" s="1" t="str">
        <f>_xlfn.TEXTJOIN("_",TRUE,A314,B314,C314,F314)</f>
        <v>DEU_2009_046_Sea</v>
      </c>
      <c r="H314" s="1" t="s">
        <v>358</v>
      </c>
      <c r="I314" s="3" t="s">
        <v>168</v>
      </c>
      <c r="J314" t="s">
        <v>169</v>
      </c>
      <c r="K314" t="s">
        <v>836</v>
      </c>
      <c r="L314" s="4">
        <v>1</v>
      </c>
      <c r="M314" s="5" t="str">
        <f>IF(AND(S314=A314, T314&amp;U314&amp;V314&amp;W314&amp;X314=""), "DomProd", IF(COUNTIF(S314:X314, A314)&gt;0, "CoDev", IF(S314="???","N/A","Import")))</f>
        <v>Import</v>
      </c>
      <c r="N314" t="s">
        <v>96</v>
      </c>
      <c r="O314" t="s">
        <v>837</v>
      </c>
      <c r="Q314" s="31" t="s">
        <v>838</v>
      </c>
      <c r="R314" s="31" t="s">
        <v>839</v>
      </c>
      <c r="S314" t="s">
        <v>56</v>
      </c>
      <c r="Y314" s="5">
        <f>IF(T314="???",0,COUNTA(S314:X314))</f>
        <v>1</v>
      </c>
    </row>
    <row r="315" spans="1:25" x14ac:dyDescent="0.45">
      <c r="A315" s="24" t="s">
        <v>32</v>
      </c>
      <c r="B315" s="1">
        <v>2009</v>
      </c>
      <c r="C315" s="22" t="str">
        <f>TEXT(D315,"000")</f>
        <v>047</v>
      </c>
      <c r="D315" s="2">
        <v>47</v>
      </c>
      <c r="E315" s="1" t="str">
        <f>_xlfn.TEXTJOIN("_",TRUE,A315,B315,D315,"Naval")</f>
        <v>DEU_2009_47_Naval</v>
      </c>
      <c r="F315" s="1" t="s">
        <v>161</v>
      </c>
      <c r="G315" s="1" t="str">
        <f>_xlfn.TEXTJOIN("_",TRUE,A315,B315,C315,F315)</f>
        <v>DEU_2009_047_Sea</v>
      </c>
      <c r="H315" s="1" t="s">
        <v>358</v>
      </c>
      <c r="I315" s="3" t="s">
        <v>168</v>
      </c>
      <c r="J315" t="s">
        <v>169</v>
      </c>
      <c r="K315" t="s">
        <v>840</v>
      </c>
      <c r="L315" s="4">
        <v>24</v>
      </c>
      <c r="M315" s="5" t="str">
        <f>IF(AND(S315=A315, T315&amp;U315&amp;V315&amp;W315&amp;X315=""), "DomProd", IF(COUNTIF(S315:X315, A315)&gt;0, "CoDev", IF(S315="???","N/A","Import")))</f>
        <v>Import</v>
      </c>
      <c r="N315" t="s">
        <v>174</v>
      </c>
      <c r="Q315" s="18" t="s">
        <v>841</v>
      </c>
      <c r="S315" t="s">
        <v>56</v>
      </c>
      <c r="Y315" s="5">
        <f>IF(T315="???",0,COUNTA(S315:X315))</f>
        <v>1</v>
      </c>
    </row>
    <row r="316" spans="1:25" x14ac:dyDescent="0.45">
      <c r="A316" s="24" t="s">
        <v>32</v>
      </c>
      <c r="B316" s="1">
        <v>2009</v>
      </c>
      <c r="C316" s="22" t="str">
        <f>TEXT(D316,"000")</f>
        <v>048</v>
      </c>
      <c r="D316" s="2">
        <v>48</v>
      </c>
      <c r="E316" s="1" t="str">
        <f>_xlfn.TEXTJOIN("_",TRUE,A316,B316,D316,"Naval")</f>
        <v>DEU_2009_48_Naval</v>
      </c>
      <c r="F316" s="1" t="s">
        <v>161</v>
      </c>
      <c r="G316" s="1" t="str">
        <f>_xlfn.TEXTJOIN("_",TRUE,A316,B316,C316,F316)</f>
        <v>DEU_2009_048_Sea</v>
      </c>
      <c r="H316" s="1" t="s">
        <v>358</v>
      </c>
      <c r="I316" s="3" t="s">
        <v>168</v>
      </c>
      <c r="J316" t="s">
        <v>169</v>
      </c>
      <c r="K316" t="s">
        <v>842</v>
      </c>
      <c r="L316" s="4">
        <v>32</v>
      </c>
      <c r="M316" s="5" t="str">
        <f>IF(AND(S316=A316, T316&amp;U316&amp;V316&amp;W316&amp;X316=""), "DomProd", IF(COUNTIF(S316:X316, A316)&gt;0, "CoDev", IF(S316="???","N/A","Import")))</f>
        <v>Import</v>
      </c>
      <c r="N316" t="s">
        <v>174</v>
      </c>
      <c r="Q316" s="18" t="s">
        <v>843</v>
      </c>
      <c r="R316" s="5"/>
      <c r="S316" t="s">
        <v>56</v>
      </c>
      <c r="Y316" s="5">
        <f>IF(T316="???",0,COUNTA(S316:X316))</f>
        <v>1</v>
      </c>
    </row>
    <row r="317" spans="1:25" x14ac:dyDescent="0.45">
      <c r="A317" s="24" t="s">
        <v>32</v>
      </c>
      <c r="B317" s="1">
        <v>2009</v>
      </c>
      <c r="C317" s="22" t="str">
        <f>TEXT(D317,"000")</f>
        <v>049</v>
      </c>
      <c r="D317" s="2">
        <v>49</v>
      </c>
      <c r="E317" s="1" t="str">
        <f>_xlfn.TEXTJOIN("_",TRUE,A317,B317,D317,"Naval")</f>
        <v>DEU_2009_49_Naval</v>
      </c>
      <c r="F317" s="1" t="s">
        <v>161</v>
      </c>
      <c r="G317" s="1" t="str">
        <f>_xlfn.TEXTJOIN("_",TRUE,A317,B317,C317,F317)</f>
        <v>DEU_2009_049_Sea</v>
      </c>
      <c r="H317" s="1" t="s">
        <v>358</v>
      </c>
      <c r="I317" s="3" t="s">
        <v>168</v>
      </c>
      <c r="J317" t="s">
        <v>169</v>
      </c>
      <c r="K317" t="s">
        <v>844</v>
      </c>
      <c r="L317" s="4">
        <v>2</v>
      </c>
      <c r="M317" s="5" t="str">
        <f>IF(AND(S317=A317, T317&amp;U317&amp;V317&amp;W317&amp;X317=""), "DomProd", IF(COUNTIF(S317:X317, A317)&gt;0, "CoDev", IF(S317="???","N/A","Import")))</f>
        <v>CoDev</v>
      </c>
      <c r="N317" t="s">
        <v>845</v>
      </c>
      <c r="O317" t="s">
        <v>846</v>
      </c>
      <c r="Q317" s="18" t="s">
        <v>847</v>
      </c>
      <c r="R317" s="18" t="s">
        <v>848</v>
      </c>
      <c r="S317" t="s">
        <v>32</v>
      </c>
      <c r="T317" t="s">
        <v>56</v>
      </c>
      <c r="Y317" s="5">
        <f>IF(T317="???",0,COUNTA(S317:X317))</f>
        <v>2</v>
      </c>
    </row>
    <row r="318" spans="1:25" x14ac:dyDescent="0.45">
      <c r="A318" s="24" t="s">
        <v>32</v>
      </c>
      <c r="B318" s="1">
        <v>2009</v>
      </c>
      <c r="C318" s="22" t="str">
        <f>TEXT(D318,"000")</f>
        <v>050</v>
      </c>
      <c r="D318" s="2">
        <v>50</v>
      </c>
      <c r="E318" s="1" t="str">
        <f>_xlfn.TEXTJOIN("_",TRUE,A318,B318,D318,"Naval")</f>
        <v>DEU_2009_50_Naval</v>
      </c>
      <c r="F318" s="1" t="s">
        <v>161</v>
      </c>
      <c r="G318" s="1" t="str">
        <f>_xlfn.TEXTJOIN("_",TRUE,A318,B318,C318,F318)</f>
        <v>DEU_2009_050_Sea</v>
      </c>
      <c r="H318" s="1" t="s">
        <v>358</v>
      </c>
      <c r="I318" s="3" t="s">
        <v>168</v>
      </c>
      <c r="J318" t="s">
        <v>169</v>
      </c>
      <c r="K318" t="s">
        <v>849</v>
      </c>
      <c r="L318" s="4">
        <v>21</v>
      </c>
      <c r="M318" s="5" t="str">
        <f>IF(AND(S318=A318, T318&amp;U318&amp;V318&amp;W318&amp;X318=""), "DomProd", IF(COUNTIF(S318:X318, A318)&gt;0, "CoDev", IF(S318="???","N/A","Import")))</f>
        <v>CoDev</v>
      </c>
      <c r="N318" t="s">
        <v>174</v>
      </c>
      <c r="O318" t="s">
        <v>850</v>
      </c>
      <c r="Q318" s="18" t="s">
        <v>851</v>
      </c>
      <c r="S318" t="s">
        <v>32</v>
      </c>
      <c r="T318" t="s">
        <v>56</v>
      </c>
      <c r="Y318" s="5">
        <f>IF(T318="???",0,COUNTA(S318:X318))</f>
        <v>2</v>
      </c>
    </row>
    <row r="319" spans="1:25" x14ac:dyDescent="0.45">
      <c r="A319" s="24" t="s">
        <v>32</v>
      </c>
      <c r="B319" s="1">
        <v>2009</v>
      </c>
      <c r="C319" s="22" t="str">
        <f>TEXT(D319,"000")</f>
        <v>051</v>
      </c>
      <c r="D319" s="2">
        <v>51</v>
      </c>
      <c r="E319" s="1" t="str">
        <f>_xlfn.TEXTJOIN("_",TRUE,A319,B319,D319,"Naval")</f>
        <v>DEU_2009_51_Naval</v>
      </c>
      <c r="F319" s="1" t="s">
        <v>161</v>
      </c>
      <c r="G319" s="1" t="str">
        <f>_xlfn.TEXTJOIN("_",TRUE,A319,B319,C319,F319)</f>
        <v>DEU_2009_051_Sea</v>
      </c>
      <c r="H319" s="1" t="s">
        <v>358</v>
      </c>
      <c r="I319" s="3" t="s">
        <v>163</v>
      </c>
      <c r="J319" t="s">
        <v>852</v>
      </c>
      <c r="K319" t="s">
        <v>853</v>
      </c>
      <c r="L319" s="4">
        <v>4</v>
      </c>
      <c r="M319" s="5" t="str">
        <f>IF(AND(S319=A319, T319&amp;U319&amp;V319&amp;W319&amp;X319=""), "DomProd", IF(COUNTIF(S319:X319, A319)&gt;0, "CoDev", IF(S319="???","N/A","Import")))</f>
        <v>DomProd</v>
      </c>
      <c r="N319" t="s">
        <v>829</v>
      </c>
      <c r="O319" s="4"/>
      <c r="Q319" t="s">
        <v>854</v>
      </c>
      <c r="S319" t="s">
        <v>32</v>
      </c>
      <c r="Y319" s="5">
        <f>IF(T319="???",0,COUNTA(S319:X319))</f>
        <v>1</v>
      </c>
    </row>
    <row r="320" spans="1:25" x14ac:dyDescent="0.45">
      <c r="A320" s="24" t="s">
        <v>32</v>
      </c>
      <c r="B320" s="1">
        <v>2009</v>
      </c>
      <c r="C320" s="22" t="str">
        <f>TEXT(D320,"000")</f>
        <v>052</v>
      </c>
      <c r="D320" s="2">
        <v>52</v>
      </c>
      <c r="E320" s="1" t="str">
        <f>_xlfn.TEXTJOIN("_",TRUE,A320,B320,D320,"Naval")</f>
        <v>DEU_2009_52_Naval</v>
      </c>
      <c r="F320" s="1" t="s">
        <v>161</v>
      </c>
      <c r="G320" s="1" t="str">
        <f>_xlfn.TEXTJOIN("_",TRUE,A320,B320,C320,F320)</f>
        <v>DEU_2009_052_Sea</v>
      </c>
      <c r="H320" s="1" t="s">
        <v>358</v>
      </c>
      <c r="I320" s="3" t="s">
        <v>168</v>
      </c>
      <c r="J320" t="s">
        <v>855</v>
      </c>
      <c r="K320" t="s">
        <v>856</v>
      </c>
      <c r="L320" s="4" t="s">
        <v>65</v>
      </c>
      <c r="M320" s="5" t="str">
        <f>IF(AND(S320=A320, T320&amp;U320&amp;V320&amp;W320&amp;X320=""), "DomProd", IF(COUNTIF(S320:X320, A320)&gt;0, "CoDev", IF(S320="???","N/A","Import")))</f>
        <v>Import</v>
      </c>
      <c r="N320" t="s">
        <v>127</v>
      </c>
      <c r="Q320" s="18" t="s">
        <v>371</v>
      </c>
      <c r="S320" t="s">
        <v>71</v>
      </c>
      <c r="Y320" s="5">
        <f>IF(T320="???",0,COUNTA(S320:X320))</f>
        <v>1</v>
      </c>
    </row>
    <row r="321" spans="1:25" x14ac:dyDescent="0.45">
      <c r="A321" s="24" t="s">
        <v>32</v>
      </c>
      <c r="B321" s="1">
        <v>2009</v>
      </c>
      <c r="C321" s="22" t="str">
        <f>TEXT(D321,"000")</f>
        <v>053</v>
      </c>
      <c r="D321" s="2">
        <v>53</v>
      </c>
      <c r="E321" s="1" t="str">
        <f>_xlfn.TEXTJOIN("_",TRUE,A321,B321,D321,"Naval")</f>
        <v>DEU_2009_53_Naval</v>
      </c>
      <c r="F321" s="1" t="s">
        <v>161</v>
      </c>
      <c r="G321" s="1" t="str">
        <f>_xlfn.TEXTJOIN("_",TRUE,A321,B321,C321,F321)</f>
        <v>DEU_2009_053_Sea</v>
      </c>
      <c r="H321" s="1" t="s">
        <v>358</v>
      </c>
      <c r="I321" s="3" t="s">
        <v>168</v>
      </c>
      <c r="J321" t="s">
        <v>855</v>
      </c>
      <c r="K321" t="s">
        <v>857</v>
      </c>
      <c r="L321" s="4">
        <v>2</v>
      </c>
      <c r="M321" s="5" t="str">
        <f>IF(AND(S321=A321, T321&amp;U321&amp;V321&amp;W321&amp;X321=""), "DomProd", IF(COUNTIF(S321:X321, A321)&gt;0, "CoDev", IF(S321="???","N/A","Import")))</f>
        <v>CoDev</v>
      </c>
      <c r="N321" t="s">
        <v>845</v>
      </c>
      <c r="O321" t="s">
        <v>846</v>
      </c>
      <c r="Q321" s="18" t="s">
        <v>847</v>
      </c>
      <c r="R321" s="18" t="s">
        <v>848</v>
      </c>
      <c r="S321" t="s">
        <v>56</v>
      </c>
      <c r="T321" t="s">
        <v>32</v>
      </c>
      <c r="Y321" s="5">
        <f>IF(T321="???",0,COUNTA(S321:X321))</f>
        <v>2</v>
      </c>
    </row>
    <row r="322" spans="1:25" x14ac:dyDescent="0.45">
      <c r="A322" s="24" t="s">
        <v>32</v>
      </c>
      <c r="B322" s="1">
        <v>2009</v>
      </c>
      <c r="C322" s="22" t="str">
        <f>TEXT(D322,"000")</f>
        <v>054</v>
      </c>
      <c r="D322" s="2">
        <v>54</v>
      </c>
      <c r="E322" s="1" t="str">
        <f>_xlfn.TEXTJOIN("_",TRUE,A322,B322,D322,"Naval")</f>
        <v>DEU_2009_54_Naval</v>
      </c>
      <c r="F322" s="1" t="s">
        <v>161</v>
      </c>
      <c r="G322" s="1" t="str">
        <f>_xlfn.TEXTJOIN("_",TRUE,A322,B322,C322,F322)</f>
        <v>DEU_2009_054_Sea</v>
      </c>
      <c r="H322" s="1" t="s">
        <v>358</v>
      </c>
      <c r="I322" s="3" t="s">
        <v>168</v>
      </c>
      <c r="J322" t="s">
        <v>855</v>
      </c>
      <c r="K322" t="s">
        <v>849</v>
      </c>
      <c r="L322" s="4">
        <v>21</v>
      </c>
      <c r="M322" s="5" t="str">
        <f>IF(AND(S322=A322, T322&amp;U322&amp;V322&amp;W322&amp;X322=""), "DomProd", IF(COUNTIF(S322:X322, A322)&gt;0, "CoDev", IF(S322="???","N/A","Import")))</f>
        <v>CoDev</v>
      </c>
      <c r="N322" t="s">
        <v>174</v>
      </c>
      <c r="O322" t="s">
        <v>850</v>
      </c>
      <c r="Q322" s="18" t="s">
        <v>851</v>
      </c>
      <c r="S322" t="s">
        <v>32</v>
      </c>
      <c r="T322" t="s">
        <v>56</v>
      </c>
      <c r="Y322" s="5">
        <f>IF(T322="???",0,COUNTA(S322:X322))</f>
        <v>2</v>
      </c>
    </row>
    <row r="323" spans="1:25" x14ac:dyDescent="0.45">
      <c r="A323" s="24" t="s">
        <v>32</v>
      </c>
      <c r="B323" s="1">
        <v>2009</v>
      </c>
      <c r="C323" s="22" t="str">
        <f>TEXT(D323,"000")</f>
        <v>055</v>
      </c>
      <c r="D323" s="2">
        <v>55</v>
      </c>
      <c r="E323" s="1" t="str">
        <f>_xlfn.TEXTJOIN("_",TRUE,A323,B323,D323,"Naval")</f>
        <v>DEU_2009_55_Naval</v>
      </c>
      <c r="F323" s="1" t="s">
        <v>161</v>
      </c>
      <c r="G323" s="1" t="str">
        <f>_xlfn.TEXTJOIN("_",TRUE,A323,B323,C323,F323)</f>
        <v>DEU_2009_055_Sea</v>
      </c>
      <c r="H323" s="1" t="s">
        <v>358</v>
      </c>
      <c r="I323" s="3" t="s">
        <v>168</v>
      </c>
      <c r="J323" t="s">
        <v>855</v>
      </c>
      <c r="K323" t="s">
        <v>858</v>
      </c>
      <c r="L323" s="4">
        <v>1</v>
      </c>
      <c r="M323" s="5" t="str">
        <f>IF(AND(S323=A323, T323&amp;U323&amp;V323&amp;W323&amp;X323=""), "DomProd", IF(COUNTIF(S323:X323, A323)&gt;0, "CoDev", IF(S323="???","N/A","Import")))</f>
        <v>Import</v>
      </c>
      <c r="N323" t="s">
        <v>96</v>
      </c>
      <c r="O323" t="s">
        <v>837</v>
      </c>
      <c r="Q323" s="18" t="s">
        <v>838</v>
      </c>
      <c r="R323" s="18" t="s">
        <v>839</v>
      </c>
      <c r="S323" t="s">
        <v>56</v>
      </c>
      <c r="Y323" s="5">
        <f>IF(T323="???",0,COUNTA(S323:X323))</f>
        <v>1</v>
      </c>
    </row>
    <row r="324" spans="1:25" x14ac:dyDescent="0.45">
      <c r="A324" s="24" t="s">
        <v>32</v>
      </c>
      <c r="B324" s="1">
        <v>2009</v>
      </c>
      <c r="C324" s="22" t="str">
        <f>TEXT(D324,"000")</f>
        <v>056</v>
      </c>
      <c r="D324" s="2">
        <v>56</v>
      </c>
      <c r="E324" s="1" t="str">
        <f>_xlfn.TEXTJOIN("_",TRUE,A324,B324,D324,"Naval")</f>
        <v>DEU_2009_56_Naval</v>
      </c>
      <c r="F324" s="1" t="s">
        <v>161</v>
      </c>
      <c r="G324" s="1" t="str">
        <f>_xlfn.TEXTJOIN("_",TRUE,A324,B324,C324,F324)</f>
        <v>DEU_2009_056_Sea</v>
      </c>
      <c r="H324" s="1" t="s">
        <v>358</v>
      </c>
      <c r="I324" s="3" t="s">
        <v>168</v>
      </c>
      <c r="J324" t="s">
        <v>855</v>
      </c>
      <c r="K324" t="s">
        <v>859</v>
      </c>
      <c r="L324" s="4">
        <v>16</v>
      </c>
      <c r="M324" s="5" t="str">
        <f>IF(AND(S324=A324, T324&amp;U324&amp;V324&amp;W324&amp;X324=""), "DomProd", IF(COUNTIF(S324:X324, A324)&gt;0, "CoDev", IF(S324="???","N/A","Import")))</f>
        <v>Import</v>
      </c>
      <c r="N324" t="s">
        <v>174</v>
      </c>
      <c r="Q324" s="18" t="s">
        <v>177</v>
      </c>
      <c r="R324" s="5"/>
      <c r="S324" t="s">
        <v>56</v>
      </c>
      <c r="Y324" s="5">
        <f>IF(T324="???",0,COUNTA(S324:X324))</f>
        <v>1</v>
      </c>
    </row>
    <row r="325" spans="1:25" x14ac:dyDescent="0.45">
      <c r="A325" s="24" t="s">
        <v>32</v>
      </c>
      <c r="B325" s="1">
        <v>2009</v>
      </c>
      <c r="C325" s="22" t="str">
        <f>TEXT(D325,"000")</f>
        <v>057</v>
      </c>
      <c r="D325" s="2">
        <v>57</v>
      </c>
      <c r="E325" s="1" t="str">
        <f>_xlfn.TEXTJOIN("_",TRUE,A325,B325,D325,"Naval")</f>
        <v>DEU_2009_57_Naval</v>
      </c>
      <c r="F325" s="1" t="s">
        <v>161</v>
      </c>
      <c r="G325" s="1" t="str">
        <f>_xlfn.TEXTJOIN("_",TRUE,A325,B325,C325,F325)</f>
        <v>DEU_2009_057_Sea</v>
      </c>
      <c r="H325" s="1" t="s">
        <v>358</v>
      </c>
      <c r="I325" s="3" t="s">
        <v>168</v>
      </c>
      <c r="J325" t="s">
        <v>855</v>
      </c>
      <c r="K325" t="s">
        <v>860</v>
      </c>
      <c r="L325" s="4">
        <v>46</v>
      </c>
      <c r="M325" s="5" t="str">
        <f>IF(AND(S325=A325, T325&amp;U325&amp;V325&amp;W325&amp;X325=""), "DomProd", IF(COUNTIF(S325:X325, A325)&gt;0, "CoDev", IF(S325="???","N/A","Import")))</f>
        <v>Import</v>
      </c>
      <c r="N325" t="s">
        <v>174</v>
      </c>
      <c r="O325" t="s">
        <v>183</v>
      </c>
      <c r="P325" t="s">
        <v>184</v>
      </c>
      <c r="Q325" s="18" t="s">
        <v>185</v>
      </c>
      <c r="R325" s="18" t="s">
        <v>186</v>
      </c>
      <c r="S325" t="s">
        <v>56</v>
      </c>
      <c r="Y325" s="5">
        <f>IF(T325="???",0,COUNTA(S325:X325))</f>
        <v>1</v>
      </c>
    </row>
    <row r="326" spans="1:25" x14ac:dyDescent="0.45">
      <c r="A326" s="24" t="s">
        <v>32</v>
      </c>
      <c r="B326" s="1">
        <v>2009</v>
      </c>
      <c r="C326" s="22" t="str">
        <f>TEXT(D326,"000")</f>
        <v>058</v>
      </c>
      <c r="D326" s="2">
        <v>58</v>
      </c>
      <c r="E326" s="1" t="str">
        <f>_xlfn.TEXTJOIN("_",TRUE,A326,B326,D326,"Naval")</f>
        <v>DEU_2009_58_Naval</v>
      </c>
      <c r="F326" s="1" t="s">
        <v>161</v>
      </c>
      <c r="G326" s="1" t="str">
        <f>_xlfn.TEXTJOIN("_",TRUE,A326,B326,C326,F326)</f>
        <v>DEU_2009_058_Sea</v>
      </c>
      <c r="H326" s="1" t="s">
        <v>358</v>
      </c>
      <c r="I326" s="3" t="s">
        <v>163</v>
      </c>
      <c r="J326" t="s">
        <v>852</v>
      </c>
      <c r="K326" t="s">
        <v>861</v>
      </c>
      <c r="L326" s="4">
        <v>8</v>
      </c>
      <c r="M326" s="5" t="str">
        <f>IF(AND(S326=A326, T326&amp;U326&amp;V326&amp;W326&amp;X326=""), "DomProd", IF(COUNTIF(S326:X326, A326)&gt;0, "CoDev", IF(S326="???","N/A","Import")))</f>
        <v>DomProd</v>
      </c>
      <c r="N326" s="5" t="s">
        <v>862</v>
      </c>
      <c r="O326" s="5"/>
      <c r="P326" s="5"/>
      <c r="Q326" s="30" t="s">
        <v>863</v>
      </c>
      <c r="R326" s="5"/>
      <c r="S326" t="s">
        <v>32</v>
      </c>
      <c r="Y326" s="5">
        <f>IF(T326="???",0,COUNTA(S326:X326))</f>
        <v>1</v>
      </c>
    </row>
    <row r="327" spans="1:25" x14ac:dyDescent="0.45">
      <c r="A327" s="24" t="s">
        <v>32</v>
      </c>
      <c r="B327" s="1">
        <v>2009</v>
      </c>
      <c r="C327" s="22" t="str">
        <f>TEXT(D327,"000")</f>
        <v>059</v>
      </c>
      <c r="D327" s="2">
        <v>59</v>
      </c>
      <c r="E327" s="1" t="str">
        <f>_xlfn.TEXTJOIN("_",TRUE,A327,B327,D327,"Naval")</f>
        <v>DEU_2009_59_Naval</v>
      </c>
      <c r="F327" s="1" t="s">
        <v>161</v>
      </c>
      <c r="G327" s="1" t="str">
        <f>_xlfn.TEXTJOIN("_",TRUE,A327,B327,C327,F327)</f>
        <v>DEU_2009_059_Sea</v>
      </c>
      <c r="H327" s="1" t="s">
        <v>358</v>
      </c>
      <c r="I327" s="3" t="s">
        <v>168</v>
      </c>
      <c r="J327" t="s">
        <v>855</v>
      </c>
      <c r="K327" t="s">
        <v>833</v>
      </c>
      <c r="L327" s="4">
        <v>2</v>
      </c>
      <c r="M327" s="5" t="str">
        <f>IF(AND(S327=A327, T327&amp;U327&amp;V327&amp;W327&amp;X327=""), "DomProd", IF(COUNTIF(S327:X327, A327)&gt;0, "CoDev", IF(S327="???","N/A","Import")))</f>
        <v>Import</v>
      </c>
      <c r="N327" t="s">
        <v>171</v>
      </c>
      <c r="O327" s="5"/>
      <c r="P327" s="5"/>
      <c r="Q327" s="32" t="s">
        <v>834</v>
      </c>
      <c r="R327" s="5"/>
      <c r="S327" t="s">
        <v>56</v>
      </c>
      <c r="Y327" s="5">
        <f>IF(T327="???",0,COUNTA(S327:X327))</f>
        <v>1</v>
      </c>
    </row>
    <row r="328" spans="1:25" x14ac:dyDescent="0.45">
      <c r="A328" s="24" t="s">
        <v>32</v>
      </c>
      <c r="B328" s="1">
        <v>2009</v>
      </c>
      <c r="C328" s="22" t="str">
        <f>TEXT(D328,"000")</f>
        <v>060</v>
      </c>
      <c r="D328" s="2">
        <v>60</v>
      </c>
      <c r="E328" s="1" t="str">
        <f>_xlfn.TEXTJOIN("_",TRUE,A328,B328,D328,"Naval")</f>
        <v>DEU_2009_60_Naval</v>
      </c>
      <c r="F328" s="1" t="s">
        <v>161</v>
      </c>
      <c r="G328" s="1" t="str">
        <f>_xlfn.TEXTJOIN("_",TRUE,A328,B328,C328,F328)</f>
        <v>DEU_2009_060_Sea</v>
      </c>
      <c r="H328" s="1" t="s">
        <v>358</v>
      </c>
      <c r="I328" s="3" t="s">
        <v>168</v>
      </c>
      <c r="J328" t="s">
        <v>855</v>
      </c>
      <c r="K328" t="s">
        <v>864</v>
      </c>
      <c r="L328" s="4" t="s">
        <v>65</v>
      </c>
      <c r="M328" s="5" t="str">
        <f>IF(AND(S328=A328, T328&amp;U328&amp;V328&amp;W328&amp;X328=""), "DomProd", IF(COUNTIF(S328:X328, A328)&gt;0, "CoDev", IF(S328="???","N/A","Import")))</f>
        <v>Import</v>
      </c>
      <c r="N328" t="s">
        <v>171</v>
      </c>
      <c r="Q328" s="18" t="s">
        <v>172</v>
      </c>
      <c r="S328" t="s">
        <v>56</v>
      </c>
      <c r="Y328" s="5">
        <f>IF(T328="???",0,COUNTA(S328:X328))</f>
        <v>1</v>
      </c>
    </row>
    <row r="329" spans="1:25" x14ac:dyDescent="0.45">
      <c r="A329" s="24" t="s">
        <v>32</v>
      </c>
      <c r="B329" s="1">
        <v>2009</v>
      </c>
      <c r="C329" s="22" t="str">
        <f>TEXT(D329,"000")</f>
        <v>061</v>
      </c>
      <c r="D329" s="2">
        <v>61</v>
      </c>
      <c r="E329" s="1" t="str">
        <f>_xlfn.TEXTJOIN("_",TRUE,A329,B329,D329,"Naval")</f>
        <v>DEU_2009_61_Naval</v>
      </c>
      <c r="F329" s="1" t="s">
        <v>161</v>
      </c>
      <c r="G329" s="1" t="str">
        <f>_xlfn.TEXTJOIN("_",TRUE,A329,B329,C329,F329)</f>
        <v>DEU_2009_061_Sea</v>
      </c>
      <c r="H329" s="1" t="s">
        <v>358</v>
      </c>
      <c r="I329" s="3" t="s">
        <v>168</v>
      </c>
      <c r="J329" t="s">
        <v>855</v>
      </c>
      <c r="K329" t="s">
        <v>865</v>
      </c>
      <c r="L329" s="4">
        <v>1</v>
      </c>
      <c r="M329" s="5" t="str">
        <f>IF(AND(S329=A329, T329&amp;U329&amp;V329&amp;W329&amp;X329=""), "DomProd", IF(COUNTIF(S329:X329, A329)&gt;0, "CoDev", IF(S329="???","N/A","Import")))</f>
        <v>Import</v>
      </c>
      <c r="N329" s="5" t="s">
        <v>174</v>
      </c>
      <c r="O329" s="5"/>
      <c r="P329" s="5"/>
      <c r="Q329" s="30" t="s">
        <v>866</v>
      </c>
      <c r="R329" s="5"/>
      <c r="S329" t="s">
        <v>56</v>
      </c>
      <c r="Y329" s="5">
        <f>IF(T329="???",0,COUNTA(S329:X329))</f>
        <v>1</v>
      </c>
    </row>
    <row r="330" spans="1:25" x14ac:dyDescent="0.45">
      <c r="A330" s="24" t="s">
        <v>32</v>
      </c>
      <c r="B330" s="1">
        <v>2009</v>
      </c>
      <c r="C330" s="22" t="str">
        <f>TEXT(D330,"000")</f>
        <v>062</v>
      </c>
      <c r="D330" s="2">
        <v>62</v>
      </c>
      <c r="E330" s="1" t="str">
        <f>_xlfn.TEXTJOIN("_",TRUE,A330,B330,D330,"Naval")</f>
        <v>DEU_2009_62_Naval</v>
      </c>
      <c r="F330" s="1" t="s">
        <v>161</v>
      </c>
      <c r="G330" s="1" t="str">
        <f>_xlfn.TEXTJOIN("_",TRUE,A330,B330,C330,F330)</f>
        <v>DEU_2009_062_Sea</v>
      </c>
      <c r="H330" s="1" t="s">
        <v>358</v>
      </c>
      <c r="I330" s="3" t="s">
        <v>168</v>
      </c>
      <c r="J330" t="s">
        <v>855</v>
      </c>
      <c r="K330" t="s">
        <v>867</v>
      </c>
      <c r="L330" s="4">
        <v>16</v>
      </c>
      <c r="M330" s="5" t="str">
        <f>IF(AND(S330=A330, T330&amp;U330&amp;V330&amp;W330&amp;X330=""), "DomProd", IF(COUNTIF(S330:X330, A330)&gt;0, "CoDev", IF(S330="???","N/A","Import")))</f>
        <v>Import</v>
      </c>
      <c r="N330" t="s">
        <v>174</v>
      </c>
      <c r="Q330" s="18" t="s">
        <v>177</v>
      </c>
      <c r="R330" s="5"/>
      <c r="S330" t="s">
        <v>56</v>
      </c>
      <c r="Y330" s="5">
        <f>IF(T330="???",0,COUNTA(S330:X330))</f>
        <v>1</v>
      </c>
    </row>
    <row r="331" spans="1:25" x14ac:dyDescent="0.45">
      <c r="A331" s="24" t="s">
        <v>32</v>
      </c>
      <c r="B331" s="1">
        <v>2009</v>
      </c>
      <c r="C331" s="22" t="str">
        <f>TEXT(D331,"000")</f>
        <v>063</v>
      </c>
      <c r="D331" s="2">
        <v>63</v>
      </c>
      <c r="E331" s="1" t="str">
        <f>_xlfn.TEXTJOIN("_",TRUE,A331,B331,D331,"Naval")</f>
        <v>DEU_2009_63_Naval</v>
      </c>
      <c r="F331" s="1" t="s">
        <v>161</v>
      </c>
      <c r="G331" s="1" t="str">
        <f>_xlfn.TEXTJOIN("_",TRUE,A331,B331,C331,F331)</f>
        <v>DEU_2009_063_Sea</v>
      </c>
      <c r="H331" s="1" t="s">
        <v>358</v>
      </c>
      <c r="I331" s="3" t="s">
        <v>168</v>
      </c>
      <c r="J331" t="s">
        <v>855</v>
      </c>
      <c r="K331" t="s">
        <v>857</v>
      </c>
      <c r="L331" s="4">
        <v>2</v>
      </c>
      <c r="M331" s="5" t="str">
        <f>IF(AND(S331=A331, T331&amp;U331&amp;V331&amp;W331&amp;X331=""), "DomProd", IF(COUNTIF(S331:X331, A331)&gt;0, "CoDev", IF(S331="???","N/A","Import")))</f>
        <v>CoDev</v>
      </c>
      <c r="N331" t="s">
        <v>845</v>
      </c>
      <c r="O331" t="s">
        <v>846</v>
      </c>
      <c r="Q331" s="18" t="s">
        <v>847</v>
      </c>
      <c r="R331" s="18" t="s">
        <v>848</v>
      </c>
      <c r="S331" t="s">
        <v>32</v>
      </c>
      <c r="T331" t="s">
        <v>56</v>
      </c>
      <c r="Y331" s="5">
        <f>IF(T331="???",0,COUNTA(S331:X331))</f>
        <v>2</v>
      </c>
    </row>
    <row r="332" spans="1:25" x14ac:dyDescent="0.45">
      <c r="A332" s="24" t="s">
        <v>32</v>
      </c>
      <c r="B332" s="1">
        <v>2009</v>
      </c>
      <c r="C332" s="22" t="str">
        <f>TEXT(D332,"000")</f>
        <v>064</v>
      </c>
      <c r="D332" s="2">
        <v>64</v>
      </c>
      <c r="E332" s="1" t="str">
        <f>_xlfn.TEXTJOIN("_",TRUE,A332,B332,D332,"Naval")</f>
        <v>DEU_2009_64_Naval</v>
      </c>
      <c r="F332" s="1" t="s">
        <v>161</v>
      </c>
      <c r="G332" s="1" t="str">
        <f>_xlfn.TEXTJOIN("_",TRUE,A332,B332,C332,F332)</f>
        <v>DEU_2009_064_Sea</v>
      </c>
      <c r="H332" s="1" t="s">
        <v>358</v>
      </c>
      <c r="I332" s="3" t="s">
        <v>168</v>
      </c>
      <c r="J332" t="s">
        <v>855</v>
      </c>
      <c r="K332" t="s">
        <v>849</v>
      </c>
      <c r="L332" s="4">
        <v>21</v>
      </c>
      <c r="M332" s="5" t="str">
        <f>IF(AND(S332=A332, T332&amp;U332&amp;V332&amp;W332&amp;X332=""), "DomProd", IF(COUNTIF(S332:X332, A332)&gt;0, "CoDev", IF(S332="???","N/A","Import")))</f>
        <v>CoDev</v>
      </c>
      <c r="N332" t="s">
        <v>174</v>
      </c>
      <c r="O332" t="s">
        <v>850</v>
      </c>
      <c r="Q332" s="18" t="s">
        <v>851</v>
      </c>
      <c r="S332" t="s">
        <v>32</v>
      </c>
      <c r="T332" t="s">
        <v>56</v>
      </c>
      <c r="Y332" s="5">
        <f>IF(T332="???",0,COUNTA(S332:X332))</f>
        <v>2</v>
      </c>
    </row>
    <row r="333" spans="1:25" x14ac:dyDescent="0.45">
      <c r="A333" s="24" t="s">
        <v>32</v>
      </c>
      <c r="B333" s="1">
        <v>2009</v>
      </c>
      <c r="C333" s="22" t="str">
        <f>TEXT(D333,"000")</f>
        <v>065</v>
      </c>
      <c r="D333" s="2">
        <v>65</v>
      </c>
      <c r="E333" s="1" t="str">
        <f>_xlfn.TEXTJOIN("_",TRUE,A333,B333,D333,"Naval")</f>
        <v>DEU_2009_65_Naval</v>
      </c>
      <c r="F333" s="1" t="s">
        <v>161</v>
      </c>
      <c r="G333" s="1" t="str">
        <f>_xlfn.TEXTJOIN("_",TRUE,A333,B333,C333,F333)</f>
        <v>DEU_2009_065_Sea</v>
      </c>
      <c r="H333" s="1" t="s">
        <v>358</v>
      </c>
      <c r="I333" s="3" t="s">
        <v>168</v>
      </c>
      <c r="J333" t="s">
        <v>855</v>
      </c>
      <c r="K333" t="s">
        <v>868</v>
      </c>
      <c r="L333" s="4" t="s">
        <v>65</v>
      </c>
      <c r="M333" s="5" t="str">
        <f>IF(AND(S333=A333, T333&amp;U333&amp;V333&amp;W333&amp;X333=""), "DomProd", IF(COUNTIF(S333:X333, A333)&gt;0, "CoDev", IF(S333="???","N/A","Import")))</f>
        <v>Import</v>
      </c>
      <c r="N333" t="s">
        <v>174</v>
      </c>
      <c r="O333" t="s">
        <v>183</v>
      </c>
      <c r="P333" t="s">
        <v>184</v>
      </c>
      <c r="Q333" s="18" t="s">
        <v>185</v>
      </c>
      <c r="R333" s="18" t="s">
        <v>186</v>
      </c>
      <c r="S333" t="s">
        <v>56</v>
      </c>
      <c r="Y333" s="5">
        <f>IF(T333="???",0,COUNTA(S333:X333))</f>
        <v>1</v>
      </c>
    </row>
    <row r="334" spans="1:25" x14ac:dyDescent="0.45">
      <c r="A334" s="24" t="s">
        <v>32</v>
      </c>
      <c r="B334" s="1">
        <v>2009</v>
      </c>
      <c r="C334" s="22" t="str">
        <f>TEXT(D334,"000")</f>
        <v>066</v>
      </c>
      <c r="D334" s="2">
        <v>66</v>
      </c>
      <c r="E334" s="1" t="str">
        <f>_xlfn.TEXTJOIN("_",TRUE,A334,B334,D334,"Naval")</f>
        <v>DEU_2009_66_Naval</v>
      </c>
      <c r="F334" s="1" t="s">
        <v>161</v>
      </c>
      <c r="G334" s="1" t="str">
        <f>_xlfn.TEXTJOIN("_",TRUE,A334,B334,C334,F334)</f>
        <v>DEU_2009_066_Sea</v>
      </c>
      <c r="H334" s="1" t="s">
        <v>358</v>
      </c>
      <c r="I334" s="3" t="s">
        <v>380</v>
      </c>
      <c r="J334" t="s">
        <v>381</v>
      </c>
      <c r="K334" t="s">
        <v>869</v>
      </c>
      <c r="L334" s="4">
        <v>5</v>
      </c>
      <c r="M334" s="5" t="str">
        <f>IF(AND(S334=A334, T334&amp;U334&amp;V334&amp;W334&amp;X334=""), "DomProd", IF(COUNTIF(S334:X334, A334)&gt;0, "CoDev", IF(S334="???","N/A","Import")))</f>
        <v>DomProd</v>
      </c>
      <c r="N334" s="5" t="s">
        <v>829</v>
      </c>
      <c r="O334" s="5" t="s">
        <v>870</v>
      </c>
      <c r="P334" s="5" t="s">
        <v>410</v>
      </c>
      <c r="Q334" s="5" t="s">
        <v>871</v>
      </c>
      <c r="R334" s="5"/>
      <c r="S334" t="s">
        <v>32</v>
      </c>
      <c r="Y334" s="5">
        <f>IF(T334="???",0,COUNTA(S334:X334))</f>
        <v>1</v>
      </c>
    </row>
    <row r="335" spans="1:25" x14ac:dyDescent="0.45">
      <c r="A335" s="24" t="s">
        <v>32</v>
      </c>
      <c r="B335" s="1">
        <v>2009</v>
      </c>
      <c r="C335" s="22" t="str">
        <f>TEXT(D335,"000")</f>
        <v>067</v>
      </c>
      <c r="D335" s="2">
        <v>67</v>
      </c>
      <c r="E335" s="1" t="str">
        <f>_xlfn.TEXTJOIN("_",TRUE,A335,B335,D335,"Naval")</f>
        <v>DEU_2009_67_Naval</v>
      </c>
      <c r="F335" s="1" t="s">
        <v>161</v>
      </c>
      <c r="G335" s="1" t="str">
        <f>_xlfn.TEXTJOIN("_",TRUE,A335,B335,C335,F335)</f>
        <v>DEU_2009_067_Sea</v>
      </c>
      <c r="H335" s="1" t="s">
        <v>358</v>
      </c>
      <c r="I335" s="3" t="s">
        <v>380</v>
      </c>
      <c r="J335" t="s">
        <v>398</v>
      </c>
      <c r="K335" t="s">
        <v>804</v>
      </c>
      <c r="L335" s="4">
        <v>10</v>
      </c>
      <c r="M335" s="5" t="str">
        <f>IF(AND(S335=A335, T335&amp;U335&amp;V335&amp;W335&amp;X335=""), "DomProd", IF(COUNTIF(S335:X335, A335)&gt;0, "CoDev", IF(S335="???","N/A","Import")))</f>
        <v>DomProd</v>
      </c>
      <c r="N335" t="s">
        <v>805</v>
      </c>
      <c r="Q335" s="18" t="s">
        <v>806</v>
      </c>
      <c r="S335" t="s">
        <v>32</v>
      </c>
      <c r="Y335" s="5">
        <f>IF(T335="???",0,COUNTA(S335:X335))</f>
        <v>1</v>
      </c>
    </row>
    <row r="336" spans="1:25" x14ac:dyDescent="0.45">
      <c r="A336" s="24" t="s">
        <v>32</v>
      </c>
      <c r="B336" s="1">
        <v>2009</v>
      </c>
      <c r="C336" s="22" t="str">
        <f>TEXT(D336,"000")</f>
        <v>068</v>
      </c>
      <c r="D336" s="2">
        <v>68</v>
      </c>
      <c r="E336" s="1" t="str">
        <f>_xlfn.TEXTJOIN("_",TRUE,A336,B336,D336,"Naval")</f>
        <v>DEU_2009_68_Naval</v>
      </c>
      <c r="F336" s="1" t="s">
        <v>161</v>
      </c>
      <c r="G336" s="1" t="str">
        <f>_xlfn.TEXTJOIN("_",TRUE,A336,B336,C336,F336)</f>
        <v>DEU_2009_068_Sea</v>
      </c>
      <c r="H336" s="1" t="s">
        <v>358</v>
      </c>
      <c r="I336" s="3" t="s">
        <v>168</v>
      </c>
      <c r="J336" t="s">
        <v>400</v>
      </c>
      <c r="K336" t="s">
        <v>370</v>
      </c>
      <c r="L336" s="4" t="s">
        <v>65</v>
      </c>
      <c r="M336" s="5" t="str">
        <f>IF(AND(S336=A336, T336&amp;U336&amp;V336&amp;W336&amp;X336=""), "DomProd", IF(COUNTIF(S336:X336, A336)&gt;0, "CoDev", IF(S336="???","N/A","Import")))</f>
        <v>Import</v>
      </c>
      <c r="N336" t="s">
        <v>127</v>
      </c>
      <c r="Q336" s="18" t="s">
        <v>371</v>
      </c>
      <c r="S336" t="s">
        <v>71</v>
      </c>
      <c r="Y336" s="5">
        <f>IF(T336="???",0,COUNTA(S336:X336))</f>
        <v>1</v>
      </c>
    </row>
    <row r="337" spans="1:25" x14ac:dyDescent="0.45">
      <c r="A337" s="24" t="s">
        <v>32</v>
      </c>
      <c r="B337" s="1">
        <v>2009</v>
      </c>
      <c r="C337" s="22" t="str">
        <f>TEXT(D337,"000")</f>
        <v>069</v>
      </c>
      <c r="D337" s="2">
        <v>69</v>
      </c>
      <c r="E337" s="1" t="str">
        <f>_xlfn.TEXTJOIN("_",TRUE,A337,B337,D337,"Naval")</f>
        <v>DEU_2009_69_Naval</v>
      </c>
      <c r="F337" s="1" t="s">
        <v>161</v>
      </c>
      <c r="G337" s="1" t="str">
        <f>_xlfn.TEXTJOIN("_",TRUE,A337,B337,C337,F337)</f>
        <v>DEU_2009_069_Sea</v>
      </c>
      <c r="H337" s="1" t="s">
        <v>358</v>
      </c>
      <c r="I337" s="3" t="s">
        <v>168</v>
      </c>
      <c r="J337" t="s">
        <v>400</v>
      </c>
      <c r="K337" t="s">
        <v>857</v>
      </c>
      <c r="L337" s="4">
        <v>1</v>
      </c>
      <c r="M337" s="5" t="str">
        <f>IF(AND(S337=A337, T337&amp;U337&amp;V337&amp;W337&amp;X337=""), "DomProd", IF(COUNTIF(S337:X337, A337)&gt;0, "CoDev", IF(S337="???","N/A","Import")))</f>
        <v>CoDev</v>
      </c>
      <c r="N337" t="s">
        <v>845</v>
      </c>
      <c r="O337" t="s">
        <v>846</v>
      </c>
      <c r="Q337" s="18" t="s">
        <v>847</v>
      </c>
      <c r="R337" s="18" t="s">
        <v>848</v>
      </c>
      <c r="S337" t="s">
        <v>32</v>
      </c>
      <c r="T337" t="s">
        <v>56</v>
      </c>
      <c r="Y337" s="5">
        <f>IF(T337="???",0,COUNTA(S337:X337))</f>
        <v>2</v>
      </c>
    </row>
    <row r="338" spans="1:25" x14ac:dyDescent="0.45">
      <c r="A338" s="24" t="s">
        <v>32</v>
      </c>
      <c r="B338" s="1">
        <v>2009</v>
      </c>
      <c r="C338" s="22" t="str">
        <f>TEXT(D338,"000")</f>
        <v>070</v>
      </c>
      <c r="D338" s="2">
        <v>70</v>
      </c>
      <c r="E338" s="1" t="str">
        <f>_xlfn.TEXTJOIN("_",TRUE,A338,B338,D338,"Naval")</f>
        <v>DEU_2009_70_Naval</v>
      </c>
      <c r="F338" s="1" t="s">
        <v>161</v>
      </c>
      <c r="G338" s="1" t="str">
        <f>_xlfn.TEXTJOIN("_",TRUE,A338,B338,C338,F338)</f>
        <v>DEU_2009_070_Sea</v>
      </c>
      <c r="H338" s="1" t="s">
        <v>358</v>
      </c>
      <c r="I338" s="3" t="s">
        <v>168</v>
      </c>
      <c r="J338" t="s">
        <v>400</v>
      </c>
      <c r="K338" t="s">
        <v>849</v>
      </c>
      <c r="L338" s="4">
        <v>21</v>
      </c>
      <c r="M338" s="5" t="str">
        <f>IF(AND(S338=A338, T338&amp;U338&amp;V338&amp;W338&amp;X338=""), "DomProd", IF(COUNTIF(S338:X338, A338)&gt;0, "CoDev", IF(S338="???","N/A","Import")))</f>
        <v>CoDev</v>
      </c>
      <c r="N338" t="s">
        <v>174</v>
      </c>
      <c r="O338" t="s">
        <v>850</v>
      </c>
      <c r="Q338" s="18" t="s">
        <v>851</v>
      </c>
      <c r="S338" t="s">
        <v>32</v>
      </c>
      <c r="T338" t="s">
        <v>56</v>
      </c>
      <c r="Y338" s="5">
        <f>IF(T338="???",0,COUNTA(S338:X338))</f>
        <v>2</v>
      </c>
    </row>
    <row r="339" spans="1:25" x14ac:dyDescent="0.45">
      <c r="A339" s="24" t="s">
        <v>32</v>
      </c>
      <c r="B339" s="1">
        <v>2009</v>
      </c>
      <c r="C339" s="22" t="str">
        <f>TEXT(D339,"000")</f>
        <v>071</v>
      </c>
      <c r="D339" s="2">
        <v>71</v>
      </c>
      <c r="E339" s="1" t="str">
        <f>_xlfn.TEXTJOIN("_",TRUE,A339,B339,D339,"Naval")</f>
        <v>DEU_2009_71_Naval</v>
      </c>
      <c r="F339" s="1" t="s">
        <v>161</v>
      </c>
      <c r="G339" s="1" t="str">
        <f>_xlfn.TEXTJOIN("_",TRUE,A339,B339,C339,F339)</f>
        <v>DEU_2009_071_Sea</v>
      </c>
      <c r="H339" s="1" t="s">
        <v>358</v>
      </c>
      <c r="I339" s="3" t="s">
        <v>187</v>
      </c>
      <c r="J339" t="s">
        <v>188</v>
      </c>
      <c r="K339" t="s">
        <v>872</v>
      </c>
      <c r="L339" s="4">
        <v>9</v>
      </c>
      <c r="M339" s="5" t="str">
        <f>IF(AND(S339=A339, T339&amp;U339&amp;V339&amp;W339&amp;X339=""), "DomProd", IF(COUNTIF(S339:X339, A339)&gt;0, "CoDev", IF(S339="???","N/A","Import")))</f>
        <v>DomProd</v>
      </c>
      <c r="N339" t="s">
        <v>873</v>
      </c>
      <c r="O339" t="s">
        <v>410</v>
      </c>
      <c r="Q339" s="18" t="s">
        <v>874</v>
      </c>
      <c r="S339" t="s">
        <v>32</v>
      </c>
      <c r="Y339" s="5">
        <f>IF(T339="???",0,COUNTA(S339:X339))</f>
        <v>1</v>
      </c>
    </row>
    <row r="340" spans="1:25" x14ac:dyDescent="0.45">
      <c r="A340" s="24" t="s">
        <v>32</v>
      </c>
      <c r="B340" s="1">
        <v>2009</v>
      </c>
      <c r="C340" s="22" t="str">
        <f>TEXT(D340,"000")</f>
        <v>072</v>
      </c>
      <c r="D340" s="2">
        <v>72</v>
      </c>
      <c r="E340" s="1" t="str">
        <f>_xlfn.TEXTJOIN("_",TRUE,A340,B340,D340,"Naval")</f>
        <v>DEU_2009_72_Naval</v>
      </c>
      <c r="F340" s="1" t="s">
        <v>161</v>
      </c>
      <c r="G340" s="1" t="str">
        <f>_xlfn.TEXTJOIN("_",TRUE,A340,B340,C340,F340)</f>
        <v>DEU_2009_072_Sea</v>
      </c>
      <c r="H340" s="1" t="s">
        <v>358</v>
      </c>
      <c r="I340" s="3" t="s">
        <v>187</v>
      </c>
      <c r="J340" t="s">
        <v>188</v>
      </c>
      <c r="K340" t="s">
        <v>875</v>
      </c>
      <c r="L340" s="4">
        <v>5</v>
      </c>
      <c r="M340" s="5" t="str">
        <f>IF(AND(S340=A340, T340&amp;U340&amp;V340&amp;W340&amp;X340=""), "DomProd", IF(COUNTIF(S340:X340, A340)&gt;0, "CoDev", IF(S340="???","N/A","Import")))</f>
        <v>DomProd</v>
      </c>
      <c r="N340" s="5" t="s">
        <v>876</v>
      </c>
      <c r="O340" s="5"/>
      <c r="P340" s="5"/>
      <c r="Q340" s="30" t="s">
        <v>877</v>
      </c>
      <c r="R340" s="5"/>
      <c r="S340" t="s">
        <v>32</v>
      </c>
      <c r="Y340" s="5">
        <f>IF(T340="???",0,COUNTA(S340:X340))</f>
        <v>1</v>
      </c>
    </row>
    <row r="341" spans="1:25" x14ac:dyDescent="0.45">
      <c r="A341" s="24" t="s">
        <v>32</v>
      </c>
      <c r="B341" s="1">
        <v>2009</v>
      </c>
      <c r="C341" s="22" t="str">
        <f>TEXT(D341,"000")</f>
        <v>073</v>
      </c>
      <c r="D341" s="2">
        <v>73</v>
      </c>
      <c r="E341" s="1" t="str">
        <f>_xlfn.TEXTJOIN("_",TRUE,A341,B341,D341,"Naval")</f>
        <v>DEU_2009_73_Naval</v>
      </c>
      <c r="F341" s="1" t="s">
        <v>161</v>
      </c>
      <c r="G341" s="1" t="str">
        <f>_xlfn.TEXTJOIN("_",TRUE,A341,B341,C341,F341)</f>
        <v>DEU_2009_073_Sea</v>
      </c>
      <c r="H341" s="1" t="s">
        <v>358</v>
      </c>
      <c r="I341" s="3" t="s">
        <v>187</v>
      </c>
      <c r="J341" t="s">
        <v>414</v>
      </c>
      <c r="K341" t="s">
        <v>878</v>
      </c>
      <c r="L341" s="4">
        <v>5</v>
      </c>
      <c r="M341" s="5" t="str">
        <f>IF(AND(S341=A341, T341&amp;U341&amp;V341&amp;W341&amp;X341=""), "DomProd", IF(COUNTIF(S341:X341, A341)&gt;0, "CoDev", IF(S341="???","N/A","Import")))</f>
        <v>DomProd</v>
      </c>
      <c r="N341" t="s">
        <v>410</v>
      </c>
      <c r="Q341" s="18" t="s">
        <v>879</v>
      </c>
      <c r="S341" t="s">
        <v>32</v>
      </c>
      <c r="Y341" s="5">
        <f>IF(T341="???",0,COUNTA(S341:X341))</f>
        <v>1</v>
      </c>
    </row>
    <row r="342" spans="1:25" x14ac:dyDescent="0.45">
      <c r="A342" s="24" t="s">
        <v>32</v>
      </c>
      <c r="B342" s="1">
        <v>2009</v>
      </c>
      <c r="C342" s="22" t="str">
        <f>TEXT(D342,"000")</f>
        <v>074</v>
      </c>
      <c r="D342" s="2">
        <v>74</v>
      </c>
      <c r="E342" s="1" t="str">
        <f>_xlfn.TEXTJOIN("_",TRUE,A342,B342,D342,"Naval")</f>
        <v>DEU_2009_74_Naval</v>
      </c>
      <c r="F342" s="1" t="s">
        <v>161</v>
      </c>
      <c r="G342" s="1" t="str">
        <f>_xlfn.TEXTJOIN("_",TRUE,A342,B342,C342,F342)</f>
        <v>DEU_2009_074_Sea</v>
      </c>
      <c r="H342" s="1" t="s">
        <v>358</v>
      </c>
      <c r="I342" s="3" t="s">
        <v>187</v>
      </c>
      <c r="J342" t="s">
        <v>880</v>
      </c>
      <c r="K342" t="s">
        <v>881</v>
      </c>
      <c r="L342" s="4">
        <v>18</v>
      </c>
      <c r="M342" s="5" t="str">
        <f>IF(AND(S342=A342, T342&amp;U342&amp;V342&amp;W342&amp;X342=""), "DomProd", IF(COUNTIF(S342:X342, A342)&gt;0, "CoDev", IF(S342="???","N/A","Import")))</f>
        <v>DomProd</v>
      </c>
      <c r="N342" t="s">
        <v>882</v>
      </c>
      <c r="O342" t="s">
        <v>829</v>
      </c>
      <c r="Q342" s="18" t="s">
        <v>883</v>
      </c>
      <c r="R342" s="5"/>
      <c r="S342" t="s">
        <v>32</v>
      </c>
      <c r="Y342" s="5">
        <f>IF(T342="???",0,COUNTA(S342:X342))</f>
        <v>1</v>
      </c>
    </row>
    <row r="343" spans="1:25" x14ac:dyDescent="0.45">
      <c r="A343" s="24" t="s">
        <v>32</v>
      </c>
      <c r="B343" s="1">
        <v>2009</v>
      </c>
      <c r="C343" s="22" t="str">
        <f>TEXT(D343,"000")</f>
        <v>075</v>
      </c>
      <c r="D343" s="2">
        <v>75</v>
      </c>
      <c r="E343" s="1" t="str">
        <f>_xlfn.TEXTJOIN("_",TRUE,A343,B343,D343,"Naval")</f>
        <v>DEU_2009_75_Naval</v>
      </c>
      <c r="F343" s="1" t="s">
        <v>161</v>
      </c>
      <c r="G343" s="1" t="str">
        <f>_xlfn.TEXTJOIN("_",TRUE,A343,B343,C343,F343)</f>
        <v>DEU_2009_075_Sea</v>
      </c>
      <c r="H343" s="1" t="s">
        <v>358</v>
      </c>
      <c r="I343" s="3" t="s">
        <v>422</v>
      </c>
      <c r="J343" t="s">
        <v>772</v>
      </c>
      <c r="K343" t="s">
        <v>65</v>
      </c>
      <c r="L343" s="4">
        <v>1</v>
      </c>
      <c r="M343" s="5" t="str">
        <f>IF(AND(S343=A343, T343&amp;U343&amp;V343&amp;W343&amp;X343=""), "DomProd", IF(COUNTIF(S343:X343, A343)&gt;0, "CoDev", IF(S343="???","N/A","Import")))</f>
        <v>N/A</v>
      </c>
      <c r="N343" s="5" t="s">
        <v>35</v>
      </c>
      <c r="O343" s="5"/>
      <c r="P343" s="5"/>
      <c r="Q343" s="5"/>
      <c r="R343" s="5"/>
      <c r="S343" t="s">
        <v>59</v>
      </c>
      <c r="Y343" s="5">
        <f>IF(T343="???",0,COUNTA(S343:X343))</f>
        <v>1</v>
      </c>
    </row>
    <row r="344" spans="1:25" x14ac:dyDescent="0.45">
      <c r="A344" s="24" t="s">
        <v>32</v>
      </c>
      <c r="B344" s="1">
        <v>2009</v>
      </c>
      <c r="C344" s="22" t="str">
        <f>TEXT(D344,"000")</f>
        <v>076</v>
      </c>
      <c r="D344" s="2">
        <v>76</v>
      </c>
      <c r="E344" s="1" t="str">
        <f>_xlfn.TEXTJOIN("_",TRUE,A344,B344,D344,"Naval")</f>
        <v>DEU_2009_76_Naval</v>
      </c>
      <c r="F344" s="1" t="s">
        <v>161</v>
      </c>
      <c r="G344" s="1" t="str">
        <f>_xlfn.TEXTJOIN("_",TRUE,A344,B344,C344,F344)</f>
        <v>DEU_2009_076_Sea</v>
      </c>
      <c r="H344" s="1" t="s">
        <v>358</v>
      </c>
      <c r="I344" s="3" t="s">
        <v>422</v>
      </c>
      <c r="J344" t="s">
        <v>425</v>
      </c>
      <c r="K344" t="s">
        <v>884</v>
      </c>
      <c r="L344" s="4">
        <v>2</v>
      </c>
      <c r="M344" s="5" t="str">
        <f>IF(AND(S344=A344, T344&amp;U344&amp;V344&amp;W344&amp;X344=""), "DomProd", IF(COUNTIF(S344:X344, A344)&gt;0, "CoDev", IF(S344="???","N/A","Import")))</f>
        <v>CoDev</v>
      </c>
      <c r="N344" t="s">
        <v>885</v>
      </c>
      <c r="Q344" s="18" t="s">
        <v>886</v>
      </c>
      <c r="R344" s="5"/>
      <c r="S344" t="s">
        <v>32</v>
      </c>
      <c r="T344" t="s">
        <v>548</v>
      </c>
      <c r="Y344" s="5">
        <f>IF(T344="???",0,COUNTA(S344:X344))</f>
        <v>2</v>
      </c>
    </row>
    <row r="345" spans="1:25" x14ac:dyDescent="0.45">
      <c r="A345" s="26" t="s">
        <v>32</v>
      </c>
      <c r="B345" s="1">
        <v>2009</v>
      </c>
      <c r="C345" s="22" t="str">
        <f>TEXT(D345,"000")</f>
        <v>077</v>
      </c>
      <c r="D345" s="2">
        <v>77</v>
      </c>
      <c r="E345" s="6" t="str">
        <f>_xlfn.TEXTJOIN("_",TRUE,A345,B345,D345,"Naval")</f>
        <v>DEU_2009_77_Naval</v>
      </c>
      <c r="F345" s="1" t="s">
        <v>161</v>
      </c>
      <c r="G345" s="1" t="str">
        <f>_xlfn.TEXTJOIN("_",TRUE,A345,B345,C345,F345)</f>
        <v>DEU_2009_077_Sea</v>
      </c>
      <c r="H345" s="6" t="s">
        <v>358</v>
      </c>
      <c r="I345" s="7" t="s">
        <v>192</v>
      </c>
      <c r="J345" s="8" t="s">
        <v>887</v>
      </c>
      <c r="K345" s="8" t="s">
        <v>888</v>
      </c>
      <c r="L345" s="9">
        <v>2</v>
      </c>
      <c r="M345" s="5" t="str">
        <f>IF(AND(S345=A345, T345&amp;U345&amp;V345&amp;W345&amp;X345=""), "DomProd", IF(COUNTIF(S345:X345, A345)&gt;0, "CoDev", IF(S345="???","N/A","Import")))</f>
        <v>DomProd</v>
      </c>
      <c r="N345" s="5" t="s">
        <v>889</v>
      </c>
      <c r="O345" s="5"/>
      <c r="P345" s="5"/>
      <c r="Q345" s="30" t="s">
        <v>890</v>
      </c>
      <c r="R345" s="5"/>
      <c r="S345" s="8" t="s">
        <v>32</v>
      </c>
      <c r="T345" s="8"/>
      <c r="U345" s="8"/>
      <c r="V345" s="8"/>
      <c r="W345" s="8"/>
      <c r="X345" s="8"/>
      <c r="Y345" s="5">
        <f>IF(T345="???",0,COUNTA(S345:X345))</f>
        <v>1</v>
      </c>
    </row>
    <row r="346" spans="1:25" x14ac:dyDescent="0.45">
      <c r="A346" s="24" t="s">
        <v>32</v>
      </c>
      <c r="B346" s="1">
        <v>2009</v>
      </c>
      <c r="C346" s="22" t="str">
        <f>TEXT(D346,"000")</f>
        <v>078</v>
      </c>
      <c r="D346" s="2">
        <v>78</v>
      </c>
      <c r="E346" s="1" t="str">
        <f>_xlfn.TEXTJOIN("_",TRUE,A346,B346,D346,"Naval")</f>
        <v>DEU_2009_78_Naval</v>
      </c>
      <c r="F346" s="1" t="s">
        <v>161</v>
      </c>
      <c r="G346" s="1" t="str">
        <f>_xlfn.TEXTJOIN("_",TRUE,A346,B346,C346,F346)</f>
        <v>DEU_2009_078_Sea</v>
      </c>
      <c r="H346" s="1" t="s">
        <v>358</v>
      </c>
      <c r="I346" s="3" t="s">
        <v>192</v>
      </c>
      <c r="J346" t="s">
        <v>891</v>
      </c>
      <c r="K346" t="s">
        <v>892</v>
      </c>
      <c r="L346" s="4">
        <v>2</v>
      </c>
      <c r="M346" s="5" t="str">
        <f>IF(AND(S346=A346, T346&amp;U346&amp;V346&amp;W346&amp;X346=""), "DomProd", IF(COUNTIF(S346:X346, A346)&gt;0, "CoDev", IF(S346="???","N/A","Import")))</f>
        <v>DomProd</v>
      </c>
      <c r="N346" s="5" t="s">
        <v>893</v>
      </c>
      <c r="O346" s="5"/>
      <c r="P346" s="5"/>
      <c r="Q346" s="30" t="s">
        <v>894</v>
      </c>
      <c r="R346" s="5"/>
      <c r="S346" t="s">
        <v>32</v>
      </c>
      <c r="Y346" s="5">
        <f>IF(T346="???",0,COUNTA(S346:X346))</f>
        <v>1</v>
      </c>
    </row>
    <row r="347" spans="1:25" x14ac:dyDescent="0.45">
      <c r="A347" s="24" t="s">
        <v>32</v>
      </c>
      <c r="B347" s="1">
        <v>2009</v>
      </c>
      <c r="C347" s="22" t="str">
        <f>TEXT(D347,"000")</f>
        <v>079</v>
      </c>
      <c r="D347" s="2">
        <v>79</v>
      </c>
      <c r="E347" s="1" t="str">
        <f>_xlfn.TEXTJOIN("_",TRUE,A347,B347,D347,"Naval")</f>
        <v>DEU_2009_79_Naval</v>
      </c>
      <c r="F347" s="1" t="s">
        <v>161</v>
      </c>
      <c r="G347" s="1" t="str">
        <f>_xlfn.TEXTJOIN("_",TRUE,A347,B347,C347,F347)</f>
        <v>DEU_2009_079_Sea</v>
      </c>
      <c r="H347" s="1" t="s">
        <v>358</v>
      </c>
      <c r="I347" s="3" t="s">
        <v>192</v>
      </c>
      <c r="J347" t="s">
        <v>895</v>
      </c>
      <c r="K347" t="s">
        <v>896</v>
      </c>
      <c r="L347" s="4">
        <v>2</v>
      </c>
      <c r="M347" s="5" t="str">
        <f>IF(AND(S347=A347, T347&amp;U347&amp;V347&amp;W347&amp;X347=""), "DomProd", IF(COUNTIF(S347:X347, A347)&gt;0, "CoDev", IF(S347="???","N/A","Import")))</f>
        <v>DomProd</v>
      </c>
      <c r="N347" t="s">
        <v>897</v>
      </c>
      <c r="O347" t="s">
        <v>898</v>
      </c>
      <c r="P347" t="s">
        <v>410</v>
      </c>
      <c r="Q347" t="s">
        <v>899</v>
      </c>
      <c r="S347" t="s">
        <v>32</v>
      </c>
      <c r="Y347" s="5">
        <f>IF(T347="???",0,COUNTA(S347:X347))</f>
        <v>1</v>
      </c>
    </row>
    <row r="348" spans="1:25" x14ac:dyDescent="0.45">
      <c r="A348" s="24" t="s">
        <v>32</v>
      </c>
      <c r="B348" s="1">
        <v>2009</v>
      </c>
      <c r="C348" s="22" t="str">
        <f>TEXT(D348,"000")</f>
        <v>080</v>
      </c>
      <c r="D348" s="2">
        <v>80</v>
      </c>
      <c r="E348" s="1" t="str">
        <f>_xlfn.TEXTJOIN("_",TRUE,A348,B348,D348,"Naval")</f>
        <v>DEU_2009_80_Naval</v>
      </c>
      <c r="F348" s="1" t="s">
        <v>161</v>
      </c>
      <c r="G348" s="1" t="str">
        <f>_xlfn.TEXTJOIN("_",TRUE,A348,B348,C348,F348)</f>
        <v>DEU_2009_080_Sea</v>
      </c>
      <c r="H348" s="1" t="s">
        <v>358</v>
      </c>
      <c r="I348" s="3" t="s">
        <v>192</v>
      </c>
      <c r="J348" t="s">
        <v>900</v>
      </c>
      <c r="K348" t="s">
        <v>901</v>
      </c>
      <c r="L348" s="4">
        <v>1</v>
      </c>
      <c r="M348" s="5" t="str">
        <f>IF(AND(S348=A348, T348&amp;U348&amp;V348&amp;W348&amp;X348=""), "DomProd", IF(COUNTIF(S348:X348, A348)&gt;0, "CoDev", IF(S348="???","N/A","Import")))</f>
        <v>DomProd</v>
      </c>
      <c r="N348" s="5" t="s">
        <v>3575</v>
      </c>
      <c r="O348" s="5"/>
      <c r="P348" s="5"/>
      <c r="Q348" s="30" t="s">
        <v>3576</v>
      </c>
      <c r="R348" s="5"/>
      <c r="S348" t="s">
        <v>32</v>
      </c>
      <c r="Y348" s="5">
        <f>IF(T348="???",0,COUNTA(S348:X348))</f>
        <v>1</v>
      </c>
    </row>
    <row r="349" spans="1:25" x14ac:dyDescent="0.45">
      <c r="A349" s="24" t="s">
        <v>32</v>
      </c>
      <c r="B349" s="1">
        <v>2009</v>
      </c>
      <c r="C349" s="22" t="str">
        <f>TEXT(D349,"000")</f>
        <v>081</v>
      </c>
      <c r="D349" s="2">
        <v>81</v>
      </c>
      <c r="E349" s="1" t="str">
        <f>_xlfn.TEXTJOIN("_",TRUE,A349,B349,D349,"Naval")</f>
        <v>DEU_2009_81_Naval</v>
      </c>
      <c r="F349" s="1" t="s">
        <v>161</v>
      </c>
      <c r="G349" s="1" t="str">
        <f>_xlfn.TEXTJOIN("_",TRUE,A349,B349,C349,F349)</f>
        <v>DEU_2009_081_Sea</v>
      </c>
      <c r="H349" s="1" t="s">
        <v>358</v>
      </c>
      <c r="I349" s="3" t="s">
        <v>192</v>
      </c>
      <c r="J349" t="s">
        <v>193</v>
      </c>
      <c r="K349" t="s">
        <v>902</v>
      </c>
      <c r="L349" s="4">
        <v>3</v>
      </c>
      <c r="M349" s="5" t="str">
        <f>IF(AND(S349=A349, T349&amp;U349&amp;V349&amp;W349&amp;X349=""), "DomProd", IF(COUNTIF(S349:X349, A349)&gt;0, "CoDev", IF(S349="???","N/A","Import")))</f>
        <v>DomProd</v>
      </c>
      <c r="N349" t="s">
        <v>410</v>
      </c>
      <c r="Q349" s="18" t="s">
        <v>903</v>
      </c>
      <c r="S349" t="s">
        <v>32</v>
      </c>
      <c r="Y349" s="5">
        <f>IF(T349="???",0,COUNTA(S349:X349))</f>
        <v>1</v>
      </c>
    </row>
    <row r="350" spans="1:25" x14ac:dyDescent="0.45">
      <c r="A350" s="24" t="s">
        <v>32</v>
      </c>
      <c r="B350" s="1">
        <v>2009</v>
      </c>
      <c r="C350" s="22" t="str">
        <f>TEXT(D350,"000")</f>
        <v>082</v>
      </c>
      <c r="D350" s="2">
        <v>82</v>
      </c>
      <c r="E350" s="1" t="str">
        <f>_xlfn.TEXTJOIN("_",TRUE,A350,B350,D350,"Naval")</f>
        <v>DEU_2009_82_Naval</v>
      </c>
      <c r="F350" s="1" t="s">
        <v>161</v>
      </c>
      <c r="G350" s="1" t="str">
        <f>_xlfn.TEXTJOIN("_",TRUE,A350,B350,C350,F350)</f>
        <v>DEU_2009_082_Sea</v>
      </c>
      <c r="H350" s="1" t="s">
        <v>358</v>
      </c>
      <c r="I350" s="3" t="s">
        <v>192</v>
      </c>
      <c r="J350" t="s">
        <v>193</v>
      </c>
      <c r="K350" t="s">
        <v>904</v>
      </c>
      <c r="L350" s="4">
        <v>3</v>
      </c>
      <c r="M350" s="5" t="str">
        <f>IF(AND(S350=A350, T350&amp;U350&amp;V350&amp;W350&amp;X350=""), "DomProd", IF(COUNTIF(S350:X350, A350)&gt;0, "CoDev", IF(S350="???","N/A","Import")))</f>
        <v>DomProd</v>
      </c>
      <c r="N350" s="5" t="s">
        <v>893</v>
      </c>
      <c r="O350" s="5"/>
      <c r="P350" s="5"/>
      <c r="Q350" s="30" t="s">
        <v>905</v>
      </c>
      <c r="R350" s="5"/>
      <c r="S350" t="s">
        <v>32</v>
      </c>
      <c r="Y350" s="5">
        <f>IF(T350="???",0,COUNTA(S350:X350))</f>
        <v>1</v>
      </c>
    </row>
    <row r="351" spans="1:25" x14ac:dyDescent="0.45">
      <c r="A351" s="24" t="s">
        <v>32</v>
      </c>
      <c r="B351" s="1">
        <v>2009</v>
      </c>
      <c r="C351" s="22" t="str">
        <f>TEXT(D351,"000")</f>
        <v>083</v>
      </c>
      <c r="D351" s="2">
        <v>83</v>
      </c>
      <c r="E351" s="1" t="str">
        <f>_xlfn.TEXTJOIN("_",TRUE,A351,B351,D351,"Naval")</f>
        <v>DEU_2009_83_Naval</v>
      </c>
      <c r="F351" s="1" t="s">
        <v>161</v>
      </c>
      <c r="G351" s="1" t="str">
        <f>_xlfn.TEXTJOIN("_",TRUE,A351,B351,C351,F351)</f>
        <v>DEU_2009_083_Sea</v>
      </c>
      <c r="H351" s="1" t="s">
        <v>358</v>
      </c>
      <c r="I351" s="3" t="s">
        <v>192</v>
      </c>
      <c r="J351" t="s">
        <v>195</v>
      </c>
      <c r="K351" t="s">
        <v>906</v>
      </c>
      <c r="L351" s="4">
        <v>1</v>
      </c>
      <c r="M351" s="5" t="str">
        <f>IF(AND(S351=A351, T351&amp;U351&amp;V351&amp;W351&amp;X351=""), "DomProd", IF(COUNTIF(S351:X351, A351)&gt;0, "CoDev", IF(S351="???","N/A","Import")))</f>
        <v>DomProd</v>
      </c>
      <c r="N351" t="s">
        <v>830</v>
      </c>
      <c r="Q351" s="18" t="s">
        <v>907</v>
      </c>
      <c r="R351" s="5"/>
      <c r="S351" t="s">
        <v>32</v>
      </c>
      <c r="Y351" s="5">
        <f>IF(T351="???",0,COUNTA(S351:X351))</f>
        <v>1</v>
      </c>
    </row>
    <row r="352" spans="1:25" x14ac:dyDescent="0.45">
      <c r="A352" s="24" t="s">
        <v>32</v>
      </c>
      <c r="B352" s="1">
        <v>2009</v>
      </c>
      <c r="C352" s="22" t="str">
        <f>TEXT(D352,"000")</f>
        <v>084</v>
      </c>
      <c r="D352" s="2">
        <v>84</v>
      </c>
      <c r="E352" s="1" t="str">
        <f>_xlfn.TEXTJOIN("_",TRUE,A352,B352,D352,"Naval")</f>
        <v>DEU_2009_84_Naval</v>
      </c>
      <c r="F352" s="1" t="s">
        <v>161</v>
      </c>
      <c r="G352" s="1" t="str">
        <f>_xlfn.TEXTJOIN("_",TRUE,A352,B352,C352,F352)</f>
        <v>DEU_2009_084_Sea</v>
      </c>
      <c r="H352" s="1" t="s">
        <v>358</v>
      </c>
      <c r="I352" s="3" t="s">
        <v>192</v>
      </c>
      <c r="J352" t="s">
        <v>908</v>
      </c>
      <c r="K352" t="s">
        <v>909</v>
      </c>
      <c r="L352" s="4">
        <v>3</v>
      </c>
      <c r="M352" s="5" t="str">
        <f>IF(AND(S352=A352, T352&amp;U352&amp;V352&amp;W352&amp;X352=""), "DomProd", IF(COUNTIF(S352:X352, A352)&gt;0, "CoDev", IF(S352="???","N/A","Import")))</f>
        <v>DomProd</v>
      </c>
      <c r="N352" t="s">
        <v>910</v>
      </c>
      <c r="Q352" s="18" t="s">
        <v>911</v>
      </c>
      <c r="S352" t="s">
        <v>32</v>
      </c>
      <c r="Y352" s="5">
        <f>IF(T352="???",0,COUNTA(S352:X352))</f>
        <v>1</v>
      </c>
    </row>
    <row r="353" spans="1:25" x14ac:dyDescent="0.45">
      <c r="A353" s="24" t="s">
        <v>32</v>
      </c>
      <c r="B353" s="1">
        <v>2009</v>
      </c>
      <c r="C353" s="22" t="str">
        <f>TEXT(D353,"000")</f>
        <v>085</v>
      </c>
      <c r="D353" s="2">
        <v>85</v>
      </c>
      <c r="E353" s="1" t="str">
        <f>_xlfn.TEXTJOIN("_",TRUE,A353,B353,D353,"Naval")</f>
        <v>DEU_2009_85_Naval</v>
      </c>
      <c r="F353" s="1" t="s">
        <v>161</v>
      </c>
      <c r="G353" s="1" t="str">
        <f>_xlfn.TEXTJOIN("_",TRUE,A353,B353,C353,F353)</f>
        <v>DEU_2009_085_Sea</v>
      </c>
      <c r="H353" s="1" t="s">
        <v>358</v>
      </c>
      <c r="I353" s="3" t="s">
        <v>192</v>
      </c>
      <c r="J353" t="s">
        <v>199</v>
      </c>
      <c r="K353" t="s">
        <v>65</v>
      </c>
      <c r="L353" s="4">
        <v>5</v>
      </c>
      <c r="M353" s="5" t="str">
        <f>IF(AND(S353=A353, T353&amp;U353&amp;V353&amp;W353&amp;X353=""), "DomProd", IF(COUNTIF(S353:X353, A353)&gt;0, "CoDev", IF(S353="???","N/A","Import")))</f>
        <v>N/A</v>
      </c>
      <c r="N353" s="5" t="s">
        <v>35</v>
      </c>
      <c r="O353" s="5"/>
      <c r="P353" s="5"/>
      <c r="Q353" s="5"/>
      <c r="R353" s="5"/>
      <c r="S353" t="s">
        <v>59</v>
      </c>
      <c r="Y353" s="5">
        <f>IF(T353="???",0,COUNTA(S353:X353))</f>
        <v>1</v>
      </c>
    </row>
    <row r="354" spans="1:25" x14ac:dyDescent="0.45">
      <c r="A354" s="24" t="s">
        <v>32</v>
      </c>
      <c r="B354" s="1">
        <v>2009</v>
      </c>
      <c r="C354" s="22" t="str">
        <f>TEXT(D354,"000")</f>
        <v>086</v>
      </c>
      <c r="D354" s="2">
        <v>86</v>
      </c>
      <c r="E354" s="1" t="str">
        <f>_xlfn.TEXTJOIN("_",TRUE,A354,B354,D354,"Naval")</f>
        <v>DEU_2009_86_Naval</v>
      </c>
      <c r="F354" s="1" t="s">
        <v>161</v>
      </c>
      <c r="G354" s="1" t="str">
        <f>_xlfn.TEXTJOIN("_",TRUE,A354,B354,C354,F354)</f>
        <v>DEU_2009_086_Sea</v>
      </c>
      <c r="H354" s="1" t="s">
        <v>358</v>
      </c>
      <c r="I354" s="3" t="s">
        <v>192</v>
      </c>
      <c r="J354" t="s">
        <v>912</v>
      </c>
      <c r="K354" t="s">
        <v>65</v>
      </c>
      <c r="L354" s="4">
        <v>1</v>
      </c>
      <c r="M354" s="5" t="str">
        <f>IF(AND(S354=A354, T354&amp;U354&amp;V354&amp;W354&amp;X354=""), "DomProd", IF(COUNTIF(S354:X354, A354)&gt;0, "CoDev", IF(S354="???","N/A","Import")))</f>
        <v>N/A</v>
      </c>
      <c r="N354" s="5" t="s">
        <v>35</v>
      </c>
      <c r="O354" s="5"/>
      <c r="P354" s="5"/>
      <c r="Q354" s="5"/>
      <c r="R354" s="5"/>
      <c r="S354" t="s">
        <v>59</v>
      </c>
      <c r="Y354" s="5">
        <f>IF(T354="???",0,COUNTA(S354:X354))</f>
        <v>1</v>
      </c>
    </row>
    <row r="355" spans="1:25" x14ac:dyDescent="0.45">
      <c r="A355" s="24" t="s">
        <v>32</v>
      </c>
      <c r="B355" s="1">
        <v>2009</v>
      </c>
      <c r="C355" s="22" t="str">
        <f>TEXT(D355,"000")</f>
        <v>087</v>
      </c>
      <c r="D355" s="2">
        <v>87</v>
      </c>
      <c r="E355" s="1" t="str">
        <f>_xlfn.TEXTJOIN("_",TRUE,A355,B355,D355,"Naval")</f>
        <v>DEU_2009_87_Naval</v>
      </c>
      <c r="F355" s="1" t="s">
        <v>161</v>
      </c>
      <c r="G355" s="1" t="str">
        <f>_xlfn.TEXTJOIN("_",TRUE,A355,B355,C355,F355)</f>
        <v>DEU_2009_087_Sea</v>
      </c>
      <c r="H355" s="1" t="s">
        <v>358</v>
      </c>
      <c r="I355" s="3" t="s">
        <v>192</v>
      </c>
      <c r="J355" t="s">
        <v>913</v>
      </c>
      <c r="K355" t="s">
        <v>914</v>
      </c>
      <c r="L355" s="4">
        <v>6</v>
      </c>
      <c r="M355" s="5" t="str">
        <f>IF(AND(S355=A355, T355&amp;U355&amp;V355&amp;W355&amp;X355=""), "DomProd", IF(COUNTIF(S355:X355, A355)&gt;0, "CoDev", IF(S355="???","N/A","Import")))</f>
        <v>DomProd</v>
      </c>
      <c r="N355" t="s">
        <v>862</v>
      </c>
      <c r="O355" t="s">
        <v>915</v>
      </c>
      <c r="P355" t="s">
        <v>897</v>
      </c>
      <c r="Q355" s="18" t="s">
        <v>916</v>
      </c>
      <c r="S355" t="s">
        <v>32</v>
      </c>
      <c r="Y355" s="5">
        <f>IF(T355="???",0,COUNTA(S355:X355))</f>
        <v>1</v>
      </c>
    </row>
    <row r="356" spans="1:25" x14ac:dyDescent="0.45">
      <c r="A356" s="24" t="s">
        <v>32</v>
      </c>
      <c r="B356" s="1">
        <v>2009</v>
      </c>
      <c r="C356" s="22" t="str">
        <f>TEXT(D356,"000")</f>
        <v>088</v>
      </c>
      <c r="D356" s="2">
        <v>88</v>
      </c>
      <c r="E356" s="1" t="str">
        <f>_xlfn.TEXTJOIN("_",TRUE,A356,B356,D356,"Naval")</f>
        <v>DEU_2009_88_Naval</v>
      </c>
      <c r="F356" s="1" t="s">
        <v>161</v>
      </c>
      <c r="G356" s="1" t="str">
        <f>_xlfn.TEXTJOIN("_",TRUE,A356,B356,C356,F356)</f>
        <v>DEU_2009_088_Sea</v>
      </c>
      <c r="H356" s="1" t="s">
        <v>358</v>
      </c>
      <c r="I356" s="3" t="s">
        <v>192</v>
      </c>
      <c r="J356" t="s">
        <v>917</v>
      </c>
      <c r="K356" t="s">
        <v>65</v>
      </c>
      <c r="L356" s="4">
        <v>2</v>
      </c>
      <c r="M356" s="5" t="str">
        <f>IF(AND(S356=A356, T356&amp;U356&amp;V356&amp;W356&amp;X356=""), "DomProd", IF(COUNTIF(S356:X356, A356)&gt;0, "CoDev", IF(S356="???","N/A","Import")))</f>
        <v>N/A</v>
      </c>
      <c r="N356" s="5" t="s">
        <v>35</v>
      </c>
      <c r="O356" s="5"/>
      <c r="P356" s="5"/>
      <c r="Q356" s="5"/>
      <c r="R356" s="5"/>
      <c r="S356" t="s">
        <v>59</v>
      </c>
      <c r="Y356" s="5">
        <f>IF(T356="???",0,COUNTA(S356:X356))</f>
        <v>1</v>
      </c>
    </row>
    <row r="357" spans="1:25" x14ac:dyDescent="0.45">
      <c r="A357" s="24" t="s">
        <v>32</v>
      </c>
      <c r="B357" s="1">
        <v>2009</v>
      </c>
      <c r="C357" s="22" t="str">
        <f>TEXT(D357,"000")</f>
        <v>089</v>
      </c>
      <c r="D357" s="2">
        <v>89</v>
      </c>
      <c r="E357" s="1" t="str">
        <f>_xlfn.TEXTJOIN("_",TRUE,A357,B357,D357,"Air")</f>
        <v>DEU_2009_89_Air</v>
      </c>
      <c r="F357" s="1" t="str" cm="1">
        <f t="array" ref="F357">_xlfn.REGEXEXTRACT(E357,"[A-Z]+[a-z]+[a-z]",1,0)</f>
        <v>Air</v>
      </c>
      <c r="G357" s="1" t="str">
        <f>_xlfn.TEXTJOIN("_",TRUE,A357,B357,C357,F357)</f>
        <v>DEU_2009_089_Air</v>
      </c>
      <c r="H357" s="1" t="s">
        <v>205</v>
      </c>
      <c r="I357" s="3" t="s">
        <v>87</v>
      </c>
      <c r="J357" t="s">
        <v>918</v>
      </c>
      <c r="K357" t="s">
        <v>919</v>
      </c>
      <c r="L357" s="4">
        <v>1</v>
      </c>
      <c r="M357" s="5" t="str">
        <f>IF(AND(S357=A357, T357&amp;U357&amp;V357&amp;W357&amp;X357=""), "DomProd", IF(COUNTIF(S357:X357, A357)&gt;0, "CoDev", IF(S357="???","N/A","Import")))</f>
        <v>Import</v>
      </c>
      <c r="N357" s="5" t="s">
        <v>1730</v>
      </c>
      <c r="O357" s="5"/>
      <c r="P357" s="5"/>
      <c r="Q357" s="30" t="s">
        <v>3315</v>
      </c>
      <c r="R357" s="5"/>
      <c r="S357" t="s">
        <v>71</v>
      </c>
      <c r="Y357" s="5">
        <f>IF(T357="???",0,COUNTA(S357:X357))</f>
        <v>1</v>
      </c>
    </row>
    <row r="358" spans="1:25" x14ac:dyDescent="0.45">
      <c r="A358" s="24" t="s">
        <v>32</v>
      </c>
      <c r="B358" s="1">
        <v>2009</v>
      </c>
      <c r="C358" s="22" t="str">
        <f>TEXT(D358,"000")</f>
        <v>090</v>
      </c>
      <c r="D358" s="2">
        <v>90</v>
      </c>
      <c r="E358" s="1" t="str">
        <f>_xlfn.TEXTJOIN("_",TRUE,A358,B358,D358,"Air")</f>
        <v>DEU_2009_90_Air</v>
      </c>
      <c r="F358" s="1" t="str" cm="1">
        <f t="array" ref="F358">_xlfn.REGEXEXTRACT(E358,"[A-Z]+[a-z]+[a-z]",1,0)</f>
        <v>Air</v>
      </c>
      <c r="G358" s="1" t="str">
        <f>_xlfn.TEXTJOIN("_",TRUE,A358,B358,C358,F358)</f>
        <v>DEU_2009_090_Air</v>
      </c>
      <c r="H358" s="1" t="s">
        <v>205</v>
      </c>
      <c r="I358" s="3" t="s">
        <v>87</v>
      </c>
      <c r="J358" t="s">
        <v>918</v>
      </c>
      <c r="K358" t="s">
        <v>920</v>
      </c>
      <c r="L358" s="4">
        <v>8</v>
      </c>
      <c r="M358" s="5" t="str">
        <f>IF(AND(S358=A358, T358&amp;U358&amp;V358&amp;W358&amp;X358=""), "DomProd", IF(COUNTIF(S358:X358, A358)&gt;0, "CoDev", IF(S358="???","N/A","Import")))</f>
        <v>Import</v>
      </c>
      <c r="N358" t="s">
        <v>96</v>
      </c>
      <c r="Q358" t="s">
        <v>921</v>
      </c>
      <c r="S358" t="s">
        <v>56</v>
      </c>
      <c r="Y358" s="5">
        <f>IF(T358="???",0,COUNTA(S358:X358))</f>
        <v>1</v>
      </c>
    </row>
    <row r="359" spans="1:25" x14ac:dyDescent="0.45">
      <c r="A359" s="24" t="s">
        <v>32</v>
      </c>
      <c r="B359" s="1">
        <v>2009</v>
      </c>
      <c r="C359" s="22" t="str">
        <f>TEXT(D359,"000")</f>
        <v>091</v>
      </c>
      <c r="D359" s="2">
        <v>91</v>
      </c>
      <c r="E359" s="1" t="str">
        <f>_xlfn.TEXTJOIN("_",TRUE,A359,B359,D359,"Air")</f>
        <v>DEU_2009_91_Air</v>
      </c>
      <c r="F359" s="1" t="str" cm="1">
        <f t="array" ref="F359">_xlfn.REGEXEXTRACT(E359,"[A-Z]+[a-z]+[a-z]",1,0)</f>
        <v>Air</v>
      </c>
      <c r="G359" s="1" t="str">
        <f>_xlfn.TEXTJOIN("_",TRUE,A359,B359,C359,F359)</f>
        <v>DEU_2009_091_Air</v>
      </c>
      <c r="H359" s="1" t="s">
        <v>205</v>
      </c>
      <c r="I359" s="3" t="s">
        <v>87</v>
      </c>
      <c r="J359" t="s">
        <v>98</v>
      </c>
      <c r="K359" t="s">
        <v>922</v>
      </c>
      <c r="L359" s="4">
        <v>2</v>
      </c>
      <c r="M359" s="5" t="str">
        <f>IF(AND(S359=A359, T359&amp;U359&amp;V359&amp;W359&amp;X359=""), "DomProd", IF(COUNTIF(S359:X359, A359)&gt;0, "CoDev", IF(S359="???","N/A","Import")))</f>
        <v>DomProd</v>
      </c>
      <c r="N359" t="s">
        <v>923</v>
      </c>
      <c r="Q359" s="18" t="s">
        <v>924</v>
      </c>
      <c r="S359" t="s">
        <v>32</v>
      </c>
      <c r="Y359" s="5">
        <f>IF(T359="???",0,COUNTA(S359:X359))</f>
        <v>1</v>
      </c>
    </row>
    <row r="360" spans="1:25" x14ac:dyDescent="0.45">
      <c r="A360" s="24" t="s">
        <v>32</v>
      </c>
      <c r="B360" s="1">
        <v>2009</v>
      </c>
      <c r="C360" s="22" t="str">
        <f>TEXT(D360,"000")</f>
        <v>092</v>
      </c>
      <c r="D360" s="2">
        <v>92</v>
      </c>
      <c r="E360" s="1" t="str">
        <f>_xlfn.TEXTJOIN("_",TRUE,A360,B360,D360,"Air")</f>
        <v>DEU_2009_92_Air</v>
      </c>
      <c r="F360" s="1" t="str" cm="1">
        <f t="array" ref="F360">_xlfn.REGEXEXTRACT(E360,"[A-Z]+[a-z]+[a-z]",1,0)</f>
        <v>Air</v>
      </c>
      <c r="G360" s="1" t="str">
        <f>_xlfn.TEXTJOIN("_",TRUE,A360,B360,C360,F360)</f>
        <v>DEU_2009_092_Air</v>
      </c>
      <c r="H360" s="1" t="s">
        <v>205</v>
      </c>
      <c r="I360" s="3" t="s">
        <v>109</v>
      </c>
      <c r="J360" t="s">
        <v>233</v>
      </c>
      <c r="K360" t="s">
        <v>925</v>
      </c>
      <c r="L360" s="4">
        <v>21</v>
      </c>
      <c r="M360" s="5" t="str">
        <f>IF(AND(S360=A360, T360&amp;U360&amp;V360&amp;W360&amp;X360=""), "DomProd", IF(COUNTIF(S360:X360, A360)&gt;0, "CoDev", IF(S360="???","N/A","Import")))</f>
        <v>Import</v>
      </c>
      <c r="N360" t="s">
        <v>115</v>
      </c>
      <c r="O360" s="5"/>
      <c r="P360" s="5"/>
      <c r="Q360" s="30" t="s">
        <v>235</v>
      </c>
      <c r="R360" s="5"/>
      <c r="S360" t="s">
        <v>56</v>
      </c>
      <c r="T360" t="s">
        <v>92</v>
      </c>
      <c r="Y360" s="5">
        <f>IF(T360="???",0,COUNTA(S360:X360))</f>
        <v>2</v>
      </c>
    </row>
    <row r="361" spans="1:25" x14ac:dyDescent="0.45">
      <c r="A361" s="24" t="s">
        <v>32</v>
      </c>
      <c r="B361" s="1">
        <v>2009</v>
      </c>
      <c r="C361" s="22" t="str">
        <f>TEXT(D361,"000")</f>
        <v>093</v>
      </c>
      <c r="D361" s="2">
        <v>93</v>
      </c>
      <c r="E361" s="1" t="str">
        <f>_xlfn.TEXTJOIN("_",TRUE,A361,B361,D361,"Air")</f>
        <v>DEU_2009_93_Air</v>
      </c>
      <c r="F361" s="1" t="str" cm="1">
        <f t="array" ref="F361">_xlfn.REGEXEXTRACT(E361,"[A-Z]+[a-z]+[a-z]",1,0)</f>
        <v>Air</v>
      </c>
      <c r="G361" s="1" t="str">
        <f>_xlfn.TEXTJOIN("_",TRUE,A361,B361,C361,F361)</f>
        <v>DEU_2009_093_Air</v>
      </c>
      <c r="H361" s="1" t="s">
        <v>205</v>
      </c>
      <c r="I361" s="3" t="s">
        <v>109</v>
      </c>
      <c r="J361" t="s">
        <v>434</v>
      </c>
      <c r="K361" t="s">
        <v>926</v>
      </c>
      <c r="L361" s="4">
        <v>22</v>
      </c>
      <c r="M361" s="5" t="str">
        <f>IF(AND(S361=A361, T361&amp;U361&amp;V361&amp;W361&amp;X361=""), "DomProd", IF(COUNTIF(S361:X361, A361)&gt;0, "CoDev", IF(S361="???","N/A","Import")))</f>
        <v>Import</v>
      </c>
      <c r="N361" t="s">
        <v>628</v>
      </c>
      <c r="O361" s="5"/>
      <c r="P361" s="5"/>
      <c r="Q361" s="30" t="s">
        <v>3505</v>
      </c>
      <c r="R361" s="5"/>
      <c r="S361" t="s">
        <v>92</v>
      </c>
      <c r="T361" t="s">
        <v>56</v>
      </c>
      <c r="Y361" s="5">
        <f>IF(T361="???",0,COUNTA(S361:X361))</f>
        <v>2</v>
      </c>
    </row>
    <row r="362" spans="1:25" x14ac:dyDescent="0.45">
      <c r="A362" s="24" t="s">
        <v>32</v>
      </c>
      <c r="B362" s="1">
        <v>2009</v>
      </c>
      <c r="C362" s="22" t="str">
        <f>TEXT(D362,"000")</f>
        <v>094</v>
      </c>
      <c r="D362" s="2">
        <v>94</v>
      </c>
      <c r="E362" s="1" t="str">
        <f>_xlfn.TEXTJOIN("_",TRUE,A362,B362,D362,"Air")</f>
        <v>DEU_2009_94_Air</v>
      </c>
      <c r="F362" s="1" t="str" cm="1">
        <f t="array" ref="F362">_xlfn.REGEXEXTRACT(E362,"[A-Z]+[a-z]+[a-z]",1,0)</f>
        <v>Air</v>
      </c>
      <c r="G362" s="1" t="str">
        <f>_xlfn.TEXTJOIN("_",TRUE,A362,B362,C362,F362)</f>
        <v>DEU_2009_094_Air</v>
      </c>
      <c r="H362" s="1" t="s">
        <v>205</v>
      </c>
      <c r="I362" s="3" t="s">
        <v>439</v>
      </c>
      <c r="J362" t="s">
        <v>619</v>
      </c>
      <c r="K362" t="s">
        <v>927</v>
      </c>
      <c r="L362" s="4" t="s">
        <v>65</v>
      </c>
      <c r="M362" s="5" t="str">
        <f>IF(AND(S362=A362, T362&amp;U362&amp;V362&amp;W362&amp;X362=""), "DomProd", IF(COUNTIF(S362:X362, A362)&gt;0, "CoDev", IF(S362="???","N/A","Import")))</f>
        <v>Import</v>
      </c>
      <c r="N362" s="5" t="s">
        <v>928</v>
      </c>
      <c r="O362" s="5"/>
      <c r="P362" s="5"/>
      <c r="Q362" s="30" t="s">
        <v>929</v>
      </c>
      <c r="R362" s="5"/>
      <c r="S362" t="s">
        <v>92</v>
      </c>
      <c r="Y362" s="5">
        <f>IF(T362="???",0,COUNTA(S362:X362))</f>
        <v>1</v>
      </c>
    </row>
    <row r="363" spans="1:25" x14ac:dyDescent="0.45">
      <c r="A363" s="24" t="s">
        <v>32</v>
      </c>
      <c r="B363" s="1">
        <v>2009</v>
      </c>
      <c r="C363" s="22" t="str">
        <f>TEXT(D363,"000")</f>
        <v>095</v>
      </c>
      <c r="D363" s="2">
        <v>95</v>
      </c>
      <c r="E363" s="1" t="str">
        <f>_xlfn.TEXTJOIN("_",TRUE,A363,B363,D363,"Air")</f>
        <v>DEU_2009_95_Air</v>
      </c>
      <c r="F363" s="1" t="str" cm="1">
        <f t="array" ref="F363">_xlfn.REGEXEXTRACT(E363,"[A-Z]+[a-z]+[a-z]",1,0)</f>
        <v>Air</v>
      </c>
      <c r="G363" s="1" t="str">
        <f>_xlfn.TEXTJOIN("_",TRUE,A363,B363,C363,F363)</f>
        <v>DEU_2009_095_Air</v>
      </c>
      <c r="H363" s="1" t="s">
        <v>84</v>
      </c>
      <c r="I363" s="3" t="s">
        <v>87</v>
      </c>
      <c r="J363" t="s">
        <v>88</v>
      </c>
      <c r="K363" t="s">
        <v>89</v>
      </c>
      <c r="L363" s="4">
        <v>38</v>
      </c>
      <c r="M363" s="5" t="str">
        <f>IF(AND(S363=A363, T363&amp;U363&amp;V363&amp;W363&amp;X363=""), "DomProd", IF(COUNTIF(S363:X363, A363)&gt;0, "CoDev", IF(S363="???","N/A","Import")))</f>
        <v>CoDev</v>
      </c>
      <c r="N363" t="s">
        <v>90</v>
      </c>
      <c r="Q363" s="18" t="s">
        <v>91</v>
      </c>
      <c r="S363" t="s">
        <v>92</v>
      </c>
      <c r="T363" t="s">
        <v>32</v>
      </c>
      <c r="U363" t="s">
        <v>93</v>
      </c>
      <c r="V363" t="s">
        <v>43</v>
      </c>
      <c r="Y363" s="5">
        <f>IF(T363="???",0,COUNTA(S363:X363))</f>
        <v>4</v>
      </c>
    </row>
    <row r="364" spans="1:25" x14ac:dyDescent="0.45">
      <c r="A364" s="24" t="s">
        <v>32</v>
      </c>
      <c r="B364" s="1">
        <v>2009</v>
      </c>
      <c r="C364" s="22" t="str">
        <f>TEXT(D364,"000")</f>
        <v>096</v>
      </c>
      <c r="D364" s="2">
        <v>96</v>
      </c>
      <c r="E364" s="1" t="str">
        <f>_xlfn.TEXTJOIN("_",TRUE,A364,B364,D364,"Air")</f>
        <v>DEU_2009_96_Air</v>
      </c>
      <c r="F364" s="1" t="str" cm="1">
        <f t="array" ref="F364">_xlfn.REGEXEXTRACT(E364,"[A-Z]+[a-z]+[a-z]",1,0)</f>
        <v>Air</v>
      </c>
      <c r="G364" s="1" t="str">
        <f>_xlfn.TEXTJOIN("_",TRUE,A364,B364,C364,F364)</f>
        <v>DEU_2009_096_Air</v>
      </c>
      <c r="H364" s="1" t="s">
        <v>84</v>
      </c>
      <c r="I364" s="3" t="s">
        <v>87</v>
      </c>
      <c r="J364" t="s">
        <v>450</v>
      </c>
      <c r="K364" t="s">
        <v>930</v>
      </c>
      <c r="L364" s="4">
        <v>76</v>
      </c>
      <c r="M364" s="5" t="str">
        <f>IF(AND(S364=A364, T364&amp;U364&amp;V364&amp;W364&amp;X364=""), "DomProd", IF(COUNTIF(S364:X364, A364)&gt;0, "CoDev", IF(S364="???","N/A","Import")))</f>
        <v>Import</v>
      </c>
      <c r="N364" t="s">
        <v>171</v>
      </c>
      <c r="Q364" s="18" t="s">
        <v>931</v>
      </c>
      <c r="S364" t="s">
        <v>56</v>
      </c>
      <c r="Y364" s="5">
        <f>IF(T364="???",0,COUNTA(S364:X364))</f>
        <v>1</v>
      </c>
    </row>
    <row r="365" spans="1:25" x14ac:dyDescent="0.45">
      <c r="A365" s="24" t="s">
        <v>32</v>
      </c>
      <c r="B365" s="1">
        <v>2009</v>
      </c>
      <c r="C365" s="22" t="str">
        <f>TEXT(D365,"000")</f>
        <v>097</v>
      </c>
      <c r="D365" s="2">
        <v>97</v>
      </c>
      <c r="E365" s="1" t="str">
        <f>_xlfn.TEXTJOIN("_",TRUE,A365,B365,D365,"Air")</f>
        <v>DEU_2009_97_Air</v>
      </c>
      <c r="F365" s="1" t="str" cm="1">
        <f t="array" ref="F365">_xlfn.REGEXEXTRACT(E365,"[A-Z]+[a-z]+[a-z]",1,0)</f>
        <v>Air</v>
      </c>
      <c r="G365" s="1" t="str">
        <f>_xlfn.TEXTJOIN("_",TRUE,A365,B365,C365,F365)</f>
        <v>DEU_2009_097_Air</v>
      </c>
      <c r="H365" s="1" t="s">
        <v>84</v>
      </c>
      <c r="I365" s="3" t="s">
        <v>87</v>
      </c>
      <c r="J365" t="s">
        <v>932</v>
      </c>
      <c r="K365" t="s">
        <v>933</v>
      </c>
      <c r="L365" s="4">
        <v>220</v>
      </c>
      <c r="M365" s="5" t="str">
        <f>IF(AND(S365=A365, T365&amp;U365&amp;V365&amp;W365&amp;X365=""), "DomProd", IF(COUNTIF(S365:X365, A365)&gt;0, "CoDev", IF(S365="???","N/A","Import")))</f>
        <v>CoDev</v>
      </c>
      <c r="N365" t="s">
        <v>934</v>
      </c>
      <c r="Q365" s="18" t="s">
        <v>935</v>
      </c>
      <c r="S365" t="s">
        <v>32</v>
      </c>
      <c r="T365" t="s">
        <v>92</v>
      </c>
      <c r="U365" t="s">
        <v>93</v>
      </c>
      <c r="Y365" s="5">
        <f>IF(T365="???",0,COUNTA(S365:X365))</f>
        <v>3</v>
      </c>
    </row>
    <row r="366" spans="1:25" x14ac:dyDescent="0.45">
      <c r="A366" s="24" t="s">
        <v>32</v>
      </c>
      <c r="B366" s="1">
        <v>2009</v>
      </c>
      <c r="C366" s="22" t="str">
        <f>TEXT(D366,"000")</f>
        <v>098</v>
      </c>
      <c r="D366" s="2">
        <v>98</v>
      </c>
      <c r="E366" s="1" t="str">
        <f>_xlfn.TEXTJOIN("_",TRUE,A366,B366,D366,"Air")</f>
        <v>DEU_2009_98_Air</v>
      </c>
      <c r="F366" s="1" t="str" cm="1">
        <f t="array" ref="F366">_xlfn.REGEXEXTRACT(E366,"[A-Z]+[a-z]+[a-z]",1,0)</f>
        <v>Air</v>
      </c>
      <c r="G366" s="1" t="str">
        <f>_xlfn.TEXTJOIN("_",TRUE,A366,B366,C366,F366)</f>
        <v>DEU_2009_098_Air</v>
      </c>
      <c r="H366" s="1" t="s">
        <v>84</v>
      </c>
      <c r="I366" s="3" t="s">
        <v>87</v>
      </c>
      <c r="J366" t="s">
        <v>936</v>
      </c>
      <c r="K366" t="s">
        <v>937</v>
      </c>
      <c r="L366" s="4">
        <v>33</v>
      </c>
      <c r="M366" s="5" t="str">
        <f>IF(AND(S366=A366, T366&amp;U366&amp;V366&amp;W366&amp;X366=""), "DomProd", IF(COUNTIF(S366:X366, A366)&gt;0, "CoDev", IF(S366="???","N/A","Import")))</f>
        <v>CoDev</v>
      </c>
      <c r="N366" t="s">
        <v>934</v>
      </c>
      <c r="Q366" s="18" t="s">
        <v>935</v>
      </c>
      <c r="S366" t="s">
        <v>32</v>
      </c>
      <c r="T366" t="s">
        <v>92</v>
      </c>
      <c r="U366" t="s">
        <v>93</v>
      </c>
      <c r="Y366" s="5">
        <f>IF(T366="???",0,COUNTA(S366:X366))</f>
        <v>3</v>
      </c>
    </row>
    <row r="367" spans="1:25" x14ac:dyDescent="0.45">
      <c r="A367" s="24" t="s">
        <v>32</v>
      </c>
      <c r="B367" s="1">
        <v>2009</v>
      </c>
      <c r="C367" s="22" t="str">
        <f>TEXT(D367,"000")</f>
        <v>099</v>
      </c>
      <c r="D367" s="2">
        <v>99</v>
      </c>
      <c r="E367" s="1" t="str">
        <f>_xlfn.TEXTJOIN("_",TRUE,A367,B367,D367,"Air")</f>
        <v>DEU_2009_99_Air</v>
      </c>
      <c r="F367" s="1" t="str" cm="1">
        <f t="array" ref="F367">_xlfn.REGEXEXTRACT(E367,"[A-Z]+[a-z]+[a-z]",1,0)</f>
        <v>Air</v>
      </c>
      <c r="G367" s="1" t="str">
        <f>_xlfn.TEXTJOIN("_",TRUE,A367,B367,C367,F367)</f>
        <v>DEU_2009_099_Air</v>
      </c>
      <c r="H367" s="1" t="s">
        <v>84</v>
      </c>
      <c r="I367" s="3" t="s">
        <v>87</v>
      </c>
      <c r="J367" t="s">
        <v>103</v>
      </c>
      <c r="K367" t="s">
        <v>938</v>
      </c>
      <c r="L367" s="4">
        <v>35</v>
      </c>
      <c r="M367" s="5" t="str">
        <f>IF(AND(S367=A367, T367&amp;U367&amp;V367&amp;W367&amp;X367=""), "DomProd", IF(COUNTIF(S367:X367, A367)&gt;0, "CoDev", IF(S367="???","N/A","Import")))</f>
        <v>Import</v>
      </c>
      <c r="N367" t="s">
        <v>1234</v>
      </c>
      <c r="O367" s="5"/>
      <c r="P367" s="5"/>
      <c r="Q367" s="30" t="s">
        <v>3543</v>
      </c>
      <c r="R367" s="5"/>
      <c r="S367" t="s">
        <v>56</v>
      </c>
      <c r="Y367" s="5">
        <f>IF(T367="???",0,COUNTA(S367:X367))</f>
        <v>1</v>
      </c>
    </row>
    <row r="368" spans="1:25" x14ac:dyDescent="0.45">
      <c r="A368" s="24" t="s">
        <v>32</v>
      </c>
      <c r="B368" s="1">
        <v>2009</v>
      </c>
      <c r="C368" s="22" t="str">
        <f>TEXT(D368,"000")</f>
        <v>100</v>
      </c>
      <c r="D368" s="2">
        <v>100</v>
      </c>
      <c r="E368" s="1" t="str">
        <f>_xlfn.TEXTJOIN("_",TRUE,A368,B368,D368,"Air")</f>
        <v>DEU_2009_100_Air</v>
      </c>
      <c r="F368" s="1" t="str" cm="1">
        <f t="array" ref="F368">_xlfn.REGEXEXTRACT(E368,"[A-Z]+[a-z]+[a-z]",1,0)</f>
        <v>Air</v>
      </c>
      <c r="G368" s="1" t="str">
        <f>_xlfn.TEXTJOIN("_",TRUE,A368,B368,C368,F368)</f>
        <v>DEU_2009_100_Air</v>
      </c>
      <c r="H368" s="1" t="s">
        <v>84</v>
      </c>
      <c r="I368" s="3" t="s">
        <v>87</v>
      </c>
      <c r="J368" t="s">
        <v>103</v>
      </c>
      <c r="K368" t="s">
        <v>939</v>
      </c>
      <c r="L368" s="4">
        <v>40</v>
      </c>
      <c r="M368" s="5" t="str">
        <f>IF(AND(S368=A368, T368&amp;U368&amp;V368&amp;W368&amp;X368=""), "DomProd", IF(COUNTIF(S368:X368, A368)&gt;0, "CoDev", IF(S368="???","N/A","Import")))</f>
        <v>Import</v>
      </c>
      <c r="N368" s="5" t="s">
        <v>940</v>
      </c>
      <c r="O368" s="5"/>
      <c r="P368" s="5"/>
      <c r="Q368" s="30" t="s">
        <v>941</v>
      </c>
      <c r="R368" s="5"/>
      <c r="S368" t="s">
        <v>56</v>
      </c>
      <c r="Y368" s="5">
        <f>IF(T368="???",0,COUNTA(S368:X368))</f>
        <v>1</v>
      </c>
    </row>
    <row r="369" spans="1:25" x14ac:dyDescent="0.45">
      <c r="A369" s="24" t="s">
        <v>32</v>
      </c>
      <c r="B369" s="1">
        <v>2009</v>
      </c>
      <c r="C369" s="22" t="str">
        <f>TEXT(D369,"000")</f>
        <v>101</v>
      </c>
      <c r="D369" s="2">
        <v>101</v>
      </c>
      <c r="E369" s="1" t="str">
        <f>_xlfn.TEXTJOIN("_",TRUE,A369,B369,D369,"Air")</f>
        <v>DEU_2009_101_Air</v>
      </c>
      <c r="F369" s="1" t="str" cm="1">
        <f t="array" ref="F369">_xlfn.REGEXEXTRACT(E369,"[A-Z]+[a-z]+[a-z]",1,0)</f>
        <v>Air</v>
      </c>
      <c r="G369" s="1" t="str">
        <f>_xlfn.TEXTJOIN("_",TRUE,A369,B369,C369,F369)</f>
        <v>DEU_2009_101_Air</v>
      </c>
      <c r="H369" s="1" t="s">
        <v>84</v>
      </c>
      <c r="I369" s="3" t="s">
        <v>246</v>
      </c>
      <c r="J369" t="s">
        <v>942</v>
      </c>
      <c r="K369" t="s">
        <v>943</v>
      </c>
      <c r="L369" s="4" t="s">
        <v>65</v>
      </c>
      <c r="M369" s="5" t="str">
        <f>IF(AND(S369=A369, T369&amp;U369&amp;V369&amp;W369&amp;X369=""), "DomProd", IF(COUNTIF(S369:X369, A369)&gt;0, "CoDev", IF(S369="???","N/A","Import")))</f>
        <v>CoDev</v>
      </c>
      <c r="N369" t="s">
        <v>944</v>
      </c>
      <c r="O369" t="s">
        <v>945</v>
      </c>
      <c r="Q369" s="18" t="s">
        <v>946</v>
      </c>
      <c r="R369" s="5"/>
      <c r="S369" t="s">
        <v>32</v>
      </c>
      <c r="T369" t="s">
        <v>76</v>
      </c>
      <c r="Y369" s="5">
        <f>IF(T369="???",0,COUNTA(S369:X369))</f>
        <v>2</v>
      </c>
    </row>
    <row r="370" spans="1:25" x14ac:dyDescent="0.45">
      <c r="A370" s="24" t="s">
        <v>32</v>
      </c>
      <c r="B370" s="1">
        <v>2009</v>
      </c>
      <c r="C370" s="22" t="str">
        <f>TEXT(D370,"000")</f>
        <v>102</v>
      </c>
      <c r="D370" s="2">
        <v>102</v>
      </c>
      <c r="E370" s="1" t="str">
        <f>_xlfn.TEXTJOIN("_",TRUE,A370,B370,D370,"Air")</f>
        <v>DEU_2009_102_Air</v>
      </c>
      <c r="F370" s="1" t="str" cm="1">
        <f t="array" ref="F370">_xlfn.REGEXEXTRACT(E370,"[A-Z]+[a-z]+[a-z]",1,0)</f>
        <v>Air</v>
      </c>
      <c r="G370" s="1" t="str">
        <f>_xlfn.TEXTJOIN("_",TRUE,A370,B370,C370,F370)</f>
        <v>DEU_2009_102_Air</v>
      </c>
      <c r="H370" s="1" t="s">
        <v>84</v>
      </c>
      <c r="I370" s="3" t="s">
        <v>85</v>
      </c>
      <c r="J370" t="s">
        <v>798</v>
      </c>
      <c r="K370" t="s">
        <v>947</v>
      </c>
      <c r="L370" s="4" t="s">
        <v>65</v>
      </c>
      <c r="M370" s="5" t="str">
        <f>IF(AND(S370=A370, T370&amp;U370&amp;V370&amp;W370&amp;X370=""), "DomProd", IF(COUNTIF(S370:X370, A370)&gt;0, "CoDev", IF(S370="???","N/A","Import")))</f>
        <v>Import</v>
      </c>
      <c r="N370" t="s">
        <v>174</v>
      </c>
      <c r="Q370" s="18" t="s">
        <v>948</v>
      </c>
      <c r="R370" s="5"/>
      <c r="S370" t="s">
        <v>56</v>
      </c>
      <c r="Y370" s="5">
        <f>IF(T370="???",0,COUNTA(S370:X370))</f>
        <v>1</v>
      </c>
    </row>
    <row r="371" spans="1:25" x14ac:dyDescent="0.45">
      <c r="A371" s="24" t="s">
        <v>32</v>
      </c>
      <c r="B371" s="1">
        <v>2009</v>
      </c>
      <c r="C371" s="22" t="str">
        <f>TEXT(D371,"000")</f>
        <v>103</v>
      </c>
      <c r="D371" s="2">
        <v>103</v>
      </c>
      <c r="E371" s="1" t="str">
        <f>_xlfn.TEXTJOIN("_",TRUE,A371,B371,D371,"Air")</f>
        <v>DEU_2009_103_Air</v>
      </c>
      <c r="F371" s="1" t="str" cm="1">
        <f t="array" ref="F371">_xlfn.REGEXEXTRACT(E371,"[A-Z]+[a-z]+[a-z]",1,0)</f>
        <v>Air</v>
      </c>
      <c r="G371" s="1" t="str">
        <f>_xlfn.TEXTJOIN("_",TRUE,A371,B371,C371,F371)</f>
        <v>DEU_2009_103_Air</v>
      </c>
      <c r="H371" s="1" t="s">
        <v>84</v>
      </c>
      <c r="I371" s="3" t="s">
        <v>439</v>
      </c>
      <c r="J371" t="s">
        <v>949</v>
      </c>
      <c r="K371" t="s">
        <v>950</v>
      </c>
      <c r="L371" s="4" t="s">
        <v>65</v>
      </c>
      <c r="M371" s="5" t="str">
        <f>IF(AND(S371=A371, T371&amp;U371&amp;V371&amp;W371&amp;X371=""), "DomProd", IF(COUNTIF(S371:X371, A371)&gt;0, "CoDev", IF(S371="???","N/A","Import")))</f>
        <v>DomProd</v>
      </c>
      <c r="N371" s="5" t="s">
        <v>3308</v>
      </c>
      <c r="O371" s="5"/>
      <c r="P371" s="5"/>
      <c r="Q371" s="30" t="s">
        <v>3309</v>
      </c>
      <c r="R371" s="5"/>
      <c r="S371" t="s">
        <v>32</v>
      </c>
      <c r="Y371" s="5">
        <f>IF(T371="???",0,COUNTA(S371:X371))</f>
        <v>1</v>
      </c>
    </row>
    <row r="372" spans="1:25" x14ac:dyDescent="0.45">
      <c r="A372" s="24" t="s">
        <v>32</v>
      </c>
      <c r="B372" s="1">
        <v>2009</v>
      </c>
      <c r="C372" s="22" t="str">
        <f>TEXT(D372,"000")</f>
        <v>104</v>
      </c>
      <c r="D372" s="2">
        <v>104</v>
      </c>
      <c r="E372" s="1" t="str">
        <f>_xlfn.TEXTJOIN("_",TRUE,A372,B372,D372,"Air")</f>
        <v>DEU_2009_104_Air</v>
      </c>
      <c r="F372" s="1" t="str" cm="1">
        <f t="array" ref="F372">_xlfn.REGEXEXTRACT(E372,"[A-Z]+[a-z]+[a-z]",1,0)</f>
        <v>Air</v>
      </c>
      <c r="G372" s="1" t="str">
        <f>_xlfn.TEXTJOIN("_",TRUE,A372,B372,C372,F372)</f>
        <v>DEU_2009_104_Air</v>
      </c>
      <c r="H372" s="1" t="s">
        <v>84</v>
      </c>
      <c r="I372" s="3" t="s">
        <v>246</v>
      </c>
      <c r="J372" t="s">
        <v>951</v>
      </c>
      <c r="K372" t="s">
        <v>952</v>
      </c>
      <c r="L372" s="4" t="s">
        <v>65</v>
      </c>
      <c r="M372" s="5" t="str">
        <f>IF(AND(S372=A372, T372&amp;U372&amp;V372&amp;W372&amp;X372=""), "DomProd", IF(COUNTIF(S372:X372, A372)&gt;0, "CoDev", IF(S372="???","N/A","Import")))</f>
        <v>Import</v>
      </c>
      <c r="N372" t="s">
        <v>174</v>
      </c>
      <c r="Q372" t="s">
        <v>953</v>
      </c>
      <c r="S372" t="s">
        <v>56</v>
      </c>
      <c r="Y372" s="5">
        <f>IF(T372="???",0,COUNTA(S372:X372))</f>
        <v>1</v>
      </c>
    </row>
    <row r="373" spans="1:25" x14ac:dyDescent="0.45">
      <c r="A373" s="24" t="s">
        <v>32</v>
      </c>
      <c r="B373" s="1">
        <v>2009</v>
      </c>
      <c r="C373" s="22" t="str">
        <f>TEXT(D373,"000")</f>
        <v>105</v>
      </c>
      <c r="D373" s="2">
        <v>105</v>
      </c>
      <c r="E373" s="1" t="str">
        <f>_xlfn.TEXTJOIN("_",TRUE,A373,B373,D373,"Air")</f>
        <v>DEU_2009_105_Air</v>
      </c>
      <c r="F373" s="1" t="str" cm="1">
        <f t="array" ref="F373">_xlfn.REGEXEXTRACT(E373,"[A-Z]+[a-z]+[a-z]",1,0)</f>
        <v>Air</v>
      </c>
      <c r="G373" s="1" t="str">
        <f>_xlfn.TEXTJOIN("_",TRUE,A373,B373,C373,F373)</f>
        <v>DEU_2009_105_Air</v>
      </c>
      <c r="H373" s="1" t="s">
        <v>84</v>
      </c>
      <c r="I373" s="3" t="s">
        <v>246</v>
      </c>
      <c r="J373" t="s">
        <v>250</v>
      </c>
      <c r="K373" t="s">
        <v>954</v>
      </c>
      <c r="L373" s="4" t="s">
        <v>65</v>
      </c>
      <c r="M373" s="5" t="str">
        <f>IF(AND(S373=A373, T373&amp;U373&amp;V373&amp;W373&amp;X373=""), "DomProd", IF(COUNTIF(S373:X373, A373)&gt;0, "CoDev", IF(S373="???","N/A","Import")))</f>
        <v>Import</v>
      </c>
      <c r="N373" t="s">
        <v>174</v>
      </c>
      <c r="Q373" t="s">
        <v>252</v>
      </c>
      <c r="S373" t="s">
        <v>56</v>
      </c>
      <c r="Y373" s="5">
        <f>IF(T373="???",0,COUNTA(S373:X373))</f>
        <v>1</v>
      </c>
    </row>
    <row r="374" spans="1:25" x14ac:dyDescent="0.45">
      <c r="A374" s="24" t="s">
        <v>32</v>
      </c>
      <c r="B374" s="1">
        <v>2009</v>
      </c>
      <c r="C374" s="22" t="str">
        <f>TEXT(D374,"000")</f>
        <v>106</v>
      </c>
      <c r="D374" s="2">
        <v>106</v>
      </c>
      <c r="E374" s="1" t="str">
        <f>_xlfn.TEXTJOIN("_",TRUE,A374,B374,D374,"Air")</f>
        <v>DEU_2009_106_Air</v>
      </c>
      <c r="F374" s="1" t="str" cm="1">
        <f t="array" ref="F374">_xlfn.REGEXEXTRACT(E374,"[A-Z]+[a-z]+[a-z]",1,0)</f>
        <v>Air</v>
      </c>
      <c r="G374" s="1" t="str">
        <f>_xlfn.TEXTJOIN("_",TRUE,A374,B374,C374,F374)</f>
        <v>DEU_2009_106_Air</v>
      </c>
      <c r="H374" s="1" t="s">
        <v>84</v>
      </c>
      <c r="I374" s="3" t="s">
        <v>246</v>
      </c>
      <c r="J374" t="s">
        <v>955</v>
      </c>
      <c r="K374" t="s">
        <v>956</v>
      </c>
      <c r="L374" s="4" t="s">
        <v>65</v>
      </c>
      <c r="M374" s="5" t="str">
        <f>IF(AND(S374=A374, T374&amp;U374&amp;V374&amp;W374&amp;X374=""), "DomProd", IF(COUNTIF(S374:X374, A374)&gt;0, "CoDev", IF(S374="???","N/A","Import")))</f>
        <v>CoDev</v>
      </c>
      <c r="N374" s="5" t="s">
        <v>957</v>
      </c>
      <c r="O374" s="5"/>
      <c r="P374" s="5"/>
      <c r="Q374" s="36" t="s">
        <v>958</v>
      </c>
      <c r="R374" s="5"/>
      <c r="S374" t="s">
        <v>32</v>
      </c>
      <c r="T374" t="s">
        <v>93</v>
      </c>
      <c r="U374" t="s">
        <v>76</v>
      </c>
      <c r="V374" t="s">
        <v>548</v>
      </c>
      <c r="W374" t="s">
        <v>959</v>
      </c>
      <c r="X374" t="s">
        <v>43</v>
      </c>
      <c r="Y374" s="5">
        <f>IF(T374="???",0,COUNTA(S374:X374))</f>
        <v>6</v>
      </c>
    </row>
    <row r="375" spans="1:25" x14ac:dyDescent="0.45">
      <c r="A375" s="24" t="s">
        <v>32</v>
      </c>
      <c r="B375" s="1">
        <v>2009</v>
      </c>
      <c r="C375" s="22" t="str">
        <f>TEXT(D375,"000")</f>
        <v>107</v>
      </c>
      <c r="D375" s="2">
        <v>107</v>
      </c>
      <c r="E375" s="1" t="str">
        <f>_xlfn.TEXTJOIN("_",TRUE,A375,B375,D375,"Air")</f>
        <v>DEU_2009_107_Air</v>
      </c>
      <c r="F375" s="1" t="str" cm="1">
        <f t="array" ref="F375">_xlfn.REGEXEXTRACT(E375,"[A-Z]+[a-z]+[a-z]",1,0)</f>
        <v>Air</v>
      </c>
      <c r="G375" s="1" t="str">
        <f>_xlfn.TEXTJOIN("_",TRUE,A375,B375,C375,F375)</f>
        <v>DEU_2009_107_Air</v>
      </c>
      <c r="H375" s="1" t="s">
        <v>84</v>
      </c>
      <c r="I375" s="3" t="s">
        <v>246</v>
      </c>
      <c r="J375" t="s">
        <v>247</v>
      </c>
      <c r="K375" t="s">
        <v>960</v>
      </c>
      <c r="L375" s="4" t="s">
        <v>65</v>
      </c>
      <c r="M375" s="5" t="str">
        <f>IF(AND(S375=A375, T375&amp;U375&amp;V375&amp;W375&amp;X375=""), "DomProd", IF(COUNTIF(S375:X375, A375)&gt;0, "CoDev", IF(S375="???","N/A","Import")))</f>
        <v>Import</v>
      </c>
      <c r="N375" t="s">
        <v>174</v>
      </c>
      <c r="Q375" t="s">
        <v>249</v>
      </c>
      <c r="S375" t="s">
        <v>56</v>
      </c>
      <c r="Y375" s="5">
        <f>IF(T375="???",0,COUNTA(S375:X375))</f>
        <v>1</v>
      </c>
    </row>
    <row r="376" spans="1:25" x14ac:dyDescent="0.45">
      <c r="A376" s="24" t="s">
        <v>32</v>
      </c>
      <c r="B376" s="1">
        <v>2009</v>
      </c>
      <c r="C376" s="22" t="str">
        <f>TEXT(D376,"000")</f>
        <v>108</v>
      </c>
      <c r="D376" s="2">
        <v>108</v>
      </c>
      <c r="E376" s="1" t="str">
        <f>_xlfn.TEXTJOIN("_",TRUE,A376,B376,D376,"Air")</f>
        <v>DEU_2009_108_Air</v>
      </c>
      <c r="F376" s="1" t="str" cm="1">
        <f t="array" ref="F376">_xlfn.REGEXEXTRACT(E376,"[A-Z]+[a-z]+[a-z]",1,0)</f>
        <v>Air</v>
      </c>
      <c r="G376" s="1" t="str">
        <f>_xlfn.TEXTJOIN("_",TRUE,A376,B376,C376,F376)</f>
        <v>DEU_2009_108_Air</v>
      </c>
      <c r="H376" s="1" t="s">
        <v>84</v>
      </c>
      <c r="I376" s="3" t="s">
        <v>253</v>
      </c>
      <c r="J376" t="s">
        <v>261</v>
      </c>
      <c r="K376" t="s">
        <v>262</v>
      </c>
      <c r="L376" s="4" t="s">
        <v>65</v>
      </c>
      <c r="M376" s="5" t="str">
        <f>IF(AND(S376=A376, T376&amp;U376&amp;V376&amp;W376&amp;X376=""), "DomProd", IF(COUNTIF(S376:X376, A376)&gt;0, "CoDev", IF(S376="???","N/A","Import")))</f>
        <v>Import</v>
      </c>
      <c r="N376" t="s">
        <v>174</v>
      </c>
      <c r="Q376" s="18" t="s">
        <v>263</v>
      </c>
      <c r="S376" t="s">
        <v>56</v>
      </c>
      <c r="Y376" s="5">
        <f>IF(T376="???",0,COUNTA(S376:X376))</f>
        <v>1</v>
      </c>
    </row>
    <row r="377" spans="1:25" x14ac:dyDescent="0.45">
      <c r="A377" s="24" t="s">
        <v>32</v>
      </c>
      <c r="B377" s="1">
        <v>2009</v>
      </c>
      <c r="C377" s="22" t="str">
        <f>TEXT(D377,"000")</f>
        <v>109</v>
      </c>
      <c r="D377" s="2">
        <v>109</v>
      </c>
      <c r="E377" s="1" t="str">
        <f>_xlfn.TEXTJOIN("_",TRUE,A377,B377,D377,"Air")</f>
        <v>DEU_2009_109_Air</v>
      </c>
      <c r="F377" s="1" t="str" cm="1">
        <f t="array" ref="F377">_xlfn.REGEXEXTRACT(E377,"[A-Z]+[a-z]+[a-z]",1,0)</f>
        <v>Air</v>
      </c>
      <c r="G377" s="1" t="str">
        <f>_xlfn.TEXTJOIN("_",TRUE,A377,B377,C377,F377)</f>
        <v>DEU_2009_109_Air</v>
      </c>
      <c r="H377" s="1" t="s">
        <v>961</v>
      </c>
      <c r="I377" s="3" t="s">
        <v>87</v>
      </c>
      <c r="J377" t="s">
        <v>962</v>
      </c>
      <c r="K377" t="s">
        <v>963</v>
      </c>
      <c r="L377" s="4">
        <v>7</v>
      </c>
      <c r="M377" s="5" t="str">
        <f>IF(AND(S377=A377, T377&amp;U377&amp;V377&amp;W377&amp;X377=""), "DomProd", IF(COUNTIF(S377:X377, A377)&gt;0, "CoDev", IF(S377="???","N/A","Import")))</f>
        <v>CoDev</v>
      </c>
      <c r="N377" t="s">
        <v>212</v>
      </c>
      <c r="Q377" t="s">
        <v>213</v>
      </c>
      <c r="R377" s="5"/>
      <c r="S377" t="s">
        <v>71</v>
      </c>
      <c r="T377" t="s">
        <v>32</v>
      </c>
      <c r="U377" t="s">
        <v>43</v>
      </c>
      <c r="V377" t="s">
        <v>92</v>
      </c>
      <c r="Y377" s="5">
        <f>IF(T377="???",0,COUNTA(S377:X377))</f>
        <v>4</v>
      </c>
    </row>
    <row r="378" spans="1:25" x14ac:dyDescent="0.45">
      <c r="A378" s="24" t="s">
        <v>32</v>
      </c>
      <c r="B378" s="1">
        <v>2009</v>
      </c>
      <c r="C378" s="22" t="str">
        <f>TEXT(D378,"000")</f>
        <v>110</v>
      </c>
      <c r="D378" s="2">
        <v>110</v>
      </c>
      <c r="E378" s="1" t="str">
        <f>_xlfn.TEXTJOIN("_",TRUE,A378,B378,D378,"Air")</f>
        <v>DEU_2009_110_Air</v>
      </c>
      <c r="F378" s="1" t="str" cm="1">
        <f t="array" ref="F378">_xlfn.REGEXEXTRACT(E378,"[A-Z]+[a-z]+[a-z]",1,0)</f>
        <v>Air</v>
      </c>
      <c r="G378" s="1" t="str">
        <f>_xlfn.TEXTJOIN("_",TRUE,A378,B378,C378,F378)</f>
        <v>DEU_2009_110_Air</v>
      </c>
      <c r="H378" s="1" t="s">
        <v>961</v>
      </c>
      <c r="I378" s="3" t="s">
        <v>87</v>
      </c>
      <c r="J378" t="s">
        <v>94</v>
      </c>
      <c r="K378" t="s">
        <v>964</v>
      </c>
      <c r="L378" s="4">
        <v>83</v>
      </c>
      <c r="M378" s="5" t="str">
        <f>IF(AND(S378=A378, T378&amp;U378&amp;V378&amp;W378&amp;X378=""), "DomProd", IF(COUNTIF(S378:X378, A378)&gt;0, "CoDev", IF(S378="???","N/A","Import")))</f>
        <v>CoDev</v>
      </c>
      <c r="N378" s="5" t="s">
        <v>965</v>
      </c>
      <c r="O378" s="5"/>
      <c r="P378" s="5"/>
      <c r="Q378" s="30" t="s">
        <v>966</v>
      </c>
      <c r="R378" s="5"/>
      <c r="S378" t="s">
        <v>32</v>
      </c>
      <c r="T378" t="s">
        <v>71</v>
      </c>
      <c r="Y378" s="5">
        <f>IF(T378="???",0,COUNTA(S378:X378))</f>
        <v>2</v>
      </c>
    </row>
    <row r="379" spans="1:25" x14ac:dyDescent="0.45">
      <c r="A379" s="24" t="s">
        <v>32</v>
      </c>
      <c r="B379" s="1">
        <v>2009</v>
      </c>
      <c r="C379" s="22" t="str">
        <f>TEXT(D379,"000")</f>
        <v>111</v>
      </c>
      <c r="D379" s="2">
        <v>111</v>
      </c>
      <c r="E379" s="1" t="str">
        <f>_xlfn.TEXTJOIN("_",TRUE,A379,B379,D379,"Air")</f>
        <v>DEU_2009_111_Air</v>
      </c>
      <c r="F379" s="1" t="str" cm="1">
        <f t="array" ref="F379">_xlfn.REGEXEXTRACT(E379,"[A-Z]+[a-z]+[a-z]",1,0)</f>
        <v>Air</v>
      </c>
      <c r="G379" s="1" t="str">
        <f>_xlfn.TEXTJOIN("_",TRUE,A379,B379,C379,F379)</f>
        <v>DEU_2009_111_Air</v>
      </c>
      <c r="H379" s="1" t="s">
        <v>961</v>
      </c>
      <c r="I379" s="3" t="s">
        <v>87</v>
      </c>
      <c r="J379" t="s">
        <v>94</v>
      </c>
      <c r="K379" t="s">
        <v>696</v>
      </c>
      <c r="L379" s="4">
        <v>6</v>
      </c>
      <c r="M379" s="5" t="str">
        <f>IF(AND(S379=A379, T379&amp;U379&amp;V379&amp;W379&amp;X379=""), "DomProd", IF(COUNTIF(S379:X379, A379)&gt;0, "CoDev", IF(S379="???","N/A","Import")))</f>
        <v>Import</v>
      </c>
      <c r="N379" s="5" t="s">
        <v>697</v>
      </c>
      <c r="O379" s="5"/>
      <c r="P379" s="5"/>
      <c r="Q379" s="30" t="s">
        <v>698</v>
      </c>
      <c r="R379" s="5"/>
      <c r="S379" t="s">
        <v>699</v>
      </c>
      <c r="Y379" s="5">
        <f>IF(T379="???",0,COUNTA(S379:X379))</f>
        <v>1</v>
      </c>
    </row>
    <row r="380" spans="1:25" x14ac:dyDescent="0.45">
      <c r="A380" s="24" t="s">
        <v>32</v>
      </c>
      <c r="B380" s="1">
        <v>2009</v>
      </c>
      <c r="C380" s="22" t="str">
        <f>TEXT(D380,"000")</f>
        <v>112</v>
      </c>
      <c r="D380" s="2">
        <v>112</v>
      </c>
      <c r="E380" s="1" t="str">
        <f>_xlfn.TEXTJOIN("_",TRUE,A380,B380,D380,"Air")</f>
        <v>DEU_2009_112_Air</v>
      </c>
      <c r="F380" s="1" t="str" cm="1">
        <f t="array" ref="F380">_xlfn.REGEXEXTRACT(E380,"[A-Z]+[a-z]+[a-z]",1,0)</f>
        <v>Air</v>
      </c>
      <c r="G380" s="1" t="str">
        <f>_xlfn.TEXTJOIN("_",TRUE,A380,B380,C380,F380)</f>
        <v>DEU_2009_112_Air</v>
      </c>
      <c r="H380" s="1" t="s">
        <v>961</v>
      </c>
      <c r="I380" s="3" t="s">
        <v>109</v>
      </c>
      <c r="J380" t="s">
        <v>94</v>
      </c>
      <c r="K380" t="s">
        <v>967</v>
      </c>
      <c r="L380" s="4">
        <v>3</v>
      </c>
      <c r="M380" s="5" t="str">
        <f>IF(AND(S380=A380, T380&amp;U380&amp;V380&amp;W380&amp;X380=""), "DomProd", IF(COUNTIF(S380:X380, A380)&gt;0, "CoDev", IF(S380="???","N/A","Import")))</f>
        <v>Import</v>
      </c>
      <c r="N380" t="s">
        <v>481</v>
      </c>
      <c r="Q380" t="s">
        <v>482</v>
      </c>
      <c r="S380" t="s">
        <v>71</v>
      </c>
      <c r="Y380" s="5">
        <f>IF(T380="???",0,COUNTA(S380:X380))</f>
        <v>1</v>
      </c>
    </row>
    <row r="381" spans="1:25" x14ac:dyDescent="0.45">
      <c r="A381" s="24" t="s">
        <v>32</v>
      </c>
      <c r="B381" s="1">
        <v>2009</v>
      </c>
      <c r="C381" s="22" t="str">
        <f>TEXT(D381,"000")</f>
        <v>113</v>
      </c>
      <c r="D381" s="2">
        <v>113</v>
      </c>
      <c r="E381" s="1" t="str">
        <f>_xlfn.TEXTJOIN("_",TRUE,A381,B381,D381,"Air")</f>
        <v>DEU_2009_113_Air</v>
      </c>
      <c r="F381" s="1" t="str" cm="1">
        <f t="array" ref="F381">_xlfn.REGEXEXTRACT(E381,"[A-Z]+[a-z]+[a-z]",1,0)</f>
        <v>Air</v>
      </c>
      <c r="G381" s="1" t="str">
        <f>_xlfn.TEXTJOIN("_",TRUE,A381,B381,C381,F381)</f>
        <v>DEU_2009_113_Air</v>
      </c>
      <c r="H381" s="1" t="s">
        <v>961</v>
      </c>
      <c r="I381" s="3" t="s">
        <v>109</v>
      </c>
      <c r="J381" t="s">
        <v>94</v>
      </c>
      <c r="K381" t="s">
        <v>968</v>
      </c>
      <c r="L381" s="4">
        <v>80</v>
      </c>
      <c r="M381" s="5" t="str">
        <f>IF(AND(S381=A381, T381&amp;U381&amp;V381&amp;W381&amp;X381=""), "DomProd", IF(COUNTIF(S381:X381, A381)&gt;0, "CoDev", IF(S381="???","N/A","Import")))</f>
        <v>Import</v>
      </c>
      <c r="N381" t="s">
        <v>118</v>
      </c>
      <c r="Q381" s="18" t="s">
        <v>3564</v>
      </c>
      <c r="R381" s="5"/>
      <c r="S381" t="s">
        <v>56</v>
      </c>
      <c r="Y381" s="5">
        <f>IF(T381="???",0,COUNTA(S381:X381))</f>
        <v>1</v>
      </c>
    </row>
    <row r="382" spans="1:25" x14ac:dyDescent="0.45">
      <c r="A382" s="24" t="s">
        <v>969</v>
      </c>
      <c r="B382" s="1">
        <v>2009</v>
      </c>
      <c r="C382" s="22" t="str">
        <f>TEXT(D382,"000")</f>
        <v>001</v>
      </c>
      <c r="D382" s="2">
        <v>1</v>
      </c>
      <c r="E382" s="1" t="str">
        <f>_xlfn.TEXTJOIN("_",TRUE,A382,B382,D382,"Land")</f>
        <v>DNK_2009_1_Land</v>
      </c>
      <c r="F382" s="1" t="str" cm="1">
        <f t="array" ref="F382">_xlfn.REGEXEXTRACT(E382,"[A-Z]+[a-z]+[a-z]",1,0)</f>
        <v>Land</v>
      </c>
      <c r="G382" s="1" t="str">
        <f>_xlfn.TEXTJOIN("_",TRUE,A382,B382,C382,F382)</f>
        <v>DNK_2009_001_Land</v>
      </c>
      <c r="H382" s="1" t="s">
        <v>275</v>
      </c>
      <c r="I382" s="3" t="s">
        <v>27</v>
      </c>
      <c r="J382" t="s">
        <v>28</v>
      </c>
      <c r="K382" t="s">
        <v>970</v>
      </c>
      <c r="L382" s="4">
        <v>65</v>
      </c>
      <c r="M382" s="5" t="str">
        <f>IF(AND(S382=A382, T382&amp;U382&amp;V382&amp;W382&amp;X382=""), "DomProd", IF(COUNTIF(S382:X382, A382)&gt;0, "CoDev", IF(S382="???","N/A","Import")))</f>
        <v>Import</v>
      </c>
      <c r="N382" t="s">
        <v>30</v>
      </c>
      <c r="Q382" s="18" t="s">
        <v>31</v>
      </c>
      <c r="R382" s="5"/>
      <c r="S382" s="5" t="s">
        <v>32</v>
      </c>
      <c r="T382" s="5"/>
      <c r="Y382" s="5">
        <f>IF(T382="???",0,COUNTA(S382:X382))</f>
        <v>1</v>
      </c>
    </row>
    <row r="383" spans="1:25" x14ac:dyDescent="0.45">
      <c r="A383" s="24" t="s">
        <v>969</v>
      </c>
      <c r="B383" s="1">
        <v>2009</v>
      </c>
      <c r="C383" s="22" t="str">
        <f>TEXT(D383,"000")</f>
        <v>002</v>
      </c>
      <c r="D383" s="2">
        <v>2</v>
      </c>
      <c r="E383" s="1" t="str">
        <f>_xlfn.TEXTJOIN("_",TRUE,A383,B383,D383,"Land")</f>
        <v>DNK_2009_2_Land</v>
      </c>
      <c r="F383" s="1" t="str" cm="1">
        <f t="array" ref="F383">_xlfn.REGEXEXTRACT(E383,"[A-Z]+[a-z]+[a-z]",1,0)</f>
        <v>Land</v>
      </c>
      <c r="G383" s="1" t="str">
        <f>_xlfn.TEXTJOIN("_",TRUE,A383,B383,C383,F383)</f>
        <v>DNK_2009_002_Land</v>
      </c>
      <c r="H383" s="1" t="s">
        <v>275</v>
      </c>
      <c r="I383" s="3" t="s">
        <v>27</v>
      </c>
      <c r="J383" t="s">
        <v>28</v>
      </c>
      <c r="K383" t="s">
        <v>135</v>
      </c>
      <c r="L383" s="4">
        <v>102</v>
      </c>
      <c r="M383" s="5" t="str">
        <f>IF(AND(S383=A383, T383&amp;U383&amp;V383&amp;W383&amp;X383=""), "DomProd", IF(COUNTIF(S383:X383, A383)&gt;0, "CoDev", IF(S383="???","N/A","Import")))</f>
        <v>Import</v>
      </c>
      <c r="N383" t="s">
        <v>30</v>
      </c>
      <c r="Q383" s="18" t="s">
        <v>136</v>
      </c>
      <c r="S383" s="5" t="s">
        <v>32</v>
      </c>
      <c r="T383" s="5"/>
      <c r="Y383" s="5">
        <f>IF(T383="???",0,COUNTA(S383:X383))</f>
        <v>1</v>
      </c>
    </row>
    <row r="384" spans="1:25" x14ac:dyDescent="0.45">
      <c r="A384" s="24" t="s">
        <v>969</v>
      </c>
      <c r="B384" s="1">
        <v>2009</v>
      </c>
      <c r="C384" s="22" t="str">
        <f>TEXT(D384,"000")</f>
        <v>003</v>
      </c>
      <c r="D384" s="2">
        <v>3</v>
      </c>
      <c r="E384" s="1" t="str">
        <f>_xlfn.TEXTJOIN("_",TRUE,A384,B384,D384,"Land")</f>
        <v>DNK_2009_3_Land</v>
      </c>
      <c r="F384" s="1" t="str" cm="1">
        <f t="array" ref="F384">_xlfn.REGEXEXTRACT(E384,"[A-Z]+[a-z]+[a-z]",1,0)</f>
        <v>Land</v>
      </c>
      <c r="G384" s="1" t="str">
        <f>_xlfn.TEXTJOIN("_",TRUE,A384,B384,C384,F384)</f>
        <v>DNK_2009_003_Land</v>
      </c>
      <c r="H384" s="1" t="s">
        <v>275</v>
      </c>
      <c r="I384" s="3" t="s">
        <v>27</v>
      </c>
      <c r="J384" t="s">
        <v>537</v>
      </c>
      <c r="K384" t="s">
        <v>971</v>
      </c>
      <c r="L384" s="4">
        <v>32</v>
      </c>
      <c r="M384" s="5" t="str">
        <f>IF(AND(S384=A384, T384&amp;U384&amp;V384&amp;W384&amp;X384=""), "DomProd", IF(COUNTIF(S384:X384, A384)&gt;0, "CoDev", IF(S384="???","N/A","Import")))</f>
        <v>Import</v>
      </c>
      <c r="N384" s="5" t="s">
        <v>972</v>
      </c>
      <c r="O384" s="5"/>
      <c r="P384" s="5"/>
      <c r="Q384" s="30" t="s">
        <v>973</v>
      </c>
      <c r="R384" s="5"/>
      <c r="S384" s="5" t="s">
        <v>102</v>
      </c>
      <c r="T384" s="5"/>
      <c r="Y384" s="5">
        <f>IF(T384="???",0,COUNTA(S384:X384))</f>
        <v>1</v>
      </c>
    </row>
    <row r="385" spans="1:25" x14ac:dyDescent="0.45">
      <c r="A385" s="24" t="s">
        <v>969</v>
      </c>
      <c r="B385" s="1">
        <v>2009</v>
      </c>
      <c r="C385" s="22" t="str">
        <f>TEXT(D385,"000")</f>
        <v>004</v>
      </c>
      <c r="D385" s="2">
        <v>4</v>
      </c>
      <c r="E385" s="1" t="str">
        <f>_xlfn.TEXTJOIN("_",TRUE,A385,B385,D385,"Land")</f>
        <v>DNK_2009_4_Land</v>
      </c>
      <c r="F385" s="1" t="str" cm="1">
        <f t="array" ref="F385">_xlfn.REGEXEXTRACT(E385,"[A-Z]+[a-z]+[a-z]",1,0)</f>
        <v>Land</v>
      </c>
      <c r="G385" s="1" t="str">
        <f>_xlfn.TEXTJOIN("_",TRUE,A385,B385,C385,F385)</f>
        <v>DNK_2009_004_Land</v>
      </c>
      <c r="H385" s="1" t="s">
        <v>275</v>
      </c>
      <c r="I385" s="3" t="s">
        <v>27</v>
      </c>
      <c r="J385" t="s">
        <v>537</v>
      </c>
      <c r="K385" t="s">
        <v>974</v>
      </c>
      <c r="L385" s="4">
        <v>85</v>
      </c>
      <c r="M385" s="5" t="str">
        <f>IF(AND(S385=A385, T385&amp;U385&amp;V385&amp;W385&amp;X385=""), "DomProd", IF(COUNTIF(S385:X385, A385)&gt;0, "CoDev", IF(S385="???","N/A","Import")))</f>
        <v>Import</v>
      </c>
      <c r="N385" t="s">
        <v>975</v>
      </c>
      <c r="Q385" s="18" t="s">
        <v>976</v>
      </c>
      <c r="S385" s="5" t="s">
        <v>102</v>
      </c>
      <c r="T385" s="5"/>
      <c r="Y385" s="5">
        <f>IF(T385="???",0,COUNTA(S385:X385))</f>
        <v>1</v>
      </c>
    </row>
    <row r="386" spans="1:25" x14ac:dyDescent="0.45">
      <c r="A386" s="24" t="s">
        <v>969</v>
      </c>
      <c r="B386" s="1">
        <v>2009</v>
      </c>
      <c r="C386" s="22" t="str">
        <f>TEXT(D386,"000")</f>
        <v>005</v>
      </c>
      <c r="D386" s="2">
        <v>5</v>
      </c>
      <c r="E386" s="1" t="str">
        <f>_xlfn.TEXTJOIN("_",TRUE,A386,B386,D386,"Land")</f>
        <v>DNK_2009_5_Land</v>
      </c>
      <c r="F386" s="1" t="str" cm="1">
        <f t="array" ref="F386">_xlfn.REGEXEXTRACT(E386,"[A-Z]+[a-z]+[a-z]",1,0)</f>
        <v>Land</v>
      </c>
      <c r="G386" s="1" t="str">
        <f>_xlfn.TEXTJOIN("_",TRUE,A386,B386,C386,F386)</f>
        <v>DNK_2009_005_Land</v>
      </c>
      <c r="H386" s="1" t="s">
        <v>275</v>
      </c>
      <c r="I386" s="3" t="s">
        <v>27</v>
      </c>
      <c r="J386" t="s">
        <v>36</v>
      </c>
      <c r="K386" t="s">
        <v>745</v>
      </c>
      <c r="L386" s="4">
        <v>372</v>
      </c>
      <c r="M386" s="5" t="str">
        <f>IF(AND(S386=A386, T386&amp;U386&amp;V386&amp;W386&amp;X386=""), "DomProd", IF(COUNTIF(S386:X386, A386)&gt;0, "CoDev", IF(S386="???","N/A","Import")))</f>
        <v>Import</v>
      </c>
      <c r="N386" t="s">
        <v>139</v>
      </c>
      <c r="Q386" s="18" t="s">
        <v>146</v>
      </c>
      <c r="S386" s="5" t="s">
        <v>56</v>
      </c>
      <c r="T386" s="5"/>
      <c r="Y386" s="5">
        <f>IF(T386="???",0,COUNTA(S386:X386))</f>
        <v>1</v>
      </c>
    </row>
    <row r="387" spans="1:25" x14ac:dyDescent="0.45">
      <c r="A387" s="24" t="s">
        <v>969</v>
      </c>
      <c r="B387" s="1">
        <v>2009</v>
      </c>
      <c r="C387" s="22" t="str">
        <f>TEXT(D387,"000")</f>
        <v>006</v>
      </c>
      <c r="D387" s="2">
        <v>6</v>
      </c>
      <c r="E387" s="1" t="str">
        <f>_xlfn.TEXTJOIN("_",TRUE,A387,B387,D387,"Land")</f>
        <v>DNK_2009_6_Land</v>
      </c>
      <c r="F387" s="1" t="str" cm="1">
        <f t="array" ref="F387">_xlfn.REGEXEXTRACT(E387,"[A-Z]+[a-z]+[a-z]",1,0)</f>
        <v>Land</v>
      </c>
      <c r="G387" s="1" t="str">
        <f>_xlfn.TEXTJOIN("_",TRUE,A387,B387,C387,F387)</f>
        <v>DNK_2009_006_Land</v>
      </c>
      <c r="H387" s="1" t="s">
        <v>275</v>
      </c>
      <c r="I387" s="3" t="s">
        <v>27</v>
      </c>
      <c r="J387" t="s">
        <v>36</v>
      </c>
      <c r="K387" t="s">
        <v>977</v>
      </c>
      <c r="L387" s="4">
        <v>29</v>
      </c>
      <c r="M387" s="5" t="str">
        <f>IF(AND(S387=A387, T387&amp;U387&amp;V387&amp;W387&amp;X387=""), "DomProd", IF(COUNTIF(S387:X387, A387)&gt;0, "CoDev", IF(S387="???","N/A","Import")))</f>
        <v>Import</v>
      </c>
      <c r="N387" t="s">
        <v>747</v>
      </c>
      <c r="Q387" t="s">
        <v>978</v>
      </c>
      <c r="S387" s="5" t="s">
        <v>76</v>
      </c>
      <c r="T387" s="5"/>
      <c r="Y387" s="5">
        <f>IF(T387="???",0,COUNTA(S387:X387))</f>
        <v>1</v>
      </c>
    </row>
    <row r="388" spans="1:25" x14ac:dyDescent="0.45">
      <c r="A388" s="24" t="s">
        <v>969</v>
      </c>
      <c r="B388" s="1">
        <v>2009</v>
      </c>
      <c r="C388" s="22" t="str">
        <f>TEXT(D388,"000")</f>
        <v>007</v>
      </c>
      <c r="D388" s="2">
        <v>7</v>
      </c>
      <c r="E388" s="1" t="str">
        <f>_xlfn.TEXTJOIN("_",TRUE,A388,B388,D388,"Land")</f>
        <v>DNK_2009_7_Land</v>
      </c>
      <c r="F388" s="1" t="str" cm="1">
        <f t="array" ref="F388">_xlfn.REGEXEXTRACT(E388,"[A-Z]+[a-z]+[a-z]",1,0)</f>
        <v>Land</v>
      </c>
      <c r="G388" s="1" t="str">
        <f>_xlfn.TEXTJOIN("_",TRUE,A388,B388,C388,F388)</f>
        <v>DNK_2009_007_Land</v>
      </c>
      <c r="H388" s="1" t="s">
        <v>275</v>
      </c>
      <c r="I388" s="3" t="s">
        <v>27</v>
      </c>
      <c r="J388" t="s">
        <v>44</v>
      </c>
      <c r="K388" t="s">
        <v>979</v>
      </c>
      <c r="L388" s="4">
        <v>86</v>
      </c>
      <c r="M388" s="5" t="str">
        <f>IF(AND(S388=A388, T388&amp;U388&amp;V388&amp;W388&amp;X388=""), "DomProd", IF(COUNTIF(S388:X388, A388)&gt;0, "CoDev", IF(S388="???","N/A","Import")))</f>
        <v>Import</v>
      </c>
      <c r="N388" t="s">
        <v>143</v>
      </c>
      <c r="Q388" s="18" t="s">
        <v>144</v>
      </c>
      <c r="R388" s="5"/>
      <c r="S388" s="5" t="s">
        <v>102</v>
      </c>
      <c r="T388" s="5"/>
      <c r="Y388" s="5">
        <f>IF(T388="???",0,COUNTA(S388:X388))</f>
        <v>1</v>
      </c>
    </row>
    <row r="389" spans="1:25" x14ac:dyDescent="0.45">
      <c r="A389" s="24" t="s">
        <v>969</v>
      </c>
      <c r="B389" s="1">
        <v>2009</v>
      </c>
      <c r="C389" s="22" t="str">
        <f>TEXT(D389,"000")</f>
        <v>008</v>
      </c>
      <c r="D389" s="2">
        <v>8</v>
      </c>
      <c r="E389" s="1" t="str">
        <f>_xlfn.TEXTJOIN("_",TRUE,A389,B389,D389,"Land")</f>
        <v>DNK_2009_8_Land</v>
      </c>
      <c r="F389" s="1" t="str" cm="1">
        <f t="array" ref="F389">_xlfn.REGEXEXTRACT(E389,"[A-Z]+[a-z]+[a-z]",1,0)</f>
        <v>Land</v>
      </c>
      <c r="G389" s="1" t="str">
        <f>_xlfn.TEXTJOIN("_",TRUE,A389,B389,C389,F389)</f>
        <v>DNK_2009_008_Land</v>
      </c>
      <c r="H389" s="1" t="s">
        <v>275</v>
      </c>
      <c r="I389" s="3" t="s">
        <v>51</v>
      </c>
      <c r="J389" t="s">
        <v>52</v>
      </c>
      <c r="K389" t="s">
        <v>980</v>
      </c>
      <c r="L389" s="4">
        <v>24</v>
      </c>
      <c r="M389" s="5" t="str">
        <f>IF(AND(S389=A389, T389&amp;U389&amp;V389&amp;W389&amp;X389=""), "DomProd", IF(COUNTIF(S389:X389, A389)&gt;0, "CoDev", IF(S389="???","N/A","Import")))</f>
        <v>Import</v>
      </c>
      <c r="N389" t="s">
        <v>54</v>
      </c>
      <c r="Q389" s="18" t="s">
        <v>55</v>
      </c>
      <c r="S389" s="5" t="s">
        <v>56</v>
      </c>
      <c r="T389" s="5"/>
      <c r="Y389" s="5">
        <f>IF(T389="???",0,COUNTA(S389:X389))</f>
        <v>1</v>
      </c>
    </row>
    <row r="390" spans="1:25" x14ac:dyDescent="0.45">
      <c r="A390" s="24" t="s">
        <v>969</v>
      </c>
      <c r="B390" s="1">
        <v>2009</v>
      </c>
      <c r="C390" s="22" t="str">
        <f>TEXT(D390,"000")</f>
        <v>009</v>
      </c>
      <c r="D390" s="2">
        <v>9</v>
      </c>
      <c r="E390" s="1" t="str">
        <f>_xlfn.TEXTJOIN("_",TRUE,A390,B390,D390,"Land")</f>
        <v>DNK_2009_9_Land</v>
      </c>
      <c r="F390" s="1" t="str" cm="1">
        <f t="array" ref="F390">_xlfn.REGEXEXTRACT(E390,"[A-Z]+[a-z]+[a-z]",1,0)</f>
        <v>Land</v>
      </c>
      <c r="G390" s="1" t="str">
        <f>_xlfn.TEXTJOIN("_",TRUE,A390,B390,C390,F390)</f>
        <v>DNK_2009_009_Land</v>
      </c>
      <c r="H390" s="1" t="s">
        <v>275</v>
      </c>
      <c r="I390" s="3" t="s">
        <v>51</v>
      </c>
      <c r="J390" t="s">
        <v>762</v>
      </c>
      <c r="K390" t="s">
        <v>763</v>
      </c>
      <c r="L390" s="4">
        <v>12</v>
      </c>
      <c r="M390" s="5" t="str">
        <f>IF(AND(S390=A390, T390&amp;U390&amp;V390&amp;W390&amp;X390=""), "DomProd", IF(COUNTIF(S390:X390, A390)&gt;0, "CoDev", IF(S390="???","N/A","Import")))</f>
        <v>N/A</v>
      </c>
      <c r="N390" s="5" t="s">
        <v>35</v>
      </c>
      <c r="O390" s="5"/>
      <c r="P390" s="5"/>
      <c r="Q390" s="5"/>
      <c r="R390" s="5"/>
      <c r="S390" s="5" t="s">
        <v>59</v>
      </c>
      <c r="T390" s="5"/>
      <c r="Y390" s="5">
        <f>IF(T390="???",0,COUNTA(S390:X390))</f>
        <v>1</v>
      </c>
    </row>
    <row r="391" spans="1:25" x14ac:dyDescent="0.45">
      <c r="A391" s="24" t="s">
        <v>969</v>
      </c>
      <c r="B391" s="1">
        <v>2009</v>
      </c>
      <c r="C391" s="22" t="str">
        <f>TEXT(D391,"000")</f>
        <v>010</v>
      </c>
      <c r="D391" s="2">
        <v>10</v>
      </c>
      <c r="E391" s="1" t="str">
        <f>_xlfn.TEXTJOIN("_",TRUE,A391,B391,D391,"Land")</f>
        <v>DNK_2009_10_Land</v>
      </c>
      <c r="F391" s="1" t="str" cm="1">
        <f t="array" ref="F391">_xlfn.REGEXEXTRACT(E391,"[A-Z]+[a-z]+[a-z]",1,0)</f>
        <v>Land</v>
      </c>
      <c r="G391" s="1" t="str">
        <f>_xlfn.TEXTJOIN("_",TRUE,A391,B391,C391,F391)</f>
        <v>DNK_2009_010_Land</v>
      </c>
      <c r="H391" s="1" t="s">
        <v>275</v>
      </c>
      <c r="I391" s="3" t="s">
        <v>51</v>
      </c>
      <c r="J391" t="s">
        <v>152</v>
      </c>
      <c r="K391" t="s">
        <v>981</v>
      </c>
      <c r="L391" s="4">
        <v>33</v>
      </c>
      <c r="M391" s="5" t="str">
        <f>IF(AND(S391=A391, T391&amp;U391&amp;V391&amp;W391&amp;X391=""), "DomProd", IF(COUNTIF(S391:X391, A391)&gt;0, "CoDev", IF(S391="???","N/A","Import")))</f>
        <v>Import</v>
      </c>
      <c r="N391" s="5" t="s">
        <v>1084</v>
      </c>
      <c r="O391" s="5"/>
      <c r="P391" s="5"/>
      <c r="Q391" s="30" t="s">
        <v>3425</v>
      </c>
      <c r="R391" s="5"/>
      <c r="S391" s="5" t="s">
        <v>110</v>
      </c>
      <c r="T391" s="5"/>
      <c r="Y391" s="5">
        <f>IF(T391="???",0,COUNTA(S391:X391))</f>
        <v>1</v>
      </c>
    </row>
    <row r="392" spans="1:25" x14ac:dyDescent="0.45">
      <c r="A392" s="24" t="s">
        <v>969</v>
      </c>
      <c r="B392" s="1">
        <v>2009</v>
      </c>
      <c r="C392" s="22" t="str">
        <f>TEXT(D392,"000")</f>
        <v>011</v>
      </c>
      <c r="D392" s="2">
        <v>11</v>
      </c>
      <c r="E392" s="1" t="str">
        <f>_xlfn.TEXTJOIN("_",TRUE,A392,B392,D392,"Land")</f>
        <v>DNK_2009_11_Land</v>
      </c>
      <c r="F392" s="1" t="str" cm="1">
        <f t="array" ref="F392">_xlfn.REGEXEXTRACT(E392,"[A-Z]+[a-z]+[a-z]",1,0)</f>
        <v>Land</v>
      </c>
      <c r="G392" s="1" t="str">
        <f>_xlfn.TEXTJOIN("_",TRUE,A392,B392,C392,F392)</f>
        <v>DNK_2009_011_Land</v>
      </c>
      <c r="H392" s="1" t="s">
        <v>275</v>
      </c>
      <c r="I392" s="3" t="s">
        <v>68</v>
      </c>
      <c r="J392" t="s">
        <v>69</v>
      </c>
      <c r="K392" t="s">
        <v>982</v>
      </c>
      <c r="L392" s="4">
        <v>21</v>
      </c>
      <c r="M392" s="5" t="str">
        <f>IF(AND(S392=A392, T392&amp;U392&amp;V392&amp;W392&amp;X392=""), "DomProd", IF(COUNTIF(S392:X392, A392)&gt;0, "CoDev", IF(S392="???","N/A","Import")))</f>
        <v>Import</v>
      </c>
      <c r="N392" t="s">
        <v>769</v>
      </c>
      <c r="O392" s="47" t="s">
        <v>139</v>
      </c>
      <c r="Q392" s="18" t="s">
        <v>984</v>
      </c>
      <c r="R392" s="48" t="s">
        <v>146</v>
      </c>
      <c r="S392" s="5" t="s">
        <v>56</v>
      </c>
      <c r="T392" s="5"/>
      <c r="Y392" s="5">
        <f>IF(T392="???",0,COUNTA(S392:X392))</f>
        <v>1</v>
      </c>
    </row>
    <row r="393" spans="1:25" x14ac:dyDescent="0.45">
      <c r="A393" s="24" t="s">
        <v>969</v>
      </c>
      <c r="B393" s="1">
        <v>2009</v>
      </c>
      <c r="C393" s="22" t="str">
        <f>TEXT(D393,"000")</f>
        <v>012</v>
      </c>
      <c r="D393" s="2">
        <v>12</v>
      </c>
      <c r="E393" s="1" t="str">
        <f>_xlfn.TEXTJOIN("_",TRUE,A393,B393,D393,"Land")</f>
        <v>DNK_2009_12_Land</v>
      </c>
      <c r="F393" s="1" t="str" cm="1">
        <f t="array" ref="F393">_xlfn.REGEXEXTRACT(E393,"[A-Z]+[a-z]+[a-z]",1,0)</f>
        <v>Land</v>
      </c>
      <c r="G393" s="1" t="str">
        <f>_xlfn.TEXTJOIN("_",TRUE,A393,B393,C393,F393)</f>
        <v>DNK_2009_012_Land</v>
      </c>
      <c r="H393" s="1" t="s">
        <v>275</v>
      </c>
      <c r="I393" s="3" t="s">
        <v>68</v>
      </c>
      <c r="J393" t="s">
        <v>72</v>
      </c>
      <c r="K393" t="s">
        <v>983</v>
      </c>
      <c r="L393" s="4">
        <v>20</v>
      </c>
      <c r="M393" s="5" t="str">
        <f>IF(AND(S393=A393, T393&amp;U393&amp;V393&amp;W393&amp;X393=""), "DomProd", IF(COUNTIF(S393:X393, A393)&gt;0, "CoDev", IF(S393="???","N/A","Import")))</f>
        <v>Import</v>
      </c>
      <c r="N393" t="s">
        <v>769</v>
      </c>
      <c r="Q393" s="18" t="s">
        <v>984</v>
      </c>
      <c r="R393" s="5"/>
      <c r="S393" s="5" t="s">
        <v>56</v>
      </c>
      <c r="T393" s="5"/>
      <c r="Y393" s="5">
        <f>IF(T393="???",0,COUNTA(S393:X393))</f>
        <v>1</v>
      </c>
    </row>
    <row r="394" spans="1:25" x14ac:dyDescent="0.45">
      <c r="A394" s="24" t="s">
        <v>969</v>
      </c>
      <c r="B394" s="1">
        <v>2009</v>
      </c>
      <c r="C394" s="22" t="str">
        <f>TEXT(D394,"000")</f>
        <v>013</v>
      </c>
      <c r="D394" s="2">
        <v>13</v>
      </c>
      <c r="E394" s="1" t="str">
        <f>_xlfn.TEXTJOIN("_",TRUE,A394,B394,D394,"Land")</f>
        <v>DNK_2009_13_Land</v>
      </c>
      <c r="F394" s="1" t="str" cm="1">
        <f t="array" ref="F394">_xlfn.REGEXEXTRACT(E394,"[A-Z]+[a-z]+[a-z]",1,0)</f>
        <v>Land</v>
      </c>
      <c r="G394" s="1" t="str">
        <f>_xlfn.TEXTJOIN("_",TRUE,A394,B394,C394,F394)</f>
        <v>DNK_2009_013_Land</v>
      </c>
      <c r="H394" s="1" t="s">
        <v>275</v>
      </c>
      <c r="I394" s="3" t="s">
        <v>68</v>
      </c>
      <c r="J394" t="s">
        <v>81</v>
      </c>
      <c r="K394" t="s">
        <v>82</v>
      </c>
      <c r="L394" s="4">
        <v>349</v>
      </c>
      <c r="M394" s="5" t="str">
        <f>IF(AND(S394=A394, T394&amp;U394&amp;V394&amp;W394&amp;X394=""), "DomProd", IF(COUNTIF(S394:X394, A394)&gt;0, "CoDev", IF(S394="???","N/A","Import")))</f>
        <v>Import</v>
      </c>
      <c r="N394" t="s">
        <v>74</v>
      </c>
      <c r="Q394" t="s">
        <v>83</v>
      </c>
      <c r="R394" s="5"/>
      <c r="S394" s="5" t="s">
        <v>76</v>
      </c>
      <c r="T394" s="5"/>
      <c r="Y394" s="5">
        <f>IF(T394="???",0,COUNTA(S394:X394))</f>
        <v>1</v>
      </c>
    </row>
    <row r="395" spans="1:25" x14ac:dyDescent="0.45">
      <c r="A395" s="24" t="s">
        <v>969</v>
      </c>
      <c r="B395" s="1">
        <v>2009</v>
      </c>
      <c r="C395" s="22" t="str">
        <f>TEXT(D395,"000")</f>
        <v>014</v>
      </c>
      <c r="D395" s="2">
        <v>14</v>
      </c>
      <c r="E395" s="1" t="str">
        <f>_xlfn.TEXTJOIN("_",TRUE,A395,B395,D395,"Land")</f>
        <v>DNK_2009_14_Land</v>
      </c>
      <c r="F395" s="1" t="str" cm="1">
        <f t="array" ref="F395">_xlfn.REGEXEXTRACT(E395,"[A-Z]+[a-z]+[a-z]",1,0)</f>
        <v>Land</v>
      </c>
      <c r="G395" s="1" t="str">
        <f>_xlfn.TEXTJOIN("_",TRUE,A395,B395,C395,F395)</f>
        <v>DNK_2009_014_Land</v>
      </c>
      <c r="H395" s="1" t="s">
        <v>275</v>
      </c>
      <c r="I395" s="3" t="s">
        <v>68</v>
      </c>
      <c r="J395" t="s">
        <v>985</v>
      </c>
      <c r="K395" t="s">
        <v>986</v>
      </c>
      <c r="L395" s="4">
        <v>4200</v>
      </c>
      <c r="M395" s="5" t="str">
        <f>IF(AND(S395=A395, T395&amp;U395&amp;V395&amp;W395&amp;X395=""), "DomProd", IF(COUNTIF(S395:X395, A395)&gt;0, "CoDev", IF(S395="???","N/A","Import")))</f>
        <v>Import</v>
      </c>
      <c r="N395" s="5" t="s">
        <v>107</v>
      </c>
      <c r="O395" s="5"/>
      <c r="P395" s="5"/>
      <c r="Q395" s="18" t="s">
        <v>3314</v>
      </c>
      <c r="R395" s="5"/>
      <c r="S395" s="5" t="s">
        <v>76</v>
      </c>
      <c r="T395" s="5"/>
      <c r="Y395" s="5">
        <f>IF(T395="???",0,COUNTA(S395:X395))</f>
        <v>1</v>
      </c>
    </row>
    <row r="396" spans="1:25" x14ac:dyDescent="0.45">
      <c r="A396" s="24" t="s">
        <v>969</v>
      </c>
      <c r="B396" s="1">
        <v>2009</v>
      </c>
      <c r="C396" s="22" t="str">
        <f>TEXT(D396,"000")</f>
        <v>015</v>
      </c>
      <c r="D396" s="2">
        <v>15</v>
      </c>
      <c r="E396" s="1" t="str">
        <f>_xlfn.TEXTJOIN("_",TRUE,A396,B396,D396,"Land")</f>
        <v>DNK_2009_15_Land</v>
      </c>
      <c r="F396" s="1" t="str" cm="1">
        <f t="array" ref="F396">_xlfn.REGEXEXTRACT(E396,"[A-Z]+[a-z]+[a-z]",1,0)</f>
        <v>Land</v>
      </c>
      <c r="G396" s="1" t="str">
        <f>_xlfn.TEXTJOIN("_",TRUE,A396,B396,C396,F396)</f>
        <v>DNK_2009_015_Land</v>
      </c>
      <c r="H396" s="1" t="s">
        <v>275</v>
      </c>
      <c r="I396" s="3" t="s">
        <v>85</v>
      </c>
      <c r="J396" t="s">
        <v>330</v>
      </c>
      <c r="K396" t="s">
        <v>987</v>
      </c>
      <c r="L396" s="4" t="s">
        <v>65</v>
      </c>
      <c r="M396" s="5" t="str">
        <f>IF(AND(S396=A396, T396&amp;U396&amp;V396&amp;W396&amp;X396=""), "DomProd", IF(COUNTIF(S396:X396, A396)&gt;0, "CoDev", IF(S396="???","N/A","Import")))</f>
        <v>Import</v>
      </c>
      <c r="N396" t="s">
        <v>174</v>
      </c>
      <c r="Q396" s="18" t="s">
        <v>802</v>
      </c>
      <c r="S396" s="5" t="s">
        <v>56</v>
      </c>
      <c r="T396" s="5"/>
      <c r="Y396" s="5">
        <f>IF(T396="???",0,COUNTA(S396:X396))</f>
        <v>1</v>
      </c>
    </row>
    <row r="397" spans="1:25" x14ac:dyDescent="0.45">
      <c r="A397" s="24" t="s">
        <v>969</v>
      </c>
      <c r="B397" s="1">
        <v>2009</v>
      </c>
      <c r="C397" s="22" t="str">
        <f>TEXT(D397,"000")</f>
        <v>016</v>
      </c>
      <c r="D397" s="2">
        <v>16</v>
      </c>
      <c r="E397" s="1" t="str">
        <f>_xlfn.TEXTJOIN("_",TRUE,A397,B397,D397,"Land")</f>
        <v>DNK_2009_16_Land</v>
      </c>
      <c r="F397" s="1" t="str" cm="1">
        <f t="array" ref="F397">_xlfn.REGEXEXTRACT(E397,"[A-Z]+[a-z]+[a-z]",1,0)</f>
        <v>Land</v>
      </c>
      <c r="G397" s="1" t="str">
        <f>_xlfn.TEXTJOIN("_",TRUE,A397,B397,C397,F397)</f>
        <v>DNK_2009_016_Land</v>
      </c>
      <c r="H397" s="1" t="s">
        <v>275</v>
      </c>
      <c r="I397" s="3" t="s">
        <v>158</v>
      </c>
      <c r="J397" t="s">
        <v>350</v>
      </c>
      <c r="K397" t="s">
        <v>988</v>
      </c>
      <c r="L397" s="4" t="s">
        <v>65</v>
      </c>
      <c r="M397" s="5" t="str">
        <f>IF(AND(S397=A397, T397&amp;U397&amp;V397&amp;W397&amp;X397=""), "DomProd", IF(COUNTIF(S397:X397, A397)&gt;0, "CoDev", IF(S397="???","N/A","Import")))</f>
        <v>Import</v>
      </c>
      <c r="N397" s="5" t="s">
        <v>989</v>
      </c>
      <c r="O397" s="5"/>
      <c r="P397" s="5"/>
      <c r="Q397" s="30" t="s">
        <v>990</v>
      </c>
      <c r="R397" s="5"/>
      <c r="S397" s="5" t="s">
        <v>76</v>
      </c>
      <c r="T397" s="5"/>
      <c r="Y397" s="5">
        <f>IF(T397="???",0,COUNTA(S397:X397))</f>
        <v>1</v>
      </c>
    </row>
    <row r="398" spans="1:25" x14ac:dyDescent="0.45">
      <c r="A398" s="24" t="s">
        <v>969</v>
      </c>
      <c r="B398" s="1">
        <v>2009</v>
      </c>
      <c r="C398" s="22" t="str">
        <f>TEXT(D398,"000")</f>
        <v>017</v>
      </c>
      <c r="D398" s="2">
        <v>17</v>
      </c>
      <c r="E398" s="1" t="str">
        <f>_xlfn.TEXTJOIN("_",TRUE,A398,B398,D398,"Naval")</f>
        <v>DNK_2009_17_Naval</v>
      </c>
      <c r="F398" s="1" t="s">
        <v>161</v>
      </c>
      <c r="G398" s="1" t="str">
        <f>_xlfn.TEXTJOIN("_",TRUE,A398,B398,C398,F398)</f>
        <v>DNK_2009_017_Sea</v>
      </c>
      <c r="H398" s="1" t="s">
        <v>358</v>
      </c>
      <c r="I398" s="3" t="s">
        <v>380</v>
      </c>
      <c r="J398" t="s">
        <v>991</v>
      </c>
      <c r="K398" t="s">
        <v>992</v>
      </c>
      <c r="L398" s="4">
        <v>4</v>
      </c>
      <c r="M398" s="5" t="str">
        <f>IF(AND(S398=A398, T398&amp;U398&amp;V398&amp;W398&amp;X398=""), "DomProd", IF(COUNTIF(S398:X398, A398)&gt;0, "CoDev", IF(S398="???","N/A","Import")))</f>
        <v>DomProd</v>
      </c>
      <c r="N398" t="s">
        <v>993</v>
      </c>
      <c r="Q398" s="18" t="s">
        <v>994</v>
      </c>
      <c r="R398" s="5"/>
      <c r="S398" s="5" t="s">
        <v>969</v>
      </c>
      <c r="T398" s="5"/>
      <c r="Y398" s="5">
        <f>IF(T398="???",0,COUNTA(S398:X398))</f>
        <v>1</v>
      </c>
    </row>
    <row r="399" spans="1:25" x14ac:dyDescent="0.45">
      <c r="A399" s="24" t="s">
        <v>969</v>
      </c>
      <c r="B399" s="1">
        <v>2009</v>
      </c>
      <c r="C399" s="22" t="str">
        <f>TEXT(D399,"000")</f>
        <v>018</v>
      </c>
      <c r="D399" s="2">
        <v>18</v>
      </c>
      <c r="E399" s="1" t="str">
        <f>_xlfn.TEXTJOIN("_",TRUE,A399,B399,D399,"Naval")</f>
        <v>DNK_2009_18_Naval</v>
      </c>
      <c r="F399" s="1" t="s">
        <v>161</v>
      </c>
      <c r="G399" s="1" t="str">
        <f>_xlfn.TEXTJOIN("_",TRUE,A399,B399,C399,F399)</f>
        <v>DNK_2009_018_Sea</v>
      </c>
      <c r="H399" s="1" t="s">
        <v>358</v>
      </c>
      <c r="I399" s="3" t="s">
        <v>168</v>
      </c>
      <c r="J399" t="s">
        <v>995</v>
      </c>
      <c r="K399" t="s">
        <v>996</v>
      </c>
      <c r="L399" s="4" t="s">
        <v>65</v>
      </c>
      <c r="M399" s="5" t="str">
        <f>IF(AND(S399=A399, T399&amp;U399&amp;V399&amp;W399&amp;X399=""), "DomProd", IF(COUNTIF(S399:X399, A399)&gt;0, "CoDev", IF(S399="???","N/A","Import")))</f>
        <v>Import</v>
      </c>
      <c r="N399" s="5" t="s">
        <v>174</v>
      </c>
      <c r="O399" s="5"/>
      <c r="P399" s="5"/>
      <c r="Q399" s="30" t="s">
        <v>802</v>
      </c>
      <c r="R399" s="5"/>
      <c r="S399" s="5" t="s">
        <v>56</v>
      </c>
      <c r="T399" s="5"/>
      <c r="Y399" s="5">
        <f>IF(T399="???",0,COUNTA(S399:X399))</f>
        <v>1</v>
      </c>
    </row>
    <row r="400" spans="1:25" x14ac:dyDescent="0.45">
      <c r="A400" s="24" t="s">
        <v>969</v>
      </c>
      <c r="B400" s="1">
        <v>2009</v>
      </c>
      <c r="C400" s="22" t="str">
        <f>TEXT(D400,"000")</f>
        <v>019</v>
      </c>
      <c r="D400" s="2">
        <v>19</v>
      </c>
      <c r="E400" s="1" t="str">
        <f>_xlfn.TEXTJOIN("_",TRUE,A400,B400,D400,"Naval")</f>
        <v>DNK_2009_19_Naval</v>
      </c>
      <c r="F400" s="1" t="s">
        <v>161</v>
      </c>
      <c r="G400" s="1" t="str">
        <f>_xlfn.TEXTJOIN("_",TRUE,A400,B400,C400,F400)</f>
        <v>DNK_2009_019_Sea</v>
      </c>
      <c r="H400" s="1" t="s">
        <v>358</v>
      </c>
      <c r="I400" s="3" t="s">
        <v>163</v>
      </c>
      <c r="J400" t="s">
        <v>398</v>
      </c>
      <c r="K400" t="s">
        <v>997</v>
      </c>
      <c r="L400" s="4">
        <v>4</v>
      </c>
      <c r="M400" s="5" t="str">
        <f>IF(AND(S400=A400, T400&amp;U400&amp;V400&amp;W400&amp;X400=""), "DomProd", IF(COUNTIF(S400:X400, A400)&gt;0, "CoDev", IF(S400="???","N/A","Import")))</f>
        <v>DomProd</v>
      </c>
      <c r="N400" s="5" t="s">
        <v>998</v>
      </c>
      <c r="O400" s="5"/>
      <c r="P400" s="5"/>
      <c r="Q400" s="30" t="s">
        <v>999</v>
      </c>
      <c r="R400" s="5"/>
      <c r="S400" s="5" t="s">
        <v>969</v>
      </c>
      <c r="T400" s="5"/>
      <c r="Y400" s="5">
        <f>IF(T400="???",0,COUNTA(S400:X400))</f>
        <v>1</v>
      </c>
    </row>
    <row r="401" spans="1:25" x14ac:dyDescent="0.45">
      <c r="A401" s="24" t="s">
        <v>969</v>
      </c>
      <c r="B401" s="1">
        <v>2009</v>
      </c>
      <c r="C401" s="22" t="str">
        <f>TEXT(D401,"000")</f>
        <v>020</v>
      </c>
      <c r="D401" s="2">
        <v>20</v>
      </c>
      <c r="E401" s="1" t="str">
        <f>_xlfn.TEXTJOIN("_",TRUE,A401,B401,D401,"Naval")</f>
        <v>DNK_2009_20_Naval</v>
      </c>
      <c r="F401" s="1" t="s">
        <v>161</v>
      </c>
      <c r="G401" s="1" t="str">
        <f>_xlfn.TEXTJOIN("_",TRUE,A401,B401,C401,F401)</f>
        <v>DNK_2009_020_Sea</v>
      </c>
      <c r="H401" s="1" t="s">
        <v>358</v>
      </c>
      <c r="I401" s="3" t="s">
        <v>168</v>
      </c>
      <c r="J401" t="s">
        <v>400</v>
      </c>
      <c r="K401" t="s">
        <v>1000</v>
      </c>
      <c r="L401" s="4">
        <v>2</v>
      </c>
      <c r="M401" s="5" t="str">
        <f>IF(AND(S401=A401, T401&amp;U401&amp;V401&amp;W401&amp;X401=""), "DomProd", IF(COUNTIF(S401:X401, A401)&gt;0, "CoDev", IF(S401="???","N/A","Import")))</f>
        <v>Import</v>
      </c>
      <c r="N401" t="s">
        <v>171</v>
      </c>
      <c r="O401" s="5"/>
      <c r="P401" s="5"/>
      <c r="Q401" s="32" t="s">
        <v>834</v>
      </c>
      <c r="R401" s="5"/>
      <c r="S401" s="5" t="s">
        <v>56</v>
      </c>
      <c r="T401" s="5"/>
      <c r="Y401" s="5">
        <f>IF(T401="???",0,COUNTA(S401:X401))</f>
        <v>1</v>
      </c>
    </row>
    <row r="402" spans="1:25" x14ac:dyDescent="0.45">
      <c r="A402" s="24" t="s">
        <v>969</v>
      </c>
      <c r="B402" s="1">
        <v>2009</v>
      </c>
      <c r="C402" s="22" t="str">
        <f>TEXT(D402,"000")</f>
        <v>021</v>
      </c>
      <c r="D402" s="2">
        <v>21</v>
      </c>
      <c r="E402" s="1" t="str">
        <f>_xlfn.TEXTJOIN("_",TRUE,A402,B402,D402,"Naval")</f>
        <v>DNK_2009_21_Naval</v>
      </c>
      <c r="F402" s="1" t="s">
        <v>161</v>
      </c>
      <c r="G402" s="1" t="str">
        <f>_xlfn.TEXTJOIN("_",TRUE,A402,B402,C402,F402)</f>
        <v>DNK_2009_021_Sea</v>
      </c>
      <c r="H402" s="1" t="s">
        <v>358</v>
      </c>
      <c r="I402" s="3" t="s">
        <v>168</v>
      </c>
      <c r="J402" t="s">
        <v>400</v>
      </c>
      <c r="K402" t="s">
        <v>1001</v>
      </c>
      <c r="L402" s="4" t="s">
        <v>65</v>
      </c>
      <c r="M402" s="5" t="str">
        <f>IF(AND(S402=A402, T402&amp;U402&amp;V402&amp;W402&amp;X402=""), "DomProd", IF(COUNTIF(S402:X402, A402)&gt;0, "CoDev", IF(S402="???","N/A","Import")))</f>
        <v>Import</v>
      </c>
      <c r="N402" t="s">
        <v>171</v>
      </c>
      <c r="Q402" s="18" t="s">
        <v>172</v>
      </c>
      <c r="S402" s="5" t="s">
        <v>56</v>
      </c>
      <c r="T402" s="5"/>
      <c r="Y402" s="5">
        <f>IF(T402="???",0,COUNTA(S402:X402))</f>
        <v>1</v>
      </c>
    </row>
    <row r="403" spans="1:25" x14ac:dyDescent="0.45">
      <c r="A403" s="24" t="s">
        <v>969</v>
      </c>
      <c r="B403" s="1">
        <v>2009</v>
      </c>
      <c r="C403" s="22" t="str">
        <f>TEXT(D403,"000")</f>
        <v>022</v>
      </c>
      <c r="D403" s="2">
        <v>22</v>
      </c>
      <c r="E403" s="1" t="str">
        <f>_xlfn.TEXTJOIN("_",TRUE,A403,B403,D403,"Naval")</f>
        <v>DNK_2009_22_Naval</v>
      </c>
      <c r="F403" s="1" t="s">
        <v>161</v>
      </c>
      <c r="G403" s="1" t="str">
        <f>_xlfn.TEXTJOIN("_",TRUE,A403,B403,C403,F403)</f>
        <v>DNK_2009_022_Sea</v>
      </c>
      <c r="H403" s="1" t="s">
        <v>358</v>
      </c>
      <c r="I403" s="3" t="s">
        <v>168</v>
      </c>
      <c r="J403" t="s">
        <v>400</v>
      </c>
      <c r="K403" t="s">
        <v>173</v>
      </c>
      <c r="L403" s="4">
        <v>1</v>
      </c>
      <c r="M403" s="5" t="str">
        <f>IF(AND(S403=A403, T403&amp;U403&amp;V403&amp;W403&amp;X403=""), "DomProd", IF(COUNTIF(S403:X403, A403)&gt;0, "CoDev", IF(S403="???","N/A","Import")))</f>
        <v>Import</v>
      </c>
      <c r="N403" t="s">
        <v>174</v>
      </c>
      <c r="Q403" s="18" t="s">
        <v>175</v>
      </c>
      <c r="R403" s="5"/>
      <c r="S403" s="5" t="s">
        <v>56</v>
      </c>
      <c r="T403" s="5"/>
      <c r="Y403" s="5">
        <f>IF(T403="???",0,COUNTA(S403:X403))</f>
        <v>1</v>
      </c>
    </row>
    <row r="404" spans="1:25" x14ac:dyDescent="0.45">
      <c r="A404" s="24" t="s">
        <v>969</v>
      </c>
      <c r="B404" s="1">
        <v>2009</v>
      </c>
      <c r="C404" s="22" t="str">
        <f>TEXT(D404,"000")</f>
        <v>023</v>
      </c>
      <c r="D404" s="2">
        <v>23</v>
      </c>
      <c r="E404" s="1" t="str">
        <f>_xlfn.TEXTJOIN("_",TRUE,A404,B404,D404,"Naval")</f>
        <v>DNK_2009_23_Naval</v>
      </c>
      <c r="F404" s="1" t="s">
        <v>161</v>
      </c>
      <c r="G404" s="1" t="str">
        <f>_xlfn.TEXTJOIN("_",TRUE,A404,B404,C404,F404)</f>
        <v>DNK_2009_023_Sea</v>
      </c>
      <c r="H404" s="1" t="s">
        <v>358</v>
      </c>
      <c r="I404" s="3" t="s">
        <v>168</v>
      </c>
      <c r="J404" t="s">
        <v>400</v>
      </c>
      <c r="K404" t="s">
        <v>1002</v>
      </c>
      <c r="L404" s="4">
        <v>6</v>
      </c>
      <c r="M404" s="5" t="str">
        <f>IF(AND(S404=A404, T404&amp;U404&amp;V404&amp;W404&amp;X404=""), "DomProd", IF(COUNTIF(S404:X404, A404)&gt;0, "CoDev", IF(S404="???","N/A","Import")))</f>
        <v>Import</v>
      </c>
      <c r="N404" t="s">
        <v>174</v>
      </c>
      <c r="Q404" s="18" t="s">
        <v>177</v>
      </c>
      <c r="R404" s="5"/>
      <c r="S404" s="5" t="s">
        <v>56</v>
      </c>
      <c r="T404" s="5"/>
      <c r="Y404" s="5">
        <f>IF(T404="???",0,COUNTA(S404:X404))</f>
        <v>1</v>
      </c>
    </row>
    <row r="405" spans="1:25" x14ac:dyDescent="0.45">
      <c r="A405" s="24" t="s">
        <v>969</v>
      </c>
      <c r="B405" s="1">
        <v>2009</v>
      </c>
      <c r="C405" s="22" t="str">
        <f>TEXT(D405,"000")</f>
        <v>024</v>
      </c>
      <c r="D405" s="2">
        <v>24</v>
      </c>
      <c r="E405" s="1" t="str">
        <f>_xlfn.TEXTJOIN("_",TRUE,A405,B405,D405,"Naval")</f>
        <v>DNK_2009_24_Naval</v>
      </c>
      <c r="F405" s="1" t="s">
        <v>161</v>
      </c>
      <c r="G405" s="1" t="str">
        <f>_xlfn.TEXTJOIN("_",TRUE,A405,B405,C405,F405)</f>
        <v>DNK_2009_024_Sea</v>
      </c>
      <c r="H405" s="1" t="s">
        <v>358</v>
      </c>
      <c r="I405" s="3" t="s">
        <v>163</v>
      </c>
      <c r="J405" t="s">
        <v>1003</v>
      </c>
      <c r="K405" t="s">
        <v>1004</v>
      </c>
      <c r="L405" s="4">
        <v>2</v>
      </c>
      <c r="M405" s="5" t="str">
        <f>IF(AND(S405=A405, T405&amp;U405&amp;V405&amp;W405&amp;X405=""), "DomProd", IF(COUNTIF(S405:X405, A405)&gt;0, "CoDev", IF(S405="???","N/A","Import")))</f>
        <v>DomProd</v>
      </c>
      <c r="N405" s="5" t="s">
        <v>998</v>
      </c>
      <c r="O405" s="5"/>
      <c r="P405" s="5"/>
      <c r="Q405" s="30" t="s">
        <v>999</v>
      </c>
      <c r="R405" s="5"/>
      <c r="S405" s="5" t="s">
        <v>969</v>
      </c>
      <c r="T405" s="5"/>
      <c r="Y405" s="5">
        <f>IF(T405="???",0,COUNTA(S405:X405))</f>
        <v>1</v>
      </c>
    </row>
    <row r="406" spans="1:25" x14ac:dyDescent="0.45">
      <c r="A406" s="24" t="s">
        <v>969</v>
      </c>
      <c r="B406" s="1">
        <v>2009</v>
      </c>
      <c r="C406" s="22" t="str">
        <f>TEXT(D406,"000")</f>
        <v>025</v>
      </c>
      <c r="D406" s="2">
        <v>25</v>
      </c>
      <c r="E406" s="1" t="str">
        <f>_xlfn.TEXTJOIN("_",TRUE,A406,B406,D406,"Naval")</f>
        <v>DNK_2009_25_Naval</v>
      </c>
      <c r="F406" s="1" t="s">
        <v>161</v>
      </c>
      <c r="G406" s="1" t="str">
        <f>_xlfn.TEXTJOIN("_",TRUE,A406,B406,C406,F406)</f>
        <v>DNK_2009_025_Sea</v>
      </c>
      <c r="H406" s="1" t="s">
        <v>358</v>
      </c>
      <c r="I406" s="3" t="s">
        <v>168</v>
      </c>
      <c r="J406" t="s">
        <v>1005</v>
      </c>
      <c r="K406" t="s">
        <v>173</v>
      </c>
      <c r="L406" s="4">
        <v>1</v>
      </c>
      <c r="M406" s="5" t="str">
        <f>IF(AND(S406=A406, T406&amp;U406&amp;V406&amp;W406&amp;X406=""), "DomProd", IF(COUNTIF(S406:X406, A406)&gt;0, "CoDev", IF(S406="???","N/A","Import")))</f>
        <v>Import</v>
      </c>
      <c r="N406" t="s">
        <v>174</v>
      </c>
      <c r="Q406" s="18" t="s">
        <v>175</v>
      </c>
      <c r="R406" s="5"/>
      <c r="S406" s="5" t="s">
        <v>56</v>
      </c>
      <c r="T406" s="5"/>
      <c r="Y406" s="5">
        <f>IF(T406="???",0,COUNTA(S406:X406))</f>
        <v>1</v>
      </c>
    </row>
    <row r="407" spans="1:25" x14ac:dyDescent="0.45">
      <c r="A407" s="26" t="s">
        <v>969</v>
      </c>
      <c r="B407" s="1">
        <v>2009</v>
      </c>
      <c r="C407" s="22" t="str">
        <f>TEXT(D407,"000")</f>
        <v>026</v>
      </c>
      <c r="D407" s="2">
        <v>26</v>
      </c>
      <c r="E407" s="6" t="str">
        <f>_xlfn.TEXTJOIN("_",TRUE,A407,B407,D407,"Naval")</f>
        <v>DNK_2009_26_Naval</v>
      </c>
      <c r="F407" s="1" t="s">
        <v>161</v>
      </c>
      <c r="G407" s="1" t="str">
        <f>_xlfn.TEXTJOIN("_",TRUE,A407,B407,C407,F407)</f>
        <v>DNK_2009_026_Sea</v>
      </c>
      <c r="H407" s="6" t="s">
        <v>358</v>
      </c>
      <c r="I407" s="7" t="s">
        <v>168</v>
      </c>
      <c r="J407" s="8" t="s">
        <v>1005</v>
      </c>
      <c r="K407" s="8" t="s">
        <v>1002</v>
      </c>
      <c r="L407" s="9" t="s">
        <v>65</v>
      </c>
      <c r="M407" s="5" t="str">
        <f>IF(AND(S407=A407, T407&amp;U407&amp;V407&amp;W407&amp;X407=""), "DomProd", IF(COUNTIF(S407:X407, A407)&gt;0, "CoDev", IF(S407="???","N/A","Import")))</f>
        <v>Import</v>
      </c>
      <c r="N407" t="s">
        <v>174</v>
      </c>
      <c r="Q407" s="18" t="s">
        <v>177</v>
      </c>
      <c r="R407" s="5"/>
      <c r="S407" s="10" t="s">
        <v>56</v>
      </c>
      <c r="T407" s="10"/>
      <c r="U407" s="8"/>
      <c r="V407" s="8"/>
      <c r="W407" s="8"/>
      <c r="X407" s="8"/>
      <c r="Y407" s="5">
        <f>IF(T407="???",0,COUNTA(S407:X407))</f>
        <v>1</v>
      </c>
    </row>
    <row r="408" spans="1:25" x14ac:dyDescent="0.45">
      <c r="A408" s="24" t="s">
        <v>969</v>
      </c>
      <c r="B408" s="1">
        <v>2009</v>
      </c>
      <c r="C408" s="22" t="str">
        <f>TEXT(D408,"000")</f>
        <v>027</v>
      </c>
      <c r="D408" s="2">
        <v>27</v>
      </c>
      <c r="E408" s="1" t="str">
        <f>_xlfn.TEXTJOIN("_",TRUE,A408,B408,D408,"Naval")</f>
        <v>DNK_2009_27_Naval</v>
      </c>
      <c r="F408" s="1" t="s">
        <v>161</v>
      </c>
      <c r="G408" s="1" t="str">
        <f>_xlfn.TEXTJOIN("_",TRUE,A408,B408,C408,F408)</f>
        <v>DNK_2009_027_Sea</v>
      </c>
      <c r="H408" s="1" t="s">
        <v>358</v>
      </c>
      <c r="I408" s="3" t="s">
        <v>380</v>
      </c>
      <c r="J408" t="s">
        <v>609</v>
      </c>
      <c r="K408" t="s">
        <v>1006</v>
      </c>
      <c r="L408" s="4">
        <v>1</v>
      </c>
      <c r="M408" s="5" t="str">
        <f>IF(AND(S408=A408, T408&amp;U408&amp;V408&amp;W408&amp;X408=""), "DomProd", IF(COUNTIF(S408:X408, A408)&gt;0, "CoDev", IF(S408="???","N/A","Import")))</f>
        <v>DomProd</v>
      </c>
      <c r="N408" s="5" t="s">
        <v>1007</v>
      </c>
      <c r="O408" s="5"/>
      <c r="P408" s="5"/>
      <c r="Q408" s="30" t="s">
        <v>1008</v>
      </c>
      <c r="R408" s="5"/>
      <c r="S408" s="5" t="s">
        <v>969</v>
      </c>
      <c r="T408" s="5"/>
      <c r="Y408" s="5">
        <f>IF(T408="???",0,COUNTA(S408:X408))</f>
        <v>1</v>
      </c>
    </row>
    <row r="409" spans="1:25" x14ac:dyDescent="0.45">
      <c r="A409" s="24" t="s">
        <v>969</v>
      </c>
      <c r="B409" s="1">
        <v>2009</v>
      </c>
      <c r="C409" s="22" t="str">
        <f>TEXT(D409,"000")</f>
        <v>028</v>
      </c>
      <c r="D409" s="2">
        <v>28</v>
      </c>
      <c r="E409" s="1" t="str">
        <f>_xlfn.TEXTJOIN("_",TRUE,A409,B409,D409,"Naval")</f>
        <v>DNK_2009_28_Naval</v>
      </c>
      <c r="F409" s="1" t="s">
        <v>161</v>
      </c>
      <c r="G409" s="1" t="str">
        <f>_xlfn.TEXTJOIN("_",TRUE,A409,B409,C409,F409)</f>
        <v>DNK_2009_028_Sea</v>
      </c>
      <c r="H409" s="1" t="s">
        <v>358</v>
      </c>
      <c r="I409" s="3" t="s">
        <v>380</v>
      </c>
      <c r="J409" t="s">
        <v>609</v>
      </c>
      <c r="K409" t="s">
        <v>1009</v>
      </c>
      <c r="L409" s="4">
        <v>2</v>
      </c>
      <c r="M409" s="5" t="str">
        <f>IF(AND(S409=A409, T409&amp;U409&amp;V409&amp;W409&amp;X409=""), "DomProd", IF(COUNTIF(S409:X409, A409)&gt;0, "CoDev", IF(S409="???","N/A","Import")))</f>
        <v>CoDev</v>
      </c>
      <c r="N409" t="s">
        <v>1010</v>
      </c>
      <c r="O409" t="s">
        <v>1011</v>
      </c>
      <c r="Q409" s="18" t="s">
        <v>1012</v>
      </c>
      <c r="S409" s="5" t="s">
        <v>969</v>
      </c>
      <c r="T409" s="5" t="s">
        <v>660</v>
      </c>
      <c r="Y409" s="5">
        <f>IF(T409="???",0,COUNTA(S409:X409))</f>
        <v>2</v>
      </c>
    </row>
    <row r="410" spans="1:25" x14ac:dyDescent="0.45">
      <c r="A410" s="24" t="s">
        <v>969</v>
      </c>
      <c r="B410" s="1">
        <v>2009</v>
      </c>
      <c r="C410" s="22" t="str">
        <f>TEXT(D410,"000")</f>
        <v>029</v>
      </c>
      <c r="D410" s="2">
        <v>29</v>
      </c>
      <c r="E410" s="1" t="str">
        <f>_xlfn.TEXTJOIN("_",TRUE,A410,B410,D410,"Naval")</f>
        <v>DNK_2009_29_Naval</v>
      </c>
      <c r="F410" s="1" t="s">
        <v>161</v>
      </c>
      <c r="G410" s="1" t="str">
        <f>_xlfn.TEXTJOIN("_",TRUE,A410,B410,C410,F410)</f>
        <v>DNK_2009_029_Sea</v>
      </c>
      <c r="H410" s="1" t="s">
        <v>358</v>
      </c>
      <c r="I410" s="3" t="s">
        <v>380</v>
      </c>
      <c r="J410" t="s">
        <v>609</v>
      </c>
      <c r="K410" t="s">
        <v>1013</v>
      </c>
      <c r="L410" s="4">
        <v>6</v>
      </c>
      <c r="M410" s="5" t="str">
        <f>IF(AND(S410=A410, T410&amp;U410&amp;V410&amp;W410&amp;X410=""), "DomProd", IF(COUNTIF(S410:X410, A410)&gt;0, "CoDev", IF(S410="???","N/A","Import")))</f>
        <v>DomProd</v>
      </c>
      <c r="N410" t="s">
        <v>1014</v>
      </c>
      <c r="Q410" s="18" t="s">
        <v>1015</v>
      </c>
      <c r="S410" s="5" t="s">
        <v>969</v>
      </c>
      <c r="T410" s="5"/>
      <c r="Y410" s="5">
        <f>IF(T410="???",0,COUNTA(S410:X410))</f>
        <v>1</v>
      </c>
    </row>
    <row r="411" spans="1:25" x14ac:dyDescent="0.45">
      <c r="A411" s="24" t="s">
        <v>969</v>
      </c>
      <c r="B411" s="1">
        <v>2009</v>
      </c>
      <c r="C411" s="22" t="str">
        <f>TEXT(D411,"000")</f>
        <v>030</v>
      </c>
      <c r="D411" s="2">
        <v>30</v>
      </c>
      <c r="E411" s="1" t="str">
        <f>_xlfn.TEXTJOIN("_",TRUE,A411,B411,D411,"Naval")</f>
        <v>DNK_2009_30_Naval</v>
      </c>
      <c r="F411" s="1" t="s">
        <v>161</v>
      </c>
      <c r="G411" s="1" t="str">
        <f>_xlfn.TEXTJOIN("_",TRUE,A411,B411,C411,F411)</f>
        <v>DNK_2009_030_Sea</v>
      </c>
      <c r="H411" s="1" t="s">
        <v>358</v>
      </c>
      <c r="I411" s="3" t="s">
        <v>380</v>
      </c>
      <c r="J411" t="s">
        <v>526</v>
      </c>
      <c r="K411" t="s">
        <v>65</v>
      </c>
      <c r="L411" s="4">
        <v>30</v>
      </c>
      <c r="M411" s="5" t="str">
        <f>IF(AND(S411=A411, T411&amp;U411&amp;V411&amp;W411&amp;X411=""), "DomProd", IF(COUNTIF(S411:X411, A411)&gt;0, "CoDev", IF(S411="???","N/A","Import")))</f>
        <v>N/A</v>
      </c>
      <c r="N411" s="5" t="s">
        <v>35</v>
      </c>
      <c r="O411" s="5"/>
      <c r="P411" s="5"/>
      <c r="Q411" s="5"/>
      <c r="R411" s="5"/>
      <c r="S411" s="5" t="s">
        <v>59</v>
      </c>
      <c r="T411" s="5"/>
      <c r="Y411" s="5">
        <f>IF(T411="???",0,COUNTA(S411:X411))</f>
        <v>1</v>
      </c>
    </row>
    <row r="412" spans="1:25" x14ac:dyDescent="0.45">
      <c r="A412" s="24" t="s">
        <v>969</v>
      </c>
      <c r="B412" s="1">
        <v>2009</v>
      </c>
      <c r="C412" s="22" t="str">
        <f>TEXT(D412,"000")</f>
        <v>031</v>
      </c>
      <c r="D412" s="2">
        <v>31</v>
      </c>
      <c r="E412" s="1" t="str">
        <f>_xlfn.TEXTJOIN("_",TRUE,A412,B412,D412,"Naval")</f>
        <v>DNK_2009_31_Naval</v>
      </c>
      <c r="F412" s="1" t="s">
        <v>161</v>
      </c>
      <c r="G412" s="1" t="str">
        <f>_xlfn.TEXTJOIN("_",TRUE,A412,B412,C412,F412)</f>
        <v>DNK_2009_031_Sea</v>
      </c>
      <c r="H412" s="1" t="s">
        <v>358</v>
      </c>
      <c r="I412" s="3" t="s">
        <v>187</v>
      </c>
      <c r="J412" t="s">
        <v>188</v>
      </c>
      <c r="K412" t="s">
        <v>997</v>
      </c>
      <c r="L412" s="4">
        <v>4</v>
      </c>
      <c r="M412" s="5" t="str">
        <f>IF(AND(S412=A412, T412&amp;U412&amp;V412&amp;W412&amp;X412=""), "DomProd", IF(COUNTIF(S412:X412, A412)&gt;0, "CoDev", IF(S412="???","N/A","Import")))</f>
        <v>DomProd</v>
      </c>
      <c r="N412" s="5" t="s">
        <v>998</v>
      </c>
      <c r="O412" s="5"/>
      <c r="P412" s="5"/>
      <c r="Q412" s="30" t="s">
        <v>999</v>
      </c>
      <c r="R412" s="5"/>
      <c r="S412" s="5" t="s">
        <v>969</v>
      </c>
      <c r="T412" s="5"/>
      <c r="Y412" s="5">
        <f>IF(T412="???",0,COUNTA(S412:X412))</f>
        <v>1</v>
      </c>
    </row>
    <row r="413" spans="1:25" x14ac:dyDescent="0.45">
      <c r="A413" s="24" t="s">
        <v>969</v>
      </c>
      <c r="B413" s="1">
        <v>2009</v>
      </c>
      <c r="C413" s="22" t="str">
        <f>TEXT(D413,"000")</f>
        <v>032</v>
      </c>
      <c r="D413" s="2">
        <v>32</v>
      </c>
      <c r="E413" s="1" t="str">
        <f>_xlfn.TEXTJOIN("_",TRUE,A413,B413,D413,"Naval")</f>
        <v>DNK_2009_32_Naval</v>
      </c>
      <c r="F413" s="1" t="s">
        <v>161</v>
      </c>
      <c r="G413" s="1" t="str">
        <f>_xlfn.TEXTJOIN("_",TRUE,A413,B413,C413,F413)</f>
        <v>DNK_2009_032_Sea</v>
      </c>
      <c r="H413" s="1" t="s">
        <v>358</v>
      </c>
      <c r="I413" s="3" t="s">
        <v>187</v>
      </c>
      <c r="J413" t="s">
        <v>1016</v>
      </c>
      <c r="K413" t="s">
        <v>1017</v>
      </c>
      <c r="L413" s="4">
        <v>4</v>
      </c>
      <c r="M413" s="5" t="str">
        <f>IF(AND(S413=A413, T413&amp;U413&amp;V413&amp;W413&amp;X413=""), "DomProd", IF(COUNTIF(S413:X413, A413)&gt;0, "CoDev", IF(S413="???","N/A","Import")))</f>
        <v>DomProd</v>
      </c>
      <c r="N413" t="s">
        <v>1018</v>
      </c>
      <c r="Q413" s="18" t="s">
        <v>1019</v>
      </c>
      <c r="S413" s="5" t="s">
        <v>969</v>
      </c>
      <c r="T413" s="5"/>
      <c r="Y413" s="5">
        <f>IF(T413="???",0,COUNTA(S413:X413))</f>
        <v>1</v>
      </c>
    </row>
    <row r="414" spans="1:25" x14ac:dyDescent="0.45">
      <c r="A414" s="24" t="s">
        <v>969</v>
      </c>
      <c r="B414" s="1">
        <v>2009</v>
      </c>
      <c r="C414" s="22" t="str">
        <f>TEXT(D414,"000")</f>
        <v>033</v>
      </c>
      <c r="D414" s="2">
        <v>33</v>
      </c>
      <c r="E414" s="1" t="str">
        <f>_xlfn.TEXTJOIN("_",TRUE,A414,B414,D414,"Naval")</f>
        <v>DNK_2009_33_Naval</v>
      </c>
      <c r="F414" s="1" t="s">
        <v>161</v>
      </c>
      <c r="G414" s="1" t="str">
        <f>_xlfn.TEXTJOIN("_",TRUE,A414,B414,C414,F414)</f>
        <v>DNK_2009_033_Sea</v>
      </c>
      <c r="H414" s="1" t="s">
        <v>358</v>
      </c>
      <c r="I414" s="3" t="s">
        <v>187</v>
      </c>
      <c r="J414" t="s">
        <v>1020</v>
      </c>
      <c r="K414" t="s">
        <v>1021</v>
      </c>
      <c r="L414" s="4">
        <v>6</v>
      </c>
      <c r="M414" s="5" t="str">
        <f>IF(AND(S414=A414, T414&amp;U414&amp;V414&amp;W414&amp;X414=""), "DomProd", IF(COUNTIF(S414:X414, A414)&gt;0, "CoDev", IF(S414="???","N/A","Import")))</f>
        <v>DomProd</v>
      </c>
      <c r="N414" s="5" t="s">
        <v>998</v>
      </c>
      <c r="O414" s="5"/>
      <c r="P414" s="5"/>
      <c r="Q414" s="30" t="s">
        <v>999</v>
      </c>
      <c r="R414" s="5"/>
      <c r="S414" s="5" t="s">
        <v>969</v>
      </c>
      <c r="Y414" s="5">
        <f>IF(T414="???",0,COUNTA(S414:X414))</f>
        <v>1</v>
      </c>
    </row>
    <row r="415" spans="1:25" x14ac:dyDescent="0.45">
      <c r="A415" s="24" t="s">
        <v>969</v>
      </c>
      <c r="B415" s="1">
        <v>2009</v>
      </c>
      <c r="C415" s="22" t="str">
        <f>TEXT(D415,"000")</f>
        <v>034</v>
      </c>
      <c r="D415" s="2">
        <v>34</v>
      </c>
      <c r="E415" s="1" t="str">
        <f>_xlfn.TEXTJOIN("_",TRUE,A415,B415,D415,"Naval")</f>
        <v>DNK_2009_34_Naval</v>
      </c>
      <c r="F415" s="1" t="s">
        <v>161</v>
      </c>
      <c r="G415" s="1" t="str">
        <f>_xlfn.TEXTJOIN("_",TRUE,A415,B415,C415,F415)</f>
        <v>DNK_2009_034_Sea</v>
      </c>
      <c r="H415" s="1" t="s">
        <v>358</v>
      </c>
      <c r="I415" s="3" t="s">
        <v>192</v>
      </c>
      <c r="J415" t="s">
        <v>1022</v>
      </c>
      <c r="K415" t="s">
        <v>1023</v>
      </c>
      <c r="L415" s="4">
        <v>6</v>
      </c>
      <c r="M415" s="5" t="str">
        <f>IF(AND(S415=A415, T415&amp;U415&amp;V415&amp;W415&amp;X415=""), "DomProd", IF(COUNTIF(S415:X415, A415)&gt;0, "CoDev", IF(S415="???","N/A","Import")))</f>
        <v>DomProd</v>
      </c>
      <c r="N415" t="s">
        <v>1024</v>
      </c>
      <c r="Q415" s="18" t="s">
        <v>1025</v>
      </c>
      <c r="S415" s="5" t="s">
        <v>969</v>
      </c>
      <c r="T415" s="5"/>
      <c r="Y415" s="5">
        <f>IF(T415="???",0,COUNTA(S415:X415))</f>
        <v>1</v>
      </c>
    </row>
    <row r="416" spans="1:25" x14ac:dyDescent="0.45">
      <c r="A416" s="24" t="s">
        <v>969</v>
      </c>
      <c r="B416" s="1">
        <v>2009</v>
      </c>
      <c r="C416" s="22" t="str">
        <f>TEXT(D416,"000")</f>
        <v>035</v>
      </c>
      <c r="D416" s="2">
        <v>35</v>
      </c>
      <c r="E416" s="1" t="str">
        <f>_xlfn.TEXTJOIN("_",TRUE,A416,B416,D416,"Naval")</f>
        <v>DNK_2009_35_Naval</v>
      </c>
      <c r="F416" s="1" t="s">
        <v>161</v>
      </c>
      <c r="G416" s="1" t="str">
        <f>_xlfn.TEXTJOIN("_",TRUE,A416,B416,C416,F416)</f>
        <v>DNK_2009_035_Sea</v>
      </c>
      <c r="H416" s="1" t="s">
        <v>358</v>
      </c>
      <c r="I416" s="3" t="s">
        <v>192</v>
      </c>
      <c r="J416" t="s">
        <v>1026</v>
      </c>
      <c r="K416" t="s">
        <v>1027</v>
      </c>
      <c r="L416" s="4">
        <v>1</v>
      </c>
      <c r="M416" s="5" t="str">
        <f>IF(AND(S416=A416, T416&amp;U416&amp;V416&amp;W416&amp;X416=""), "DomProd", IF(COUNTIF(S416:X416, A416)&gt;0, "CoDev", IF(S416="???","N/A","Import")))</f>
        <v>DomProd</v>
      </c>
      <c r="N416" s="5" t="s">
        <v>3512</v>
      </c>
      <c r="O416" s="5"/>
      <c r="P416" s="5"/>
      <c r="Q416" s="30" t="s">
        <v>3513</v>
      </c>
      <c r="S416" s="5" t="s">
        <v>969</v>
      </c>
      <c r="T416" s="5"/>
      <c r="Y416" s="5">
        <f>IF(T416="???",0,COUNTA(S416:X416))</f>
        <v>1</v>
      </c>
    </row>
    <row r="417" spans="1:25" x14ac:dyDescent="0.45">
      <c r="A417" s="24" t="s">
        <v>969</v>
      </c>
      <c r="B417" s="1">
        <v>2009</v>
      </c>
      <c r="C417" s="22" t="str">
        <f>TEXT(D417,"000")</f>
        <v>036</v>
      </c>
      <c r="D417" s="2">
        <v>36</v>
      </c>
      <c r="E417" s="1" t="str">
        <f>_xlfn.TEXTJOIN("_",TRUE,A417,B417,D417,"Naval")</f>
        <v>DNK_2009_36_Naval</v>
      </c>
      <c r="F417" s="1" t="s">
        <v>161</v>
      </c>
      <c r="G417" s="1" t="str">
        <f>_xlfn.TEXTJOIN("_",TRUE,A417,B417,C417,F417)</f>
        <v>DNK_2009_036_Sea</v>
      </c>
      <c r="H417" s="1" t="s">
        <v>358</v>
      </c>
      <c r="I417" s="3" t="s">
        <v>163</v>
      </c>
      <c r="J417" t="s">
        <v>164</v>
      </c>
      <c r="K417" t="s">
        <v>1028</v>
      </c>
      <c r="L417" s="4">
        <v>2</v>
      </c>
      <c r="M417" s="5" t="str">
        <f>IF(AND(S417=A417, T417&amp;U417&amp;V417&amp;W417&amp;X417=""), "DomProd", IF(COUNTIF(S417:X417, A417)&gt;0, "CoDev", IF(S417="???","N/A","Import")))</f>
        <v>DomProd</v>
      </c>
      <c r="N417" t="s">
        <v>1029</v>
      </c>
      <c r="Q417" t="s">
        <v>1030</v>
      </c>
      <c r="S417" s="5" t="s">
        <v>969</v>
      </c>
      <c r="T417" s="5"/>
      <c r="Y417" s="5">
        <f>IF(T417="???",0,COUNTA(S417:X417))</f>
        <v>1</v>
      </c>
    </row>
    <row r="418" spans="1:25" x14ac:dyDescent="0.45">
      <c r="A418" s="24" t="s">
        <v>969</v>
      </c>
      <c r="B418" s="1">
        <v>2009</v>
      </c>
      <c r="C418" s="22" t="str">
        <f>TEXT(D418,"000")</f>
        <v>037</v>
      </c>
      <c r="D418" s="2">
        <v>37</v>
      </c>
      <c r="E418" s="1" t="str">
        <f>_xlfn.TEXTJOIN("_",TRUE,A418,B418,D418,"Naval")</f>
        <v>DNK_2009_37_Naval</v>
      </c>
      <c r="F418" s="1" t="s">
        <v>161</v>
      </c>
      <c r="G418" s="1" t="str">
        <f>_xlfn.TEXTJOIN("_",TRUE,A418,B418,C418,F418)</f>
        <v>DNK_2009_037_Sea</v>
      </c>
      <c r="H418" s="1" t="s">
        <v>358</v>
      </c>
      <c r="I418" s="3" t="s">
        <v>168</v>
      </c>
      <c r="J418" t="s">
        <v>169</v>
      </c>
      <c r="K418" t="s">
        <v>1031</v>
      </c>
      <c r="L418" s="4" t="s">
        <v>65</v>
      </c>
      <c r="M418" s="5" t="str">
        <f>IF(AND(S418=A418, T418&amp;U418&amp;V418&amp;W418&amp;X418=""), "DomProd", IF(COUNTIF(S418:X418, A418)&gt;0, "CoDev", IF(S418="???","N/A","Import")))</f>
        <v>Import</v>
      </c>
      <c r="N418" t="s">
        <v>171</v>
      </c>
      <c r="Q418" s="18" t="s">
        <v>172</v>
      </c>
      <c r="S418" s="5" t="s">
        <v>56</v>
      </c>
      <c r="T418" s="5"/>
      <c r="Y418" s="5">
        <f>IF(T418="???",0,COUNTA(S418:X418))</f>
        <v>1</v>
      </c>
    </row>
    <row r="419" spans="1:25" x14ac:dyDescent="0.45">
      <c r="A419" s="24" t="s">
        <v>969</v>
      </c>
      <c r="B419" s="1">
        <v>2009</v>
      </c>
      <c r="C419" s="22" t="str">
        <f>TEXT(D419,"000")</f>
        <v>038</v>
      </c>
      <c r="D419" s="2">
        <v>38</v>
      </c>
      <c r="E419" s="1" t="str">
        <f>_xlfn.TEXTJOIN("_",TRUE,A419,B419,D419,"Naval")</f>
        <v>DNK_2009_38_Naval</v>
      </c>
      <c r="F419" s="1" t="s">
        <v>161</v>
      </c>
      <c r="G419" s="1" t="str">
        <f>_xlfn.TEXTJOIN("_",TRUE,A419,B419,C419,F419)</f>
        <v>DNK_2009_038_Sea</v>
      </c>
      <c r="H419" s="1" t="s">
        <v>358</v>
      </c>
      <c r="I419" s="3" t="s">
        <v>168</v>
      </c>
      <c r="J419" t="s">
        <v>169</v>
      </c>
      <c r="K419" t="s">
        <v>996</v>
      </c>
      <c r="L419" s="4" t="s">
        <v>65</v>
      </c>
      <c r="M419" s="5" t="str">
        <f>IF(AND(S419=A419, T419&amp;U419&amp;V419&amp;W419&amp;X419=""), "DomProd", IF(COUNTIF(S419:X419, A419)&gt;0, "CoDev", IF(S419="???","N/A","Import")))</f>
        <v>Import</v>
      </c>
      <c r="N419" s="5" t="s">
        <v>174</v>
      </c>
      <c r="O419" s="5"/>
      <c r="P419" s="5"/>
      <c r="Q419" s="30" t="s">
        <v>802</v>
      </c>
      <c r="R419" s="5"/>
      <c r="S419" s="5" t="s">
        <v>56</v>
      </c>
      <c r="T419" s="5"/>
      <c r="Y419" s="5">
        <f>IF(T419="???",0,COUNTA(S419:X419))</f>
        <v>1</v>
      </c>
    </row>
    <row r="420" spans="1:25" x14ac:dyDescent="0.45">
      <c r="A420" s="24" t="s">
        <v>969</v>
      </c>
      <c r="B420" s="1">
        <v>2009</v>
      </c>
      <c r="C420" s="22" t="str">
        <f>TEXT(D420,"000")</f>
        <v>039</v>
      </c>
      <c r="D420" s="2">
        <v>39</v>
      </c>
      <c r="E420" s="1" t="str">
        <f>_xlfn.TEXTJOIN("_",TRUE,A420,B420,D420,"Naval")</f>
        <v>DNK_2009_39_Naval</v>
      </c>
      <c r="F420" s="1" t="s">
        <v>161</v>
      </c>
      <c r="G420" s="1" t="str">
        <f>_xlfn.TEXTJOIN("_",TRUE,A420,B420,C420,F420)</f>
        <v>DNK_2009_039_Sea</v>
      </c>
      <c r="H420" s="1" t="s">
        <v>358</v>
      </c>
      <c r="I420" s="3" t="s">
        <v>168</v>
      </c>
      <c r="J420" t="s">
        <v>169</v>
      </c>
      <c r="K420" t="s">
        <v>1032</v>
      </c>
      <c r="L420" s="4">
        <v>3</v>
      </c>
      <c r="M420" s="5" t="str">
        <f>IF(AND(S420=A420, T420&amp;U420&amp;V420&amp;W420&amp;X420=""), "DomProd", IF(COUNTIF(S420:X420, A420)&gt;0, "CoDev", IF(S420="???","N/A","Import")))</f>
        <v>Import</v>
      </c>
      <c r="N420" s="5" t="s">
        <v>174</v>
      </c>
      <c r="O420" s="5"/>
      <c r="P420" s="5"/>
      <c r="Q420" s="30" t="s">
        <v>1033</v>
      </c>
      <c r="R420" s="5"/>
      <c r="S420" s="5" t="s">
        <v>56</v>
      </c>
      <c r="T420" s="5"/>
      <c r="Y420" s="5">
        <f>IF(T420="???",0,COUNTA(S420:X420))</f>
        <v>1</v>
      </c>
    </row>
    <row r="421" spans="1:25" x14ac:dyDescent="0.45">
      <c r="A421" s="24" t="s">
        <v>969</v>
      </c>
      <c r="B421" s="1">
        <v>2009</v>
      </c>
      <c r="C421" s="22" t="str">
        <f>TEXT(D421,"000")</f>
        <v>040</v>
      </c>
      <c r="D421" s="2">
        <v>40</v>
      </c>
      <c r="E421" s="1" t="str">
        <f>_xlfn.TEXTJOIN("_",TRUE,A421,B421,D421,"Naval")</f>
        <v>DNK_2009_40_Naval</v>
      </c>
      <c r="F421" s="1" t="s">
        <v>161</v>
      </c>
      <c r="G421" s="1" t="str">
        <f>_xlfn.TEXTJOIN("_",TRUE,A421,B421,C421,F421)</f>
        <v>DNK_2009_040_Sea</v>
      </c>
      <c r="H421" s="1" t="s">
        <v>358</v>
      </c>
      <c r="I421" s="3" t="s">
        <v>168</v>
      </c>
      <c r="J421" t="s">
        <v>169</v>
      </c>
      <c r="K421" t="s">
        <v>842</v>
      </c>
      <c r="L421" s="4">
        <v>36</v>
      </c>
      <c r="M421" s="5" t="str">
        <f>IF(AND(S421=A421, T421&amp;U421&amp;V421&amp;W421&amp;X421=""), "DomProd", IF(COUNTIF(S421:X421, A421)&gt;0, "CoDev", IF(S421="???","N/A","Import")))</f>
        <v>Import</v>
      </c>
      <c r="N421" t="s">
        <v>174</v>
      </c>
      <c r="Q421" s="31" t="s">
        <v>843</v>
      </c>
      <c r="R421" s="5"/>
      <c r="S421" s="5" t="s">
        <v>56</v>
      </c>
      <c r="T421" s="5"/>
      <c r="Y421" s="5">
        <f>IF(T421="???",0,COUNTA(S421:X421))</f>
        <v>1</v>
      </c>
    </row>
    <row r="422" spans="1:25" x14ac:dyDescent="0.45">
      <c r="A422" s="40" t="s">
        <v>969</v>
      </c>
      <c r="B422" s="1">
        <v>2009</v>
      </c>
      <c r="C422" s="22" t="str">
        <f>TEXT(D422,"000")</f>
        <v>041</v>
      </c>
      <c r="D422" s="2">
        <v>41</v>
      </c>
      <c r="E422" s="41" t="str">
        <f>_xlfn.TEXTJOIN("_",TRUE,A422,B422,D422,"Naval")</f>
        <v>DNK_2009_41_Naval</v>
      </c>
      <c r="F422" s="1" t="s">
        <v>161</v>
      </c>
      <c r="G422" s="1" t="str">
        <f>_xlfn.TEXTJOIN("_",TRUE,A422,B422,C422,F422)</f>
        <v>DNK_2009_041_Sea</v>
      </c>
      <c r="H422" s="41" t="s">
        <v>358</v>
      </c>
      <c r="I422" s="42" t="s">
        <v>192</v>
      </c>
      <c r="J422" s="43" t="s">
        <v>1034</v>
      </c>
      <c r="K422" s="43" t="s">
        <v>65</v>
      </c>
      <c r="L422" s="44">
        <v>3</v>
      </c>
      <c r="M422" s="5" t="str">
        <f>IF(AND(S422=A422, T422&amp;U422&amp;V422&amp;W422&amp;X422=""), "DomProd", IF(COUNTIF(S422:X422, A422)&gt;0, "CoDev", IF(S422="???","N/A","Import")))</f>
        <v>N/A</v>
      </c>
      <c r="N422" s="5" t="s">
        <v>35</v>
      </c>
      <c r="O422" s="45"/>
      <c r="P422" s="45"/>
      <c r="Q422" s="45"/>
      <c r="R422" s="43"/>
      <c r="S422" s="5" t="s">
        <v>59</v>
      </c>
      <c r="T422" s="45"/>
      <c r="U422" s="43"/>
      <c r="V422" s="43"/>
      <c r="W422" s="43"/>
      <c r="X422" s="43"/>
      <c r="Y422" s="5">
        <f>IF(T422="???",0,COUNTA(S422:X422))</f>
        <v>1</v>
      </c>
    </row>
    <row r="423" spans="1:25" x14ac:dyDescent="0.45">
      <c r="A423" s="24" t="s">
        <v>969</v>
      </c>
      <c r="B423" s="1">
        <v>2009</v>
      </c>
      <c r="C423" s="22" t="str">
        <f>TEXT(D423,"000")</f>
        <v>042</v>
      </c>
      <c r="D423" s="2">
        <v>42</v>
      </c>
      <c r="E423" s="1" t="str">
        <f>_xlfn.TEXTJOIN("_",TRUE,A423,B423,D423,"Naval")</f>
        <v>DNK_2009_42_Naval</v>
      </c>
      <c r="F423" s="1" t="s">
        <v>161</v>
      </c>
      <c r="G423" s="1" t="str">
        <f>_xlfn.TEXTJOIN("_",TRUE,A423,B423,C423,F423)</f>
        <v>DNK_2009_042_Sea</v>
      </c>
      <c r="H423" s="1" t="s">
        <v>358</v>
      </c>
      <c r="I423" s="3" t="s">
        <v>192</v>
      </c>
      <c r="J423" t="s">
        <v>1035</v>
      </c>
      <c r="K423" t="s">
        <v>65</v>
      </c>
      <c r="L423" s="4">
        <v>2</v>
      </c>
      <c r="M423" s="5" t="str">
        <f>IF(AND(S423=A423, T423&amp;U423&amp;V423&amp;W423&amp;X423=""), "DomProd", IF(COUNTIF(S423:X423, A423)&gt;0, "CoDev", IF(S423="???","N/A","Import")))</f>
        <v>N/A</v>
      </c>
      <c r="N423" s="5" t="s">
        <v>35</v>
      </c>
      <c r="O423" s="5"/>
      <c r="P423" s="5"/>
      <c r="Q423" s="5"/>
      <c r="S423" s="5" t="s">
        <v>59</v>
      </c>
      <c r="T423" s="5"/>
      <c r="Y423" s="5">
        <f>IF(T423="???",0,COUNTA(S423:X423))</f>
        <v>1</v>
      </c>
    </row>
    <row r="424" spans="1:25" x14ac:dyDescent="0.45">
      <c r="A424" s="24" t="s">
        <v>969</v>
      </c>
      <c r="B424" s="1">
        <v>2009</v>
      </c>
      <c r="C424" s="22" t="str">
        <f>TEXT(D424,"000")</f>
        <v>043</v>
      </c>
      <c r="D424" s="2">
        <v>43</v>
      </c>
      <c r="E424" s="1" t="str">
        <f>_xlfn.TEXTJOIN("_",TRUE,A424,B424,D424,"Naval")</f>
        <v>DNK_2009_43_Naval</v>
      </c>
      <c r="F424" s="1" t="s">
        <v>161</v>
      </c>
      <c r="G424" s="1" t="str">
        <f>_xlfn.TEXTJOIN("_",TRUE,A424,B424,C424,F424)</f>
        <v>DNK_2009_043_Sea</v>
      </c>
      <c r="H424" s="1" t="s">
        <v>358</v>
      </c>
      <c r="I424" s="3" t="s">
        <v>192</v>
      </c>
      <c r="J424" t="s">
        <v>1036</v>
      </c>
      <c r="K424" t="s">
        <v>1037</v>
      </c>
      <c r="L424" s="4">
        <v>4</v>
      </c>
      <c r="M424" s="5" t="str">
        <f>IF(AND(S424=A424, T424&amp;U424&amp;V424&amp;W424&amp;X424=""), "DomProd", IF(COUNTIF(S424:X424, A424)&gt;0, "CoDev", IF(S424="???","N/A","Import")))</f>
        <v>DomProd</v>
      </c>
      <c r="N424" s="5"/>
      <c r="O424" s="10"/>
      <c r="P424" s="10"/>
      <c r="Q424" s="30" t="s">
        <v>1038</v>
      </c>
      <c r="S424" s="5" t="s">
        <v>969</v>
      </c>
      <c r="T424" s="5"/>
      <c r="Y424" s="5">
        <f>IF(T424="???",0,COUNTA(S424:X424))</f>
        <v>1</v>
      </c>
    </row>
    <row r="425" spans="1:25" x14ac:dyDescent="0.45">
      <c r="A425" s="24" t="s">
        <v>969</v>
      </c>
      <c r="B425" s="1">
        <v>2009</v>
      </c>
      <c r="C425" s="22" t="str">
        <f>TEXT(D425,"000")</f>
        <v>044</v>
      </c>
      <c r="D425" s="2">
        <v>44</v>
      </c>
      <c r="E425" s="1" t="str">
        <f>_xlfn.TEXTJOIN("_",TRUE,A425,B425,D425,"Naval")</f>
        <v>DNK_2009_44_Naval</v>
      </c>
      <c r="F425" s="1" t="s">
        <v>161</v>
      </c>
      <c r="G425" s="1" t="str">
        <f>_xlfn.TEXTJOIN("_",TRUE,A425,B425,C425,F425)</f>
        <v>DNK_2009_044_Sea</v>
      </c>
      <c r="H425" s="1" t="s">
        <v>358</v>
      </c>
      <c r="I425" s="3" t="s">
        <v>192</v>
      </c>
      <c r="J425" t="s">
        <v>1039</v>
      </c>
      <c r="K425" t="s">
        <v>65</v>
      </c>
      <c r="L425" s="4">
        <v>2</v>
      </c>
      <c r="M425" s="5" t="str">
        <f>IF(AND(S425=A425, T425&amp;U425&amp;V425&amp;W425&amp;X425=""), "DomProd", IF(COUNTIF(S425:X425, A425)&gt;0, "CoDev", IF(S425="???","N/A","Import")))</f>
        <v>N/A</v>
      </c>
      <c r="N425" s="5" t="s">
        <v>35</v>
      </c>
      <c r="O425" s="5"/>
      <c r="P425" s="5"/>
      <c r="Q425" s="5"/>
      <c r="R425" s="5"/>
      <c r="S425" s="5" t="s">
        <v>59</v>
      </c>
      <c r="T425" s="5"/>
      <c r="Y425" s="5">
        <f>IF(T425="???",0,COUNTA(S425:X425))</f>
        <v>1</v>
      </c>
    </row>
    <row r="426" spans="1:25" x14ac:dyDescent="0.45">
      <c r="A426" s="24" t="s">
        <v>969</v>
      </c>
      <c r="B426" s="1">
        <v>2009</v>
      </c>
      <c r="C426" s="22" t="str">
        <f>TEXT(D426,"000")</f>
        <v>045</v>
      </c>
      <c r="D426" s="2">
        <v>45</v>
      </c>
      <c r="E426" s="1" t="str">
        <f>_xlfn.TEXTJOIN("_",TRUE,A426,B426,D426,"Naval")</f>
        <v>DNK_2009_45_Naval</v>
      </c>
      <c r="F426" s="1" t="s">
        <v>161</v>
      </c>
      <c r="G426" s="1" t="str">
        <f>_xlfn.TEXTJOIN("_",TRUE,A426,B426,C426,F426)</f>
        <v>DNK_2009_045_Sea</v>
      </c>
      <c r="H426" s="1" t="s">
        <v>358</v>
      </c>
      <c r="I426" s="3" t="s">
        <v>192</v>
      </c>
      <c r="J426" t="s">
        <v>1040</v>
      </c>
      <c r="K426" t="s">
        <v>65</v>
      </c>
      <c r="L426" s="4">
        <v>1</v>
      </c>
      <c r="M426" s="5" t="str">
        <f>IF(AND(S426=A426, T426&amp;U426&amp;V426&amp;W426&amp;X426=""), "DomProd", IF(COUNTIF(S426:X426, A426)&gt;0, "CoDev", IF(S426="???","N/A","Import")))</f>
        <v>N/A</v>
      </c>
      <c r="N426" s="5" t="s">
        <v>35</v>
      </c>
      <c r="O426" s="5"/>
      <c r="P426" s="5"/>
      <c r="Q426" s="5"/>
      <c r="R426" s="5"/>
      <c r="S426" s="5" t="s">
        <v>59</v>
      </c>
      <c r="T426" s="5"/>
      <c r="Y426" s="5">
        <f>IF(T426="???",0,COUNTA(S426:X426))</f>
        <v>1</v>
      </c>
    </row>
    <row r="427" spans="1:25" x14ac:dyDescent="0.45">
      <c r="A427" s="24" t="s">
        <v>969</v>
      </c>
      <c r="B427" s="1">
        <v>2009</v>
      </c>
      <c r="C427" s="22" t="str">
        <f>TEXT(D427,"000")</f>
        <v>046</v>
      </c>
      <c r="D427" s="2">
        <v>46</v>
      </c>
      <c r="E427" s="1" t="str">
        <f>_xlfn.TEXTJOIN("_",TRUE,A427,B427,D427,"Air")</f>
        <v>DNK_2009_46_Air</v>
      </c>
      <c r="F427" s="1" t="str" cm="1">
        <f t="array" ref="F427">_xlfn.REGEXEXTRACT(E427,"[A-Z]+[a-z]+[a-z]",1,0)</f>
        <v>Air</v>
      </c>
      <c r="G427" s="1" t="str">
        <f>_xlfn.TEXTJOIN("_",TRUE,A427,B427,C427,F427)</f>
        <v>DNK_2009_046_Air</v>
      </c>
      <c r="H427" s="1" t="s">
        <v>358</v>
      </c>
      <c r="I427" s="3" t="s">
        <v>109</v>
      </c>
      <c r="J427" t="s">
        <v>434</v>
      </c>
      <c r="K427" t="s">
        <v>1041</v>
      </c>
      <c r="L427" s="4">
        <v>8</v>
      </c>
      <c r="M427" s="5" t="str">
        <f>IF(AND(S427=A427, T427&amp;U427&amp;V427&amp;W427&amp;X427=""), "DomProd", IF(COUNTIF(S427:X427, A427)&gt;0, "CoDev", IF(S427="???","N/A","Import")))</f>
        <v>Import</v>
      </c>
      <c r="N427" s="5" t="s">
        <v>1042</v>
      </c>
      <c r="O427" s="5"/>
      <c r="P427" s="5"/>
      <c r="Q427" s="30" t="s">
        <v>1043</v>
      </c>
      <c r="R427" s="5"/>
      <c r="S427" s="5" t="s">
        <v>92</v>
      </c>
      <c r="T427" s="5"/>
      <c r="Y427" s="5">
        <f>IF(T427="???",0,COUNTA(S427:X427))</f>
        <v>1</v>
      </c>
    </row>
    <row r="428" spans="1:25" x14ac:dyDescent="0.45">
      <c r="A428" s="24" t="s">
        <v>969</v>
      </c>
      <c r="B428" s="1">
        <v>2009</v>
      </c>
      <c r="C428" s="22" t="str">
        <f>TEXT(D428,"000")</f>
        <v>047</v>
      </c>
      <c r="D428" s="2">
        <v>47</v>
      </c>
      <c r="E428" s="1" t="str">
        <f>_xlfn.TEXTJOIN("_",TRUE,A428,B428,D428,"Air")</f>
        <v>DNK_2009_47_Air</v>
      </c>
      <c r="F428" s="1" t="str" cm="1">
        <f t="array" ref="F428">_xlfn.REGEXEXTRACT(E428,"[A-Z]+[a-z]+[a-z]",1,0)</f>
        <v>Air</v>
      </c>
      <c r="G428" s="1" t="str">
        <f>_xlfn.TEXTJOIN("_",TRUE,A428,B428,C428,F428)</f>
        <v>DNK_2009_047_Air</v>
      </c>
      <c r="H428" s="1" t="s">
        <v>84</v>
      </c>
      <c r="I428" s="3" t="s">
        <v>87</v>
      </c>
      <c r="J428" t="s">
        <v>88</v>
      </c>
      <c r="K428" t="s">
        <v>1044</v>
      </c>
      <c r="L428" s="4">
        <v>48</v>
      </c>
      <c r="M428" s="5" t="str">
        <f>IF(AND(S428=A428, T428&amp;U428&amp;V428&amp;W428&amp;X428=""), "DomProd", IF(COUNTIF(S428:X428, A428)&gt;0, "CoDev", IF(S428="???","N/A","Import")))</f>
        <v>Import</v>
      </c>
      <c r="N428" t="s">
        <v>96</v>
      </c>
      <c r="Q428" s="18" t="s">
        <v>209</v>
      </c>
      <c r="S428" s="5" t="s">
        <v>56</v>
      </c>
      <c r="T428" s="5"/>
      <c r="Y428" s="5">
        <f>IF(T428="???",0,COUNTA(S428:X428))</f>
        <v>1</v>
      </c>
    </row>
    <row r="429" spans="1:25" s="13" customFormat="1" x14ac:dyDescent="0.45">
      <c r="A429" s="25" t="s">
        <v>969</v>
      </c>
      <c r="B429" s="1">
        <v>2009</v>
      </c>
      <c r="C429" s="22" t="str">
        <f>TEXT(D429,"000")</f>
        <v>048</v>
      </c>
      <c r="D429" s="2">
        <v>48</v>
      </c>
      <c r="E429" s="11" t="str">
        <f>_xlfn.TEXTJOIN("_",TRUE,A429,B429,D429,"Air")</f>
        <v>DNK_2009_48_Air</v>
      </c>
      <c r="F429" s="1" t="str" cm="1">
        <f t="array" ref="F429">_xlfn.REGEXEXTRACT(E429,"[A-Z]+[a-z]+[a-z]",1,0)</f>
        <v>Air</v>
      </c>
      <c r="G429" s="1" t="str">
        <f>_xlfn.TEXTJOIN("_",TRUE,A429,B429,C429,F429)</f>
        <v>DNK_2009_048_Air</v>
      </c>
      <c r="H429" s="11" t="s">
        <v>84</v>
      </c>
      <c r="I429" s="12" t="s">
        <v>87</v>
      </c>
      <c r="J429" s="13" t="s">
        <v>94</v>
      </c>
      <c r="K429" s="13" t="s">
        <v>1045</v>
      </c>
      <c r="L429" s="14">
        <v>4</v>
      </c>
      <c r="M429" s="5" t="str">
        <f>IF(AND(S429=A429, T429&amp;U429&amp;V429&amp;W429&amp;X429=""), "DomProd", IF(COUNTIF(S429:X429, A429)&gt;0, "CoDev", IF(S429="???","N/A","Import")))</f>
        <v>Import</v>
      </c>
      <c r="N429" s="43" t="s">
        <v>96</v>
      </c>
      <c r="O429" s="43"/>
      <c r="P429" s="43"/>
      <c r="Q429" s="43" t="s">
        <v>97</v>
      </c>
      <c r="R429" s="43"/>
      <c r="S429" s="13" t="s">
        <v>56</v>
      </c>
      <c r="Y429" s="5">
        <f>IF(T429="???",0,COUNTA(S429:X429))</f>
        <v>1</v>
      </c>
    </row>
    <row r="430" spans="1:25" x14ac:dyDescent="0.45">
      <c r="A430" s="24" t="s">
        <v>969</v>
      </c>
      <c r="B430" s="1">
        <v>2009</v>
      </c>
      <c r="C430" s="22" t="str">
        <f>TEXT(D430,"000")</f>
        <v>049</v>
      </c>
      <c r="D430" s="2">
        <v>49</v>
      </c>
      <c r="E430" s="1" t="str">
        <f>_xlfn.TEXTJOIN("_",TRUE,A430,B430,D430,"Air")</f>
        <v>DNK_2009_49_Air</v>
      </c>
      <c r="F430" s="1" t="str" cm="1">
        <f t="array" ref="F430">_xlfn.REGEXEXTRACT(E430,"[A-Z]+[a-z]+[a-z]",1,0)</f>
        <v>Air</v>
      </c>
      <c r="G430" s="1" t="str">
        <f>_xlfn.TEXTJOIN("_",TRUE,A430,B430,C430,F430)</f>
        <v>DNK_2009_049_Air</v>
      </c>
      <c r="H430" s="1" t="s">
        <v>84</v>
      </c>
      <c r="I430" s="3" t="s">
        <v>87</v>
      </c>
      <c r="J430" t="s">
        <v>210</v>
      </c>
      <c r="K430" t="s">
        <v>1046</v>
      </c>
      <c r="L430" s="4">
        <v>3</v>
      </c>
      <c r="M430" s="5" t="str">
        <f>IF(AND(S430=A430, T430&amp;U430&amp;V430&amp;W430&amp;X430=""), "DomProd", IF(COUNTIF(S430:X430, A430)&gt;0, "CoDev", IF(S430="???","N/A","Import")))</f>
        <v>Import</v>
      </c>
      <c r="N430" t="s">
        <v>697</v>
      </c>
      <c r="Q430" s="18" t="s">
        <v>698</v>
      </c>
      <c r="R430" s="5"/>
      <c r="S430" t="s">
        <v>699</v>
      </c>
      <c r="Y430" s="5">
        <f>IF(T430="???",0,COUNTA(S430:X430))</f>
        <v>1</v>
      </c>
    </row>
    <row r="431" spans="1:25" x14ac:dyDescent="0.45">
      <c r="A431" s="24" t="s">
        <v>969</v>
      </c>
      <c r="B431" s="1">
        <v>2009</v>
      </c>
      <c r="C431" s="22" t="str">
        <f>TEXT(D431,"000")</f>
        <v>050</v>
      </c>
      <c r="D431" s="2">
        <v>50</v>
      </c>
      <c r="E431" s="1" t="str">
        <f>_xlfn.TEXTJOIN("_",TRUE,A431,B431,D431,"Air")</f>
        <v>DNK_2009_50_Air</v>
      </c>
      <c r="F431" s="1" t="str" cm="1">
        <f t="array" ref="F431">_xlfn.REGEXEXTRACT(E431,"[A-Z]+[a-z]+[a-z]",1,0)</f>
        <v>Air</v>
      </c>
      <c r="G431" s="1" t="str">
        <f>_xlfn.TEXTJOIN("_",TRUE,A431,B431,C431,F431)</f>
        <v>DNK_2009_050_Air</v>
      </c>
      <c r="H431" s="1" t="s">
        <v>84</v>
      </c>
      <c r="I431" s="3" t="s">
        <v>87</v>
      </c>
      <c r="J431" t="s">
        <v>103</v>
      </c>
      <c r="K431" t="s">
        <v>1047</v>
      </c>
      <c r="L431" s="4">
        <v>28</v>
      </c>
      <c r="M431" s="5" t="str">
        <f>IF(AND(S431=A431, T431&amp;U431&amp;V431&amp;W431&amp;X431=""), "DomProd", IF(COUNTIF(S431:X431, A431)&gt;0, "CoDev", IF(S431="???","N/A","Import")))</f>
        <v>Import</v>
      </c>
      <c r="N431" s="5" t="s">
        <v>107</v>
      </c>
      <c r="O431" s="5"/>
      <c r="P431" s="5"/>
      <c r="Q431" s="30" t="s">
        <v>3496</v>
      </c>
      <c r="R431" s="5"/>
      <c r="S431" t="s">
        <v>76</v>
      </c>
      <c r="Y431" s="5">
        <f>IF(T431="???",0,COUNTA(S431:X431))</f>
        <v>1</v>
      </c>
    </row>
    <row r="432" spans="1:25" x14ac:dyDescent="0.45">
      <c r="A432" s="24" t="s">
        <v>969</v>
      </c>
      <c r="B432" s="1">
        <v>2009</v>
      </c>
      <c r="C432" s="22" t="str">
        <f>TEXT(D432,"000")</f>
        <v>051</v>
      </c>
      <c r="D432" s="2">
        <v>51</v>
      </c>
      <c r="E432" s="1" t="str">
        <f>_xlfn.TEXTJOIN("_",TRUE,A432,B432,D432,"Air")</f>
        <v>DNK_2009_51_Air</v>
      </c>
      <c r="F432" s="1" t="str" cm="1">
        <f t="array" ref="F432">_xlfn.REGEXEXTRACT(E432,"[A-Z]+[a-z]+[a-z]",1,0)</f>
        <v>Air</v>
      </c>
      <c r="G432" s="1" t="str">
        <f>_xlfn.TEXTJOIN("_",TRUE,A432,B432,C432,F432)</f>
        <v>DNK_2009_051_Air</v>
      </c>
      <c r="H432" s="1" t="s">
        <v>84</v>
      </c>
      <c r="I432" s="3" t="s">
        <v>109</v>
      </c>
      <c r="J432" t="s">
        <v>434</v>
      </c>
      <c r="K432" t="s">
        <v>1048</v>
      </c>
      <c r="L432" s="4">
        <v>7</v>
      </c>
      <c r="M432" s="5" t="str">
        <f>IF(AND(S432=A432, T432&amp;U432&amp;V432&amp;W432&amp;X432=""), "DomProd", IF(COUNTIF(S432:X432, A432)&gt;0, "CoDev", IF(S432="???","N/A","Import")))</f>
        <v>Import</v>
      </c>
      <c r="N432" t="s">
        <v>115</v>
      </c>
      <c r="O432" s="5"/>
      <c r="P432" s="5"/>
      <c r="Q432" s="30" t="s">
        <v>3494</v>
      </c>
      <c r="R432" s="5"/>
      <c r="S432" t="s">
        <v>56</v>
      </c>
      <c r="Y432" s="5">
        <f>IF(T432="???",0,COUNTA(S432:X432))</f>
        <v>1</v>
      </c>
    </row>
    <row r="433" spans="1:25" x14ac:dyDescent="0.45">
      <c r="A433" s="24" t="s">
        <v>969</v>
      </c>
      <c r="B433" s="1">
        <v>2009</v>
      </c>
      <c r="C433" s="22" t="str">
        <f>TEXT(D433,"000")</f>
        <v>052</v>
      </c>
      <c r="D433" s="2">
        <v>52</v>
      </c>
      <c r="E433" s="1" t="str">
        <f>_xlfn.TEXTJOIN("_",TRUE,A433,B433,D433,"Air")</f>
        <v>DNK_2009_52_Air</v>
      </c>
      <c r="F433" s="1" t="str" cm="1">
        <f t="array" ref="F433">_xlfn.REGEXEXTRACT(E433,"[A-Z]+[a-z]+[a-z]",1,0)</f>
        <v>Air</v>
      </c>
      <c r="G433" s="1" t="str">
        <f>_xlfn.TEXTJOIN("_",TRUE,A433,B433,C433,F433)</f>
        <v>DNK_2009_052_Air</v>
      </c>
      <c r="H433" s="1" t="s">
        <v>84</v>
      </c>
      <c r="I433" s="3" t="s">
        <v>109</v>
      </c>
      <c r="J433" t="s">
        <v>434</v>
      </c>
      <c r="K433" t="s">
        <v>1049</v>
      </c>
      <c r="L433" s="4">
        <v>14</v>
      </c>
      <c r="M433" s="5" t="str">
        <f>IF(AND(S433=A433, T433&amp;U433&amp;V433&amp;W433&amp;X433=""), "DomProd", IF(COUNTIF(S433:X433, A433)&gt;0, "CoDev", IF(S433="???","N/A","Import")))</f>
        <v>Import</v>
      </c>
      <c r="N433" t="s">
        <v>1050</v>
      </c>
      <c r="Q433" t="s">
        <v>1051</v>
      </c>
      <c r="S433" t="s">
        <v>93</v>
      </c>
      <c r="T433" t="s">
        <v>92</v>
      </c>
      <c r="Y433" s="5">
        <f>IF(T433="???",0,COUNTA(S433:X433))</f>
        <v>2</v>
      </c>
    </row>
    <row r="434" spans="1:25" x14ac:dyDescent="0.45">
      <c r="A434" s="24" t="s">
        <v>969</v>
      </c>
      <c r="B434" s="1">
        <v>2009</v>
      </c>
      <c r="C434" s="22" t="str">
        <f>TEXT(D434,"000")</f>
        <v>053</v>
      </c>
      <c r="D434" s="2">
        <v>53</v>
      </c>
      <c r="E434" s="1" t="str">
        <f>_xlfn.TEXTJOIN("_",TRUE,A434,B434,D434,"Air")</f>
        <v>DNK_2009_53_Air</v>
      </c>
      <c r="F434" s="1" t="str" cm="1">
        <f t="array" ref="F434">_xlfn.REGEXEXTRACT(E434,"[A-Z]+[a-z]+[a-z]",1,0)</f>
        <v>Air</v>
      </c>
      <c r="G434" s="1" t="str">
        <f>_xlfn.TEXTJOIN("_",TRUE,A434,B434,C434,F434)</f>
        <v>DNK_2009_053_Air</v>
      </c>
      <c r="H434" s="1" t="s">
        <v>84</v>
      </c>
      <c r="I434" s="3" t="s">
        <v>109</v>
      </c>
      <c r="J434" t="s">
        <v>121</v>
      </c>
      <c r="K434" t="s">
        <v>1052</v>
      </c>
      <c r="L434" s="4">
        <v>12</v>
      </c>
      <c r="M434" s="5" t="str">
        <f>IF(AND(S434=A434, T434&amp;U434&amp;V434&amp;W434&amp;X434=""), "DomProd", IF(COUNTIF(S434:X434, A434)&gt;0, "CoDev", IF(S434="???","N/A","Import")))</f>
        <v>Import</v>
      </c>
      <c r="N434" t="s">
        <v>481</v>
      </c>
      <c r="Q434" t="s">
        <v>1053</v>
      </c>
      <c r="S434" t="s">
        <v>71</v>
      </c>
      <c r="Y434" s="5">
        <f>IF(T434="???",0,COUNTA(S434:X434))</f>
        <v>1</v>
      </c>
    </row>
    <row r="435" spans="1:25" x14ac:dyDescent="0.45">
      <c r="A435" s="24" t="s">
        <v>969</v>
      </c>
      <c r="B435" s="1">
        <v>2009</v>
      </c>
      <c r="C435" s="22" t="str">
        <f>TEXT(D435,"000")</f>
        <v>054</v>
      </c>
      <c r="D435" s="2">
        <v>54</v>
      </c>
      <c r="E435" s="1" t="str">
        <f>_xlfn.TEXTJOIN("_",TRUE,A435,B435,D435,"Air")</f>
        <v>DNK_2009_54_Air</v>
      </c>
      <c r="F435" s="1" t="str" cm="1">
        <f t="array" ref="F435">_xlfn.REGEXEXTRACT(E435,"[A-Z]+[a-z]+[a-z]",1,0)</f>
        <v>Air</v>
      </c>
      <c r="G435" s="1" t="str">
        <f>_xlfn.TEXTJOIN("_",TRUE,A435,B435,C435,F435)</f>
        <v>DNK_2009_054_Air</v>
      </c>
      <c r="H435" s="1" t="s">
        <v>84</v>
      </c>
      <c r="I435" s="3" t="s">
        <v>246</v>
      </c>
      <c r="J435" t="s">
        <v>1054</v>
      </c>
      <c r="K435" t="s">
        <v>1055</v>
      </c>
      <c r="L435" s="4" t="s">
        <v>65</v>
      </c>
      <c r="M435" s="5" t="str">
        <f>IF(AND(S435=A435, T435&amp;U435&amp;V435&amp;W435&amp;X435=""), "DomProd", IF(COUNTIF(S435:X435, A435)&gt;0, "CoDev", IF(S435="???","N/A","Import")))</f>
        <v>Import</v>
      </c>
      <c r="N435" t="s">
        <v>174</v>
      </c>
      <c r="Q435" t="s">
        <v>1056</v>
      </c>
      <c r="S435" t="s">
        <v>56</v>
      </c>
      <c r="Y435" s="5">
        <f>IF(T435="???",0,COUNTA(S435:X435))</f>
        <v>1</v>
      </c>
    </row>
    <row r="436" spans="1:25" x14ac:dyDescent="0.45">
      <c r="A436" s="24" t="s">
        <v>969</v>
      </c>
      <c r="B436" s="1">
        <v>2009</v>
      </c>
      <c r="C436" s="22" t="str">
        <f>TEXT(D436,"000")</f>
        <v>055</v>
      </c>
      <c r="D436" s="2">
        <v>55</v>
      </c>
      <c r="E436" s="1" t="str">
        <f>_xlfn.TEXTJOIN("_",TRUE,A436,B436,D436,"Air")</f>
        <v>DNK_2009_55_Air</v>
      </c>
      <c r="F436" s="1" t="str" cm="1">
        <f t="array" ref="F436">_xlfn.REGEXEXTRACT(E436,"[A-Z]+[a-z]+[a-z]",1,0)</f>
        <v>Air</v>
      </c>
      <c r="G436" s="1" t="str">
        <f>_xlfn.TEXTJOIN("_",TRUE,A436,B436,C436,F436)</f>
        <v>DNK_2009_055_Air</v>
      </c>
      <c r="H436" s="1" t="s">
        <v>84</v>
      </c>
      <c r="I436" s="3" t="s">
        <v>246</v>
      </c>
      <c r="J436" t="s">
        <v>727</v>
      </c>
      <c r="K436" t="s">
        <v>1057</v>
      </c>
      <c r="L436" s="4" t="s">
        <v>65</v>
      </c>
      <c r="M436" s="5" t="str">
        <f>IF(AND(S436=A436, T436&amp;U436&amp;V436&amp;W436&amp;X436=""), "DomProd", IF(COUNTIF(S436:X436, A436)&gt;0, "CoDev", IF(S436="???","N/A","Import")))</f>
        <v>Import</v>
      </c>
      <c r="N436" t="s">
        <v>174</v>
      </c>
      <c r="Q436" t="s">
        <v>249</v>
      </c>
      <c r="S436" t="s">
        <v>56</v>
      </c>
      <c r="Y436" s="5">
        <f>IF(T436="???",0,COUNTA(S436:X436))</f>
        <v>1</v>
      </c>
    </row>
    <row r="437" spans="1:25" x14ac:dyDescent="0.45">
      <c r="A437" s="24" t="s">
        <v>969</v>
      </c>
      <c r="B437" s="1">
        <v>2009</v>
      </c>
      <c r="C437" s="22" t="str">
        <f>TEXT(D437,"000")</f>
        <v>056</v>
      </c>
      <c r="D437" s="2">
        <v>56</v>
      </c>
      <c r="E437" s="1" t="str">
        <f>_xlfn.TEXTJOIN("_",TRUE,A437,B437,D437,"Air")</f>
        <v>DNK_2009_56_Air</v>
      </c>
      <c r="F437" s="1" t="str" cm="1">
        <f t="array" ref="F437">_xlfn.REGEXEXTRACT(E437,"[A-Z]+[a-z]+[a-z]",1,0)</f>
        <v>Air</v>
      </c>
      <c r="G437" s="1" t="str">
        <f>_xlfn.TEXTJOIN("_",TRUE,A437,B437,C437,F437)</f>
        <v>DNK_2009_056_Air</v>
      </c>
      <c r="H437" s="1" t="s">
        <v>84</v>
      </c>
      <c r="I437" s="3" t="s">
        <v>246</v>
      </c>
      <c r="J437" t="s">
        <v>250</v>
      </c>
      <c r="K437" t="s">
        <v>1058</v>
      </c>
      <c r="L437" s="4" t="s">
        <v>65</v>
      </c>
      <c r="M437" s="5" t="str">
        <f>IF(AND(S437=A437, T437&amp;U437&amp;V437&amp;W437&amp;X437=""), "DomProd", IF(COUNTIF(S437:X437, A437)&gt;0, "CoDev", IF(S437="???","N/A","Import")))</f>
        <v>Import</v>
      </c>
      <c r="N437" t="s">
        <v>174</v>
      </c>
      <c r="Q437" t="s">
        <v>252</v>
      </c>
      <c r="S437" t="s">
        <v>56</v>
      </c>
      <c r="Y437" s="5">
        <f>IF(T437="???",0,COUNTA(S437:X437))</f>
        <v>1</v>
      </c>
    </row>
    <row r="438" spans="1:25" x14ac:dyDescent="0.45">
      <c r="A438" s="24" t="s">
        <v>969</v>
      </c>
      <c r="B438" s="1">
        <v>2009</v>
      </c>
      <c r="C438" s="22" t="str">
        <f>TEXT(D438,"000")</f>
        <v>057</v>
      </c>
      <c r="D438" s="2">
        <v>57</v>
      </c>
      <c r="E438" s="1" t="str">
        <f>_xlfn.TEXTJOIN("_",TRUE,A438,B438,D438,"Air")</f>
        <v>DNK_2009_57_Air</v>
      </c>
      <c r="F438" s="1" t="str" cm="1">
        <f t="array" ref="F438">_xlfn.REGEXEXTRACT(E438,"[A-Z]+[a-z]+[a-z]",1,0)</f>
        <v>Air</v>
      </c>
      <c r="G438" s="1" t="str">
        <f>_xlfn.TEXTJOIN("_",TRUE,A438,B438,C438,F438)</f>
        <v>DNK_2009_057_Air</v>
      </c>
      <c r="H438" s="1" t="s">
        <v>84</v>
      </c>
      <c r="I438" s="3" t="s">
        <v>253</v>
      </c>
      <c r="J438" t="s">
        <v>1059</v>
      </c>
      <c r="K438" t="s">
        <v>265</v>
      </c>
      <c r="L438" s="4" t="s">
        <v>65</v>
      </c>
      <c r="M438" s="5" t="str">
        <f>IF(AND(S438=A438, T438&amp;U438&amp;V438&amp;W438&amp;X438=""), "DomProd", IF(COUNTIF(S438:X438, A438)&gt;0, "CoDev", IF(S438="???","N/A","Import")))</f>
        <v>Import</v>
      </c>
      <c r="N438" t="s">
        <v>266</v>
      </c>
      <c r="Q438" s="18" t="s">
        <v>267</v>
      </c>
      <c r="S438" t="s">
        <v>56</v>
      </c>
      <c r="Y438" s="5">
        <f>IF(T438="???",0,COUNTA(S438:X438))</f>
        <v>1</v>
      </c>
    </row>
    <row r="439" spans="1:25" x14ac:dyDescent="0.45">
      <c r="A439" s="24" t="s">
        <v>969</v>
      </c>
      <c r="B439" s="1">
        <v>2009</v>
      </c>
      <c r="C439" s="22" t="str">
        <f>TEXT(D439,"000")</f>
        <v>058</v>
      </c>
      <c r="D439" s="2">
        <v>58</v>
      </c>
      <c r="E439" s="1" t="str">
        <f>_xlfn.TEXTJOIN("_",TRUE,A439,B439,D439,"Air")</f>
        <v>DNK_2009_58_Air</v>
      </c>
      <c r="F439" s="1" t="str" cm="1">
        <f t="array" ref="F439">_xlfn.REGEXEXTRACT(E439,"[A-Z]+[a-z]+[a-z]",1,0)</f>
        <v>Air</v>
      </c>
      <c r="G439" s="1" t="str">
        <f>_xlfn.TEXTJOIN("_",TRUE,A439,B439,C439,F439)</f>
        <v>DNK_2009_058_Air</v>
      </c>
      <c r="H439" s="1" t="s">
        <v>84</v>
      </c>
      <c r="I439" s="3" t="s">
        <v>253</v>
      </c>
      <c r="J439" t="s">
        <v>261</v>
      </c>
      <c r="K439" t="s">
        <v>1060</v>
      </c>
      <c r="L439" s="4" t="s">
        <v>65</v>
      </c>
      <c r="M439" s="5" t="str">
        <f>IF(AND(S439=A439, T439&amp;U439&amp;V439&amp;W439&amp;X439=""), "DomProd", IF(COUNTIF(S439:X439, A439)&gt;0, "CoDev", IF(S439="???","N/A","Import")))</f>
        <v>Import</v>
      </c>
      <c r="N439" t="s">
        <v>96</v>
      </c>
      <c r="Q439" s="18" t="s">
        <v>269</v>
      </c>
      <c r="S439" t="s">
        <v>56</v>
      </c>
      <c r="Y439" s="5">
        <f>IF(T439="???",0,COUNTA(S439:X439))</f>
        <v>1</v>
      </c>
    </row>
    <row r="440" spans="1:25" x14ac:dyDescent="0.45">
      <c r="A440" s="24" t="s">
        <v>969</v>
      </c>
      <c r="B440" s="1">
        <v>2009</v>
      </c>
      <c r="C440" s="22" t="str">
        <f>TEXT(D440,"000")</f>
        <v>059</v>
      </c>
      <c r="D440" s="2">
        <v>59</v>
      </c>
      <c r="E440" s="1" t="str">
        <f>_xlfn.TEXTJOIN("_",TRUE,A440,B440,D440,"Naval")</f>
        <v>DNK_2009_59_Naval</v>
      </c>
      <c r="F440" s="1" t="s">
        <v>161</v>
      </c>
      <c r="G440" s="1" t="str">
        <f>_xlfn.TEXTJOIN("_",TRUE,A440,B440,C440,F440)</f>
        <v>DNK_2009_059_Sea</v>
      </c>
      <c r="H440" s="1" t="s">
        <v>1061</v>
      </c>
      <c r="I440" s="3" t="s">
        <v>380</v>
      </c>
      <c r="J440" t="s">
        <v>1062</v>
      </c>
      <c r="K440" t="s">
        <v>1063</v>
      </c>
      <c r="L440" s="4">
        <v>18</v>
      </c>
      <c r="M440" s="5" t="str">
        <f>IF(AND(S440=A440, T440&amp;U440&amp;V440&amp;W440&amp;X440=""), "DomProd", IF(COUNTIF(S440:X440, A440)&gt;0, "CoDev", IF(S440="???","N/A","Import")))</f>
        <v>DomProd</v>
      </c>
      <c r="N440" t="s">
        <v>1064</v>
      </c>
      <c r="Q440" s="18" t="s">
        <v>1065</v>
      </c>
      <c r="S440" t="s">
        <v>969</v>
      </c>
      <c r="Y440" s="5">
        <f>IF(T440="???",0,COUNTA(S440:X440))</f>
        <v>1</v>
      </c>
    </row>
    <row r="441" spans="1:25" x14ac:dyDescent="0.45">
      <c r="A441" s="24" t="s">
        <v>969</v>
      </c>
      <c r="B441" s="1">
        <v>2009</v>
      </c>
      <c r="C441" s="22" t="str">
        <f>TEXT(D441,"000")</f>
        <v>060</v>
      </c>
      <c r="D441" s="2">
        <v>60</v>
      </c>
      <c r="E441" s="1" t="str">
        <f>_xlfn.TEXTJOIN("_",TRUE,A441,B441,D441,"Naval")</f>
        <v>DNK_2009_60_Naval</v>
      </c>
      <c r="F441" s="1" t="s">
        <v>161</v>
      </c>
      <c r="G441" s="1" t="str">
        <f>_xlfn.TEXTJOIN("_",TRUE,A441,B441,C441,F441)</f>
        <v>DNK_2009_060_Sea</v>
      </c>
      <c r="H441" s="1" t="s">
        <v>1061</v>
      </c>
      <c r="I441" s="3" t="s">
        <v>380</v>
      </c>
      <c r="J441" t="s">
        <v>1062</v>
      </c>
      <c r="K441" t="s">
        <v>1066</v>
      </c>
      <c r="L441" s="4">
        <v>6</v>
      </c>
      <c r="M441" s="5" t="str">
        <f>IF(AND(S441=A441, T441&amp;U441&amp;V441&amp;W441&amp;X441=""), "DomProd", IF(COUNTIF(S441:X441, A441)&gt;0, "CoDev", IF(S441="???","N/A","Import")))</f>
        <v>DomProd</v>
      </c>
      <c r="N441" t="s">
        <v>1064</v>
      </c>
      <c r="Q441" s="18" t="s">
        <v>1065</v>
      </c>
      <c r="R441" s="5"/>
      <c r="S441" t="s">
        <v>969</v>
      </c>
      <c r="Y441" s="5">
        <f>IF(T441="???",0,COUNTA(S441:X441))</f>
        <v>1</v>
      </c>
    </row>
    <row r="442" spans="1:25" x14ac:dyDescent="0.45">
      <c r="A442" s="24" t="s">
        <v>969</v>
      </c>
      <c r="B442" s="1">
        <v>2009</v>
      </c>
      <c r="C442" s="22" t="str">
        <f>TEXT(D442,"000")</f>
        <v>061</v>
      </c>
      <c r="D442" s="2">
        <v>61</v>
      </c>
      <c r="E442" s="1" t="str">
        <f>_xlfn.TEXTJOIN("_",TRUE,A442,B442,D442,"Naval")</f>
        <v>DNK_2009_61_Naval</v>
      </c>
      <c r="F442" s="1" t="s">
        <v>161</v>
      </c>
      <c r="G442" s="1" t="str">
        <f>_xlfn.TEXTJOIN("_",TRUE,A442,B442,C442,F442)</f>
        <v>DNK_2009_061_Sea</v>
      </c>
      <c r="H442" s="1" t="s">
        <v>1061</v>
      </c>
      <c r="I442" s="3" t="s">
        <v>380</v>
      </c>
      <c r="J442" t="s">
        <v>1062</v>
      </c>
      <c r="K442" t="s">
        <v>1067</v>
      </c>
      <c r="L442" s="4">
        <v>6</v>
      </c>
      <c r="M442" s="5" t="str">
        <f>IF(AND(S442=A442, T442&amp;U442&amp;V442&amp;W442&amp;X442=""), "DomProd", IF(COUNTIF(S442:X442, A442)&gt;0, "CoDev", IF(S442="???","N/A","Import")))</f>
        <v>DomProd</v>
      </c>
      <c r="N442" t="s">
        <v>1064</v>
      </c>
      <c r="O442" s="5"/>
      <c r="P442" s="5"/>
      <c r="Q442" s="30" t="s">
        <v>3450</v>
      </c>
      <c r="R442" s="5"/>
      <c r="S442" t="s">
        <v>969</v>
      </c>
      <c r="Y442" s="5">
        <f>IF(T442="???",0,COUNTA(S442:X442))</f>
        <v>1</v>
      </c>
    </row>
    <row r="443" spans="1:25" x14ac:dyDescent="0.45">
      <c r="A443" s="24" t="s">
        <v>969</v>
      </c>
      <c r="B443" s="1">
        <v>2009</v>
      </c>
      <c r="C443" s="22" t="str">
        <f>TEXT(D443,"000")</f>
        <v>062</v>
      </c>
      <c r="D443" s="2">
        <v>62</v>
      </c>
      <c r="E443" s="1" t="str">
        <f>_xlfn.TEXTJOIN("_",TRUE,A443,B443,D443,"Naval")</f>
        <v>DNK_2009_62_Naval</v>
      </c>
      <c r="F443" s="1" t="s">
        <v>161</v>
      </c>
      <c r="G443" s="1" t="str">
        <f>_xlfn.TEXTJOIN("_",TRUE,A443,B443,C443,F443)</f>
        <v>DNK_2009_062_Sea</v>
      </c>
      <c r="H443" s="1" t="s">
        <v>1061</v>
      </c>
      <c r="I443" s="3" t="s">
        <v>380</v>
      </c>
      <c r="J443" t="s">
        <v>1062</v>
      </c>
      <c r="K443" t="s">
        <v>1068</v>
      </c>
      <c r="L443" s="4">
        <v>2</v>
      </c>
      <c r="M443" s="5" t="str">
        <f>IF(AND(S443=A443, T443&amp;U443&amp;V443&amp;W443&amp;X443=""), "DomProd", IF(COUNTIF(S443:X443, A443)&gt;0, "CoDev", IF(S443="???","N/A","Import")))</f>
        <v>DomProd</v>
      </c>
      <c r="N443" s="5" t="s">
        <v>3448</v>
      </c>
      <c r="O443" s="5"/>
      <c r="P443" s="5"/>
      <c r="Q443" s="30" t="s">
        <v>3449</v>
      </c>
      <c r="R443" s="5"/>
      <c r="S443" t="s">
        <v>969</v>
      </c>
      <c r="Y443" s="5">
        <f>IF(T443="???",0,COUNTA(S443:X443))</f>
        <v>1</v>
      </c>
    </row>
    <row r="444" spans="1:25" x14ac:dyDescent="0.45">
      <c r="A444" s="24" t="s">
        <v>43</v>
      </c>
      <c r="B444" s="1">
        <v>2009</v>
      </c>
      <c r="C444" s="22" t="str">
        <f>TEXT(D444,"000")</f>
        <v>001</v>
      </c>
      <c r="D444" s="2">
        <v>1</v>
      </c>
      <c r="E444" s="1" t="str">
        <f>_xlfn.TEXTJOIN("_",TRUE,A444,B444,D444,"Land")</f>
        <v>ESP_2009_1_Land</v>
      </c>
      <c r="F444" s="1" t="str" cm="1">
        <f t="array" ref="F444">_xlfn.REGEXEXTRACT(E444,"[A-Z]+[a-z]+[a-z]",1,0)</f>
        <v>Land</v>
      </c>
      <c r="G444" s="1" t="str">
        <f>_xlfn.TEXTJOIN("_",TRUE,A444,B444,C444,F444)</f>
        <v>ESP_2009_001_Land</v>
      </c>
      <c r="H444" s="1" t="s">
        <v>275</v>
      </c>
      <c r="I444" s="3" t="s">
        <v>27</v>
      </c>
      <c r="J444" t="s">
        <v>28</v>
      </c>
      <c r="K444" t="s">
        <v>29</v>
      </c>
      <c r="L444" s="4">
        <v>108</v>
      </c>
      <c r="M444" s="5" t="str">
        <f>IF(AND(S444=A444, T444&amp;U444&amp;V444&amp;W444&amp;X444=""), "DomProd", IF(COUNTIF(S444:X444, A444)&gt;0, "CoDev", IF(S444="???","N/A","Import")))</f>
        <v>Import</v>
      </c>
      <c r="N444" t="s">
        <v>30</v>
      </c>
      <c r="Q444" s="18" t="s">
        <v>31</v>
      </c>
      <c r="R444" s="5"/>
      <c r="S444" t="s">
        <v>32</v>
      </c>
      <c r="Y444" s="5">
        <f>IF(T444="???",0,COUNTA(S444:X444))</f>
        <v>1</v>
      </c>
    </row>
    <row r="445" spans="1:25" x14ac:dyDescent="0.45">
      <c r="A445" s="24" t="s">
        <v>43</v>
      </c>
      <c r="B445" s="1">
        <v>2009</v>
      </c>
      <c r="C445" s="22" t="str">
        <f>TEXT(D445,"000")</f>
        <v>002</v>
      </c>
      <c r="D445" s="2">
        <v>2</v>
      </c>
      <c r="E445" s="1" t="str">
        <f>_xlfn.TEXTJOIN("_",TRUE,A445,B445,D445,"Land")</f>
        <v>ESP_2009_2_Land</v>
      </c>
      <c r="F445" s="1" t="str" cm="1">
        <f t="array" ref="F445">_xlfn.REGEXEXTRACT(E445,"[A-Z]+[a-z]+[a-z]",1,0)</f>
        <v>Land</v>
      </c>
      <c r="G445" s="1" t="str">
        <f>_xlfn.TEXTJOIN("_",TRUE,A445,B445,C445,F445)</f>
        <v>ESP_2009_002_Land</v>
      </c>
      <c r="H445" s="1" t="s">
        <v>275</v>
      </c>
      <c r="I445" s="3" t="s">
        <v>27</v>
      </c>
      <c r="J445" t="s">
        <v>28</v>
      </c>
      <c r="K445" t="s">
        <v>1069</v>
      </c>
      <c r="L445" s="4">
        <v>206</v>
      </c>
      <c r="M445" s="5" t="str">
        <f>IF(AND(S445=A445, T445&amp;U445&amp;V445&amp;W445&amp;X445=""), "DomProd", IF(COUNTIF(S445:X445, A445)&gt;0, "CoDev", IF(S445="???","N/A","Import")))</f>
        <v>CoDev</v>
      </c>
      <c r="N445" t="s">
        <v>1070</v>
      </c>
      <c r="O445" t="s">
        <v>30</v>
      </c>
      <c r="Q445" s="18" t="s">
        <v>1071</v>
      </c>
      <c r="R445" s="18" t="s">
        <v>1072</v>
      </c>
      <c r="S445" t="s">
        <v>32</v>
      </c>
      <c r="T445" t="s">
        <v>43</v>
      </c>
      <c r="Y445" s="5">
        <f>IF(T445="???",0,COUNTA(S445:X445))</f>
        <v>2</v>
      </c>
    </row>
    <row r="446" spans="1:25" x14ac:dyDescent="0.45">
      <c r="A446" s="24" t="s">
        <v>43</v>
      </c>
      <c r="B446" s="1">
        <v>2009</v>
      </c>
      <c r="C446" s="22" t="str">
        <f>TEXT(D446,"000")</f>
        <v>003</v>
      </c>
      <c r="D446" s="2">
        <v>3</v>
      </c>
      <c r="E446" s="1" t="str">
        <f>_xlfn.TEXTJOIN("_",TRUE,A446,B446,D446,"Land")</f>
        <v>ESP_2009_3_Land</v>
      </c>
      <c r="F446" s="1" t="str" cm="1">
        <f t="array" ref="F446">_xlfn.REGEXEXTRACT(E446,"[A-Z]+[a-z]+[a-z]",1,0)</f>
        <v>Land</v>
      </c>
      <c r="G446" s="1" t="str">
        <f>_xlfn.TEXTJOIN("_",TRUE,A446,B446,C446,F446)</f>
        <v>ESP_2009_003_Land</v>
      </c>
      <c r="H446" s="1" t="s">
        <v>275</v>
      </c>
      <c r="I446" s="3" t="s">
        <v>27</v>
      </c>
      <c r="J446" t="s">
        <v>28</v>
      </c>
      <c r="K446" t="s">
        <v>1073</v>
      </c>
      <c r="L446" s="4">
        <v>184</v>
      </c>
      <c r="M446" s="5" t="str">
        <f>IF(AND(S446=A446, T446&amp;U446&amp;V446&amp;W446&amp;X446=""), "DomProd", IF(COUNTIF(S446:X446, A446)&gt;0, "CoDev", IF(S446="???","N/A","Import")))</f>
        <v>Import</v>
      </c>
      <c r="N446" s="5" t="s">
        <v>1074</v>
      </c>
      <c r="O446" s="5"/>
      <c r="P446" s="5"/>
      <c r="Q446" s="30" t="s">
        <v>1075</v>
      </c>
      <c r="R446" s="5"/>
      <c r="S446" t="s">
        <v>56</v>
      </c>
      <c r="Y446" s="5">
        <f>IF(T446="???",0,COUNTA(S446:X446))</f>
        <v>1</v>
      </c>
    </row>
    <row r="447" spans="1:25" x14ac:dyDescent="0.45">
      <c r="A447" s="24" t="s">
        <v>43</v>
      </c>
      <c r="B447" s="1">
        <v>2009</v>
      </c>
      <c r="C447" s="22" t="str">
        <f>TEXT(D447,"000")</f>
        <v>004</v>
      </c>
      <c r="D447" s="2">
        <v>4</v>
      </c>
      <c r="E447" s="1" t="str">
        <f>_xlfn.TEXTJOIN("_",TRUE,A447,B447,D447,"Land")</f>
        <v>ESP_2009_4_Land</v>
      </c>
      <c r="F447" s="1" t="str" cm="1">
        <f t="array" ref="F447">_xlfn.REGEXEXTRACT(E447,"[A-Z]+[a-z]+[a-z]",1,0)</f>
        <v>Land</v>
      </c>
      <c r="G447" s="1" t="str">
        <f>_xlfn.TEXTJOIN("_",TRUE,A447,B447,C447,F447)</f>
        <v>ESP_2009_004_Land</v>
      </c>
      <c r="H447" s="1" t="s">
        <v>275</v>
      </c>
      <c r="I447" s="3" t="s">
        <v>27</v>
      </c>
      <c r="J447" t="s">
        <v>537</v>
      </c>
      <c r="K447" t="s">
        <v>1076</v>
      </c>
      <c r="L447" s="4">
        <v>84</v>
      </c>
      <c r="M447" s="5" t="str">
        <f>IF(AND(S447=A447, T447&amp;U447&amp;V447&amp;W447&amp;X447=""), "DomProd", IF(COUNTIF(S447:X447, A447)&gt;0, "CoDev", IF(S447="???","N/A","Import")))</f>
        <v>Import</v>
      </c>
      <c r="N447" t="s">
        <v>1077</v>
      </c>
      <c r="O447" t="s">
        <v>1078</v>
      </c>
      <c r="Q447" t="s">
        <v>1079</v>
      </c>
      <c r="S447" t="s">
        <v>93</v>
      </c>
      <c r="Y447" s="5">
        <f>IF(T447="???",0,COUNTA(S447:X447))</f>
        <v>1</v>
      </c>
    </row>
    <row r="448" spans="1:25" x14ac:dyDescent="0.45">
      <c r="A448" s="24" t="s">
        <v>43</v>
      </c>
      <c r="B448" s="1">
        <v>2009</v>
      </c>
      <c r="C448" s="22" t="str">
        <f>TEXT(D448,"000")</f>
        <v>005</v>
      </c>
      <c r="D448" s="2">
        <v>5</v>
      </c>
      <c r="E448" s="1" t="str">
        <f>_xlfn.TEXTJOIN("_",TRUE,A448,B448,D448,"Land")</f>
        <v>ESP_2009_5_Land</v>
      </c>
      <c r="F448" s="1" t="str" cm="1">
        <f t="array" ref="F448">_xlfn.REGEXEXTRACT(E448,"[A-Z]+[a-z]+[a-z]",1,0)</f>
        <v>Land</v>
      </c>
      <c r="G448" s="1" t="str">
        <f>_xlfn.TEXTJOIN("_",TRUE,A448,B448,C448,F448)</f>
        <v>ESP_2009_005_Land</v>
      </c>
      <c r="H448" s="1" t="s">
        <v>275</v>
      </c>
      <c r="I448" s="3" t="s">
        <v>27</v>
      </c>
      <c r="J448" t="s">
        <v>537</v>
      </c>
      <c r="K448" t="s">
        <v>1080</v>
      </c>
      <c r="L448" s="4">
        <v>228</v>
      </c>
      <c r="M448" s="5" t="str">
        <f>IF(AND(S448=A448, T448&amp;U448&amp;V448&amp;W448&amp;X448=""), "DomProd", IF(COUNTIF(S448:X448, A448)&gt;0, "CoDev", IF(S448="???","N/A","Import")))</f>
        <v>DomProd</v>
      </c>
      <c r="N448" t="s">
        <v>1081</v>
      </c>
      <c r="Q448" s="18" t="s">
        <v>1082</v>
      </c>
      <c r="S448" t="s">
        <v>43</v>
      </c>
      <c r="Y448" s="5">
        <f>IF(T448="???",0,COUNTA(S448:X448))</f>
        <v>1</v>
      </c>
    </row>
    <row r="449" spans="1:25" x14ac:dyDescent="0.45">
      <c r="A449" s="24" t="s">
        <v>43</v>
      </c>
      <c r="B449" s="1">
        <v>2009</v>
      </c>
      <c r="C449" s="22" t="str">
        <f>TEXT(D449,"000")</f>
        <v>006</v>
      </c>
      <c r="D449" s="2">
        <v>6</v>
      </c>
      <c r="E449" s="1" t="str">
        <f>_xlfn.TEXTJOIN("_",TRUE,A449,B449,D449,"Land")</f>
        <v>ESP_2009_6_Land</v>
      </c>
      <c r="F449" s="1" t="str" cm="1">
        <f t="array" ref="F449">_xlfn.REGEXEXTRACT(E449,"[A-Z]+[a-z]+[a-z]",1,0)</f>
        <v>Land</v>
      </c>
      <c r="G449" s="1" t="str">
        <f>_xlfn.TEXTJOIN("_",TRUE,A449,B449,C449,F449)</f>
        <v>ESP_2009_006_Land</v>
      </c>
      <c r="H449" s="1" t="s">
        <v>275</v>
      </c>
      <c r="I449" s="3" t="s">
        <v>27</v>
      </c>
      <c r="J449" t="s">
        <v>280</v>
      </c>
      <c r="K449" t="s">
        <v>1083</v>
      </c>
      <c r="L449" s="4">
        <v>144</v>
      </c>
      <c r="M449" s="5" t="str">
        <f>IF(AND(S449=A449, T449&amp;U449&amp;V449&amp;W449&amp;X449=""), "DomProd", IF(COUNTIF(S449:X449, A449)&gt;0, "CoDev", IF(S449="???","N/A","Import")))</f>
        <v>CoDev</v>
      </c>
      <c r="N449" t="s">
        <v>143</v>
      </c>
      <c r="O449" t="s">
        <v>1084</v>
      </c>
      <c r="Q449" s="18" t="s">
        <v>144</v>
      </c>
      <c r="R449" s="18" t="s">
        <v>1085</v>
      </c>
      <c r="S449" t="s">
        <v>25</v>
      </c>
      <c r="T449" t="s">
        <v>43</v>
      </c>
      <c r="Y449" s="5">
        <f>IF(T449="???",0,COUNTA(S449:X449))</f>
        <v>2</v>
      </c>
    </row>
    <row r="450" spans="1:25" x14ac:dyDescent="0.45">
      <c r="A450" s="24" t="s">
        <v>43</v>
      </c>
      <c r="B450" s="1">
        <v>2009</v>
      </c>
      <c r="C450" s="22" t="str">
        <f>TEXT(D450,"000")</f>
        <v>007</v>
      </c>
      <c r="D450" s="2">
        <v>7</v>
      </c>
      <c r="E450" s="1" t="str">
        <f>_xlfn.TEXTJOIN("_",TRUE,A450,B450,D450,"Land")</f>
        <v>ESP_2009_7_Land</v>
      </c>
      <c r="F450" s="1" t="str" cm="1">
        <f t="array" ref="F450">_xlfn.REGEXEXTRACT(E450,"[A-Z]+[a-z]+[a-z]",1,0)</f>
        <v>Land</v>
      </c>
      <c r="G450" s="1" t="str">
        <f>_xlfn.TEXTJOIN("_",TRUE,A450,B450,C450,F450)</f>
        <v>ESP_2009_007_Land</v>
      </c>
      <c r="H450" s="1" t="s">
        <v>275</v>
      </c>
      <c r="I450" s="3" t="s">
        <v>27</v>
      </c>
      <c r="J450" t="s">
        <v>1086</v>
      </c>
      <c r="K450" t="s">
        <v>745</v>
      </c>
      <c r="L450" s="4">
        <v>966</v>
      </c>
      <c r="M450" s="5" t="str">
        <f>IF(AND(S450=A450, T450&amp;U450&amp;V450&amp;W450&amp;X450=""), "DomProd", IF(COUNTIF(S450:X450, A450)&gt;0, "CoDev", IF(S450="???","N/A","Import")))</f>
        <v>Import</v>
      </c>
      <c r="N450" t="s">
        <v>139</v>
      </c>
      <c r="Q450" s="18" t="s">
        <v>146</v>
      </c>
      <c r="S450" t="s">
        <v>56</v>
      </c>
      <c r="Y450" s="5">
        <f>IF(T450="???",0,COUNTA(S450:X450))</f>
        <v>1</v>
      </c>
    </row>
    <row r="451" spans="1:25" x14ac:dyDescent="0.45">
      <c r="A451" s="24" t="s">
        <v>43</v>
      </c>
      <c r="B451" s="1">
        <v>2009</v>
      </c>
      <c r="C451" s="22" t="str">
        <f>TEXT(D451,"000")</f>
        <v>008</v>
      </c>
      <c r="D451" s="2">
        <v>8</v>
      </c>
      <c r="E451" s="1" t="str">
        <f>_xlfn.TEXTJOIN("_",TRUE,A451,B451,D451,"Land")</f>
        <v>ESP_2009_8_Land</v>
      </c>
      <c r="F451" s="1" t="str" cm="1">
        <f t="array" ref="F451">_xlfn.REGEXEXTRACT(E451,"[A-Z]+[a-z]+[a-z]",1,0)</f>
        <v>Land</v>
      </c>
      <c r="G451" s="1" t="str">
        <f>_xlfn.TEXTJOIN("_",TRUE,A451,B451,C451,F451)</f>
        <v>ESP_2009_008_Land</v>
      </c>
      <c r="H451" s="1" t="s">
        <v>275</v>
      </c>
      <c r="I451" s="3" t="s">
        <v>27</v>
      </c>
      <c r="J451" t="s">
        <v>44</v>
      </c>
      <c r="K451" t="s">
        <v>1087</v>
      </c>
      <c r="L451" s="4">
        <v>499</v>
      </c>
      <c r="M451" s="5" t="str">
        <f>IF(AND(S451=A451, T451&amp;U451&amp;V451&amp;W451&amp;X451=""), "DomProd", IF(COUNTIF(S451:X451, A451)&gt;0, "CoDev", IF(S451="???","N/A","Import")))</f>
        <v>DomProd</v>
      </c>
      <c r="N451" t="s">
        <v>1081</v>
      </c>
      <c r="Q451" t="s">
        <v>1088</v>
      </c>
      <c r="S451" t="s">
        <v>43</v>
      </c>
      <c r="Y451" s="5">
        <f>IF(T451="???",0,COUNTA(S451:X451))</f>
        <v>1</v>
      </c>
    </row>
    <row r="452" spans="1:25" x14ac:dyDescent="0.45">
      <c r="A452" s="24" t="s">
        <v>43</v>
      </c>
      <c r="B452" s="1">
        <v>2009</v>
      </c>
      <c r="C452" s="22" t="str">
        <f>TEXT(D452,"000")</f>
        <v>009</v>
      </c>
      <c r="D452" s="2">
        <v>9</v>
      </c>
      <c r="E452" s="1" t="str">
        <f>_xlfn.TEXTJOIN("_",TRUE,A452,B452,D452,"Land")</f>
        <v>ESP_2009_9_Land</v>
      </c>
      <c r="F452" s="1" t="str" cm="1">
        <f t="array" ref="F452">_xlfn.REGEXEXTRACT(E452,"[A-Z]+[a-z]+[a-z]",1,0)</f>
        <v>Land</v>
      </c>
      <c r="G452" s="1" t="str">
        <f>_xlfn.TEXTJOIN("_",TRUE,A452,B452,C452,F452)</f>
        <v>ESP_2009_009_Land</v>
      </c>
      <c r="H452" s="1" t="s">
        <v>275</v>
      </c>
      <c r="I452" s="3" t="s">
        <v>51</v>
      </c>
      <c r="J452" t="s">
        <v>1089</v>
      </c>
      <c r="K452" t="s">
        <v>1090</v>
      </c>
      <c r="L452" s="4">
        <v>34</v>
      </c>
      <c r="M452" s="5" t="str">
        <f>IF(AND(S452=A452, T452&amp;U452&amp;V452&amp;W452&amp;X452=""), "DomProd", IF(COUNTIF(S452:X452, A452)&gt;0, "CoDev", IF(S452="???","N/A","Import")))</f>
        <v>Import</v>
      </c>
      <c r="N452" t="s">
        <v>54</v>
      </c>
      <c r="O452" s="5"/>
      <c r="P452" s="5"/>
      <c r="Q452" s="30" t="s">
        <v>3423</v>
      </c>
      <c r="R452" s="5"/>
      <c r="S452" t="s">
        <v>56</v>
      </c>
      <c r="Y452" s="5">
        <f>IF(T452="???",0,COUNTA(S452:X452))</f>
        <v>1</v>
      </c>
    </row>
    <row r="453" spans="1:25" x14ac:dyDescent="0.45">
      <c r="A453" s="24" t="s">
        <v>43</v>
      </c>
      <c r="B453" s="1">
        <v>2009</v>
      </c>
      <c r="C453" s="22" t="str">
        <f>TEXT(D453,"000")</f>
        <v>010</v>
      </c>
      <c r="D453" s="2">
        <v>10</v>
      </c>
      <c r="E453" s="1" t="str">
        <f>_xlfn.TEXTJOIN("_",TRUE,A453,B453,D453,"Land")</f>
        <v>ESP_2009_10_Land</v>
      </c>
      <c r="F453" s="1" t="str" cm="1">
        <f t="array" ref="F453">_xlfn.REGEXEXTRACT(E453,"[A-Z]+[a-z]+[a-z]",1,0)</f>
        <v>Land</v>
      </c>
      <c r="G453" s="1" t="str">
        <f>_xlfn.TEXTJOIN("_",TRUE,A453,B453,C453,F453)</f>
        <v>ESP_2009_010_Land</v>
      </c>
      <c r="H453" s="1" t="s">
        <v>275</v>
      </c>
      <c r="I453" s="3" t="s">
        <v>51</v>
      </c>
      <c r="J453" t="s">
        <v>52</v>
      </c>
      <c r="K453" t="s">
        <v>1091</v>
      </c>
      <c r="L453" s="4">
        <v>96</v>
      </c>
      <c r="M453" s="5" t="str">
        <f>IF(AND(S453=A453, T453&amp;U453&amp;V453&amp;W453&amp;X453=""), "DomProd", IF(COUNTIF(S453:X453, A453)&gt;0, "CoDev", IF(S453="???","N/A","Import")))</f>
        <v>Import</v>
      </c>
      <c r="N453" t="s">
        <v>54</v>
      </c>
      <c r="Q453" s="18" t="s">
        <v>55</v>
      </c>
      <c r="S453" t="s">
        <v>56</v>
      </c>
      <c r="Y453" s="5">
        <f>IF(T453="???",0,COUNTA(S453:X453))</f>
        <v>1</v>
      </c>
    </row>
    <row r="454" spans="1:25" x14ac:dyDescent="0.45">
      <c r="A454" s="24" t="s">
        <v>43</v>
      </c>
      <c r="B454" s="1">
        <v>2009</v>
      </c>
      <c r="C454" s="22" t="str">
        <f>TEXT(D454,"000")</f>
        <v>011</v>
      </c>
      <c r="D454" s="2">
        <v>11</v>
      </c>
      <c r="E454" s="1" t="str">
        <f>_xlfn.TEXTJOIN("_",TRUE,A454,B454,D454,"Land")</f>
        <v>ESP_2009_11_Land</v>
      </c>
      <c r="F454" s="1" t="str" cm="1">
        <f t="array" ref="F454">_xlfn.REGEXEXTRACT(E454,"[A-Z]+[a-z]+[a-z]",1,0)</f>
        <v>Land</v>
      </c>
      <c r="G454" s="1" t="str">
        <f>_xlfn.TEXTJOIN("_",TRUE,A454,B454,C454,F454)</f>
        <v>ESP_2009_011_Land</v>
      </c>
      <c r="H454" s="1" t="s">
        <v>275</v>
      </c>
      <c r="I454" s="3" t="s">
        <v>51</v>
      </c>
      <c r="J454" t="s">
        <v>57</v>
      </c>
      <c r="K454" t="s">
        <v>1092</v>
      </c>
      <c r="L454" s="4">
        <v>56</v>
      </c>
      <c r="M454" s="5" t="str">
        <f>IF(AND(S454=A454, T454&amp;U454&amp;V454&amp;W454&amp;X454=""), "DomProd", IF(COUNTIF(S454:X454, A454)&gt;0, "CoDev", IF(S454="???","N/A","Import")))</f>
        <v>Import</v>
      </c>
      <c r="N454" t="s">
        <v>1093</v>
      </c>
      <c r="Q454" s="18" t="s">
        <v>1094</v>
      </c>
      <c r="R454" s="5"/>
      <c r="S454" t="s">
        <v>92</v>
      </c>
      <c r="Y454" s="5">
        <f>IF(T454="???",0,COUNTA(S454:X454))</f>
        <v>1</v>
      </c>
    </row>
    <row r="455" spans="1:25" x14ac:dyDescent="0.45">
      <c r="A455" s="24" t="s">
        <v>43</v>
      </c>
      <c r="B455" s="1">
        <v>2009</v>
      </c>
      <c r="C455" s="22" t="str">
        <f>TEXT(D455,"000")</f>
        <v>012</v>
      </c>
      <c r="D455" s="2">
        <v>12</v>
      </c>
      <c r="E455" s="1" t="str">
        <f>_xlfn.TEXTJOIN("_",TRUE,A455,B455,D455,"Land")</f>
        <v>ESP_2009_12_Land</v>
      </c>
      <c r="F455" s="1" t="str" cm="1">
        <f t="array" ref="F455">_xlfn.REGEXEXTRACT(E455,"[A-Z]+[a-z]+[a-z]",1,0)</f>
        <v>Land</v>
      </c>
      <c r="G455" s="1" t="str">
        <f>_xlfn.TEXTJOIN("_",TRUE,A455,B455,C455,F455)</f>
        <v>ESP_2009_012_Land</v>
      </c>
      <c r="H455" s="1" t="s">
        <v>275</v>
      </c>
      <c r="I455" s="3" t="s">
        <v>51</v>
      </c>
      <c r="J455" t="s">
        <v>57</v>
      </c>
      <c r="K455" t="s">
        <v>1095</v>
      </c>
      <c r="L455" s="4">
        <v>170</v>
      </c>
      <c r="M455" s="5" t="str">
        <f>IF(AND(S455=A455, T455&amp;U455&amp;V455&amp;W455&amp;X455=""), "DomProd", IF(COUNTIF(S455:X455, A455)&gt;0, "CoDev", IF(S455="???","N/A","Import")))</f>
        <v>Import</v>
      </c>
      <c r="N455" s="5" t="s">
        <v>1096</v>
      </c>
      <c r="O455" s="5"/>
      <c r="P455" s="5"/>
      <c r="Q455" s="30" t="s">
        <v>1097</v>
      </c>
      <c r="R455" s="5"/>
      <c r="S455" t="s">
        <v>93</v>
      </c>
      <c r="Y455" s="5">
        <f>IF(T455="???",0,COUNTA(S455:X455))</f>
        <v>1</v>
      </c>
    </row>
    <row r="456" spans="1:25" x14ac:dyDescent="0.45">
      <c r="A456" s="24" t="s">
        <v>43</v>
      </c>
      <c r="B456" s="1">
        <v>2009</v>
      </c>
      <c r="C456" s="22" t="str">
        <f>TEXT(D456,"000")</f>
        <v>013</v>
      </c>
      <c r="D456" s="2">
        <v>13</v>
      </c>
      <c r="E456" s="1" t="str">
        <f>_xlfn.TEXTJOIN("_",TRUE,A456,B456,D456,"Land")</f>
        <v>ESP_2009_13_Land</v>
      </c>
      <c r="F456" s="1" t="str" cm="1">
        <f t="array" ref="F456">_xlfn.REGEXEXTRACT(E456,"[A-Z]+[a-z]+[a-z]",1,0)</f>
        <v>Land</v>
      </c>
      <c r="G456" s="1" t="str">
        <f>_xlfn.TEXTJOIN("_",TRUE,A456,B456,C456,F456)</f>
        <v>ESP_2009_013_Land</v>
      </c>
      <c r="H456" s="1" t="s">
        <v>275</v>
      </c>
      <c r="I456" s="3" t="s">
        <v>51</v>
      </c>
      <c r="J456" t="s">
        <v>60</v>
      </c>
      <c r="K456" t="s">
        <v>1098</v>
      </c>
      <c r="L456" s="4">
        <v>52</v>
      </c>
      <c r="M456" s="5" t="str">
        <f>IF(AND(S456=A456, T456&amp;U456&amp;V456&amp;W456&amp;X456=""), "DomProd", IF(COUNTIF(S456:X456, A456)&gt;0, "CoDev", IF(S456="???","N/A","Import")))</f>
        <v>Import</v>
      </c>
      <c r="N456" t="s">
        <v>756</v>
      </c>
      <c r="Q456" s="18" t="s">
        <v>1099</v>
      </c>
      <c r="S456" t="s">
        <v>56</v>
      </c>
      <c r="Y456" s="5">
        <f>IF(T456="???",0,COUNTA(S456:X456))</f>
        <v>1</v>
      </c>
    </row>
    <row r="457" spans="1:25" x14ac:dyDescent="0.45">
      <c r="A457" s="24" t="s">
        <v>43</v>
      </c>
      <c r="B457" s="1">
        <v>2009</v>
      </c>
      <c r="C457" s="22" t="str">
        <f>TEXT(D457,"000")</f>
        <v>014</v>
      </c>
      <c r="D457" s="2">
        <v>14</v>
      </c>
      <c r="E457" s="1" t="str">
        <f>_xlfn.TEXTJOIN("_",TRUE,A457,B457,D457,"Land")</f>
        <v>ESP_2009_14_Land</v>
      </c>
      <c r="F457" s="1" t="str" cm="1">
        <f t="array" ref="F457">_xlfn.REGEXEXTRACT(E457,"[A-Z]+[a-z]+[a-z]",1,0)</f>
        <v>Land</v>
      </c>
      <c r="G457" s="1" t="str">
        <f>_xlfn.TEXTJOIN("_",TRUE,A457,B457,C457,F457)</f>
        <v>ESP_2009_014_Land</v>
      </c>
      <c r="H457" s="1" t="s">
        <v>275</v>
      </c>
      <c r="I457" s="3" t="s">
        <v>51</v>
      </c>
      <c r="J457" t="s">
        <v>60</v>
      </c>
      <c r="K457" t="s">
        <v>1100</v>
      </c>
      <c r="L457" s="4">
        <v>18</v>
      </c>
      <c r="M457" s="5" t="str">
        <f>IF(AND(S457=A457, T457&amp;U457&amp;V457&amp;W457&amp;X457=""), "DomProd", IF(COUNTIF(S457:X457, A457)&gt;0, "CoDev", IF(S457="???","N/A","Import")))</f>
        <v>DomProd</v>
      </c>
      <c r="N457" t="s">
        <v>1101</v>
      </c>
      <c r="Q457" s="18" t="s">
        <v>1102</v>
      </c>
      <c r="S457" t="s">
        <v>43</v>
      </c>
      <c r="Y457" s="5">
        <f>IF(T457="???",0,COUNTA(S457:X457))</f>
        <v>1</v>
      </c>
    </row>
    <row r="458" spans="1:25" x14ac:dyDescent="0.45">
      <c r="A458" s="24" t="s">
        <v>43</v>
      </c>
      <c r="B458" s="1">
        <v>2009</v>
      </c>
      <c r="C458" s="22" t="str">
        <f>TEXT(D458,"000")</f>
        <v>015</v>
      </c>
      <c r="D458" s="2">
        <v>15</v>
      </c>
      <c r="E458" s="1" t="str">
        <f>_xlfn.TEXTJOIN("_",TRUE,A458,B458,D458,"Land")</f>
        <v>ESP_2009_15_Land</v>
      </c>
      <c r="F458" s="1" t="str" cm="1">
        <f t="array" ref="F458">_xlfn.REGEXEXTRACT(E458,"[A-Z]+[a-z]+[a-z]",1,0)</f>
        <v>Land</v>
      </c>
      <c r="G458" s="1" t="str">
        <f>_xlfn.TEXTJOIN("_",TRUE,A458,B458,C458,F458)</f>
        <v>ESP_2009_015_Land</v>
      </c>
      <c r="H458" s="1" t="s">
        <v>275</v>
      </c>
      <c r="I458" s="3" t="s">
        <v>439</v>
      </c>
      <c r="J458" t="s">
        <v>1103</v>
      </c>
      <c r="K458" t="s">
        <v>1104</v>
      </c>
      <c r="L458" s="4">
        <v>8</v>
      </c>
      <c r="M458" s="5" t="str">
        <f>IF(AND(S458=A458, T458&amp;U458&amp;V458&amp;W458&amp;X458=""), "DomProd", IF(COUNTIF(S458:X458, A458)&gt;0, "CoDev", IF(S458="???","N/A","Import")))</f>
        <v>DomProd</v>
      </c>
      <c r="N458" t="s">
        <v>1101</v>
      </c>
      <c r="Q458" s="18" t="s">
        <v>1102</v>
      </c>
      <c r="S458" t="s">
        <v>43</v>
      </c>
      <c r="Y458" s="5">
        <f>IF(T458="???",0,COUNTA(S458:X458))</f>
        <v>1</v>
      </c>
    </row>
    <row r="459" spans="1:25" x14ac:dyDescent="0.45">
      <c r="A459" s="24" t="s">
        <v>43</v>
      </c>
      <c r="B459" s="1">
        <v>2009</v>
      </c>
      <c r="C459" s="22" t="str">
        <f>TEXT(D459,"000")</f>
        <v>016</v>
      </c>
      <c r="D459" s="2">
        <v>16</v>
      </c>
      <c r="E459" s="1" t="str">
        <f>_xlfn.TEXTJOIN("_",TRUE,A459,B459,D459,"Land")</f>
        <v>ESP_2009_16_Land</v>
      </c>
      <c r="F459" s="1" t="str" cm="1">
        <f t="array" ref="F459">_xlfn.REGEXEXTRACT(E459,"[A-Z]+[a-z]+[a-z]",1,0)</f>
        <v>Land</v>
      </c>
      <c r="G459" s="1" t="str">
        <f>_xlfn.TEXTJOIN("_",TRUE,A459,B459,C459,F459)</f>
        <v>ESP_2009_016_Land</v>
      </c>
      <c r="H459" s="1" t="s">
        <v>275</v>
      </c>
      <c r="I459" s="3" t="s">
        <v>439</v>
      </c>
      <c r="J459" t="s">
        <v>1105</v>
      </c>
      <c r="K459" t="s">
        <v>65</v>
      </c>
      <c r="L459" s="4">
        <v>3</v>
      </c>
      <c r="M459" s="5" t="str">
        <f>IF(AND(S459=A459, T459&amp;U459&amp;V459&amp;W459&amp;X459=""), "DomProd", IF(COUNTIF(S459:X459, A459)&gt;0, "CoDev", IF(S459="???","N/A","Import")))</f>
        <v>N/A</v>
      </c>
      <c r="N459" s="5" t="s">
        <v>35</v>
      </c>
      <c r="O459" s="5"/>
      <c r="P459" s="5"/>
      <c r="Q459" s="5"/>
      <c r="R459" s="5"/>
      <c r="S459" t="s">
        <v>59</v>
      </c>
      <c r="Y459" s="5">
        <f>IF(T459="???",0,COUNTA(S459:X459))</f>
        <v>1</v>
      </c>
    </row>
    <row r="460" spans="1:25" x14ac:dyDescent="0.45">
      <c r="A460" s="24" t="s">
        <v>43</v>
      </c>
      <c r="B460" s="1">
        <v>2009</v>
      </c>
      <c r="C460" s="22" t="str">
        <f>TEXT(D460,"000")</f>
        <v>017</v>
      </c>
      <c r="D460" s="2">
        <v>17</v>
      </c>
      <c r="E460" s="1" t="str">
        <f>_xlfn.TEXTJOIN("_",TRUE,A460,B460,D460,"Land")</f>
        <v>ESP_2009_17_Land</v>
      </c>
      <c r="F460" s="1" t="str" cm="1">
        <f t="array" ref="F460">_xlfn.REGEXEXTRACT(E460,"[A-Z]+[a-z]+[a-z]",1,0)</f>
        <v>Land</v>
      </c>
      <c r="G460" s="1" t="str">
        <f>_xlfn.TEXTJOIN("_",TRUE,A460,B460,C460,F460)</f>
        <v>ESP_2009_017_Land</v>
      </c>
      <c r="H460" s="1" t="s">
        <v>275</v>
      </c>
      <c r="I460" s="3" t="s">
        <v>439</v>
      </c>
      <c r="J460" t="s">
        <v>1106</v>
      </c>
      <c r="K460" t="s">
        <v>65</v>
      </c>
      <c r="L460" s="4">
        <v>3</v>
      </c>
      <c r="M460" s="5" t="str">
        <f>IF(AND(S460=A460, T460&amp;U460&amp;V460&amp;W460&amp;X460=""), "DomProd", IF(COUNTIF(S460:X460, A460)&gt;0, "CoDev", IF(S460="???","N/A","Import")))</f>
        <v>N/A</v>
      </c>
      <c r="N460" s="5" t="s">
        <v>35</v>
      </c>
      <c r="O460" s="5"/>
      <c r="P460" s="5"/>
      <c r="Q460" s="5"/>
      <c r="R460" s="5"/>
      <c r="S460" t="s">
        <v>59</v>
      </c>
      <c r="Y460" s="5">
        <f>IF(T460="???",0,COUNTA(S460:X460))</f>
        <v>1</v>
      </c>
    </row>
    <row r="461" spans="1:25" x14ac:dyDescent="0.45">
      <c r="A461" s="24" t="s">
        <v>43</v>
      </c>
      <c r="B461" s="1">
        <v>2009</v>
      </c>
      <c r="C461" s="22" t="str">
        <f>TEXT(D461,"000")</f>
        <v>018</v>
      </c>
      <c r="D461" s="2">
        <v>18</v>
      </c>
      <c r="E461" s="1" t="str">
        <f>_xlfn.TEXTJOIN("_",TRUE,A461,B461,D461,"Land")</f>
        <v>ESP_2009_18_Land</v>
      </c>
      <c r="F461" s="1" t="str" cm="1">
        <f t="array" ref="F461">_xlfn.REGEXEXTRACT(E461,"[A-Z]+[a-z]+[a-z]",1,0)</f>
        <v>Land</v>
      </c>
      <c r="G461" s="1" t="str">
        <f>_xlfn.TEXTJOIN("_",TRUE,A461,B461,C461,F461)</f>
        <v>ESP_2009_018_Land</v>
      </c>
      <c r="H461" s="1" t="s">
        <v>275</v>
      </c>
      <c r="I461" s="3" t="s">
        <v>439</v>
      </c>
      <c r="J461" t="s">
        <v>1107</v>
      </c>
      <c r="K461" t="s">
        <v>65</v>
      </c>
      <c r="L461" s="4">
        <v>36</v>
      </c>
      <c r="M461" s="5" t="str">
        <f>IF(AND(S461=A461, T461&amp;U461&amp;V461&amp;W461&amp;X461=""), "DomProd", IF(COUNTIF(S461:X461, A461)&gt;0, "CoDev", IF(S461="???","N/A","Import")))</f>
        <v>N/A</v>
      </c>
      <c r="N461" s="5" t="s">
        <v>35</v>
      </c>
      <c r="O461" s="5"/>
      <c r="P461" s="5"/>
      <c r="Q461" s="5"/>
      <c r="R461" s="5"/>
      <c r="S461" t="s">
        <v>59</v>
      </c>
      <c r="Y461" s="5">
        <f>IF(T461="???",0,COUNTA(S461:X461))</f>
        <v>1</v>
      </c>
    </row>
    <row r="462" spans="1:25" x14ac:dyDescent="0.45">
      <c r="A462" s="24" t="s">
        <v>43</v>
      </c>
      <c r="B462" s="1">
        <v>2009</v>
      </c>
      <c r="C462" s="22" t="str">
        <f>TEXT(D462,"000")</f>
        <v>019</v>
      </c>
      <c r="D462" s="2">
        <v>19</v>
      </c>
      <c r="E462" s="1" t="str">
        <f>_xlfn.TEXTJOIN("_",TRUE,A462,B462,D462,"Land")</f>
        <v>ESP_2009_19_Land</v>
      </c>
      <c r="F462" s="1" t="str" cm="1">
        <f t="array" ref="F462">_xlfn.REGEXEXTRACT(E462,"[A-Z]+[a-z]+[a-z]",1,0)</f>
        <v>Land</v>
      </c>
      <c r="G462" s="1" t="str">
        <f>_xlfn.TEXTJOIN("_",TRUE,A462,B462,C462,F462)</f>
        <v>ESP_2009_019_Land</v>
      </c>
      <c r="H462" s="1" t="s">
        <v>275</v>
      </c>
      <c r="I462" s="3" t="s">
        <v>51</v>
      </c>
      <c r="J462" t="s">
        <v>1108</v>
      </c>
      <c r="K462" t="s">
        <v>1109</v>
      </c>
      <c r="L462" s="4">
        <v>14</v>
      </c>
      <c r="M462" s="5" t="str">
        <f>IF(AND(S462=A462, T462&amp;U462&amp;V462&amp;W462&amp;X462=""), "DomProd", IF(COUNTIF(S462:X462, A462)&gt;0, "CoDev", IF(S462="???","N/A","Import")))</f>
        <v>DomProd</v>
      </c>
      <c r="N462" t="s">
        <v>1081</v>
      </c>
      <c r="O462" s="5"/>
      <c r="P462" s="5"/>
      <c r="Q462" s="30" t="s">
        <v>3550</v>
      </c>
      <c r="R462" s="5"/>
      <c r="S462" t="s">
        <v>43</v>
      </c>
      <c r="Y462" s="5">
        <f>IF(T462="???",0,COUNTA(S462:X462))</f>
        <v>1</v>
      </c>
    </row>
    <row r="463" spans="1:25" x14ac:dyDescent="0.45">
      <c r="A463" s="24" t="s">
        <v>43</v>
      </c>
      <c r="B463" s="1">
        <v>2009</v>
      </c>
      <c r="C463" s="22" t="str">
        <f>TEXT(D463,"000")</f>
        <v>020</v>
      </c>
      <c r="D463" s="2">
        <v>20</v>
      </c>
      <c r="E463" s="1" t="str">
        <f>_xlfn.TEXTJOIN("_",TRUE,A463,B463,D463,"Land")</f>
        <v>ESP_2009_20_Land</v>
      </c>
      <c r="F463" s="1" t="str" cm="1">
        <f t="array" ref="F463">_xlfn.REGEXEXTRACT(E463,"[A-Z]+[a-z]+[a-z]",1,0)</f>
        <v>Land</v>
      </c>
      <c r="G463" s="1" t="str">
        <f>_xlfn.TEXTJOIN("_",TRUE,A463,B463,C463,F463)</f>
        <v>ESP_2009_020_Land</v>
      </c>
      <c r="H463" s="1" t="s">
        <v>275</v>
      </c>
      <c r="I463" s="3" t="s">
        <v>51</v>
      </c>
      <c r="J463" t="s">
        <v>1110</v>
      </c>
      <c r="K463" t="s">
        <v>65</v>
      </c>
      <c r="L463" s="4">
        <v>446</v>
      </c>
      <c r="M463" s="5" t="str">
        <f>IF(AND(S463=A463, T463&amp;U463&amp;V463&amp;W463&amp;X463=""), "DomProd", IF(COUNTIF(S463:X463, A463)&gt;0, "CoDev", IF(S463="???","N/A","Import")))</f>
        <v>N/A</v>
      </c>
      <c r="N463" s="5" t="s">
        <v>35</v>
      </c>
      <c r="O463" s="5"/>
      <c r="P463" s="5"/>
      <c r="Q463" s="5"/>
      <c r="R463" s="5"/>
      <c r="S463" t="s">
        <v>59</v>
      </c>
      <c r="Y463" s="5">
        <f>IF(T463="???",0,COUNTA(S463:X463))</f>
        <v>1</v>
      </c>
    </row>
    <row r="464" spans="1:25" x14ac:dyDescent="0.45">
      <c r="A464" s="24" t="s">
        <v>43</v>
      </c>
      <c r="B464" s="1">
        <v>2009</v>
      </c>
      <c r="C464" s="22" t="str">
        <f>TEXT(D464,"000")</f>
        <v>021</v>
      </c>
      <c r="D464" s="2">
        <v>21</v>
      </c>
      <c r="E464" s="1" t="str">
        <f>_xlfn.TEXTJOIN("_",TRUE,A464,B464,D464,"Land")</f>
        <v>ESP_2009_21_Land</v>
      </c>
      <c r="F464" s="1" t="str" cm="1">
        <f t="array" ref="F464">_xlfn.REGEXEXTRACT(E464,"[A-Z]+[a-z]+[a-z]",1,0)</f>
        <v>Land</v>
      </c>
      <c r="G464" s="1" t="str">
        <f>_xlfn.TEXTJOIN("_",TRUE,A464,B464,C464,F464)</f>
        <v>ESP_2009_021_Land</v>
      </c>
      <c r="H464" s="1" t="s">
        <v>275</v>
      </c>
      <c r="I464" s="3" t="s">
        <v>51</v>
      </c>
      <c r="J464" t="s">
        <v>1111</v>
      </c>
      <c r="K464" t="s">
        <v>65</v>
      </c>
      <c r="L464" s="4">
        <v>110</v>
      </c>
      <c r="M464" s="5" t="str">
        <f>IF(AND(S464=A464, T464&amp;U464&amp;V464&amp;W464&amp;X464=""), "DomProd", IF(COUNTIF(S464:X464, A464)&gt;0, "CoDev", IF(S464="???","N/A","Import")))</f>
        <v>N/A</v>
      </c>
      <c r="N464" s="5" t="s">
        <v>35</v>
      </c>
      <c r="O464" s="5"/>
      <c r="P464" s="5"/>
      <c r="Q464" s="5"/>
      <c r="R464" s="5"/>
      <c r="S464" t="s">
        <v>59</v>
      </c>
      <c r="Y464" s="5">
        <f>IF(T464="???",0,COUNTA(S464:X464))</f>
        <v>1</v>
      </c>
    </row>
    <row r="465" spans="1:25" x14ac:dyDescent="0.45">
      <c r="A465" s="24" t="s">
        <v>43</v>
      </c>
      <c r="B465" s="1">
        <v>2009</v>
      </c>
      <c r="C465" s="22" t="str">
        <f>TEXT(D465,"000")</f>
        <v>022</v>
      </c>
      <c r="D465" s="2">
        <v>22</v>
      </c>
      <c r="E465" s="1" t="str">
        <f>_xlfn.TEXTJOIN("_",TRUE,A465,B465,D465,"Land")</f>
        <v>ESP_2009_22_Land</v>
      </c>
      <c r="F465" s="1" t="str" cm="1">
        <f t="array" ref="F465">_xlfn.REGEXEXTRACT(E465,"[A-Z]+[a-z]+[a-z]",1,0)</f>
        <v>Land</v>
      </c>
      <c r="G465" s="1" t="str">
        <f>_xlfn.TEXTJOIN("_",TRUE,A465,B465,C465,F465)</f>
        <v>ESP_2009_022_Land</v>
      </c>
      <c r="H465" s="1" t="s">
        <v>275</v>
      </c>
      <c r="I465" s="3" t="s">
        <v>51</v>
      </c>
      <c r="J465" t="s">
        <v>152</v>
      </c>
      <c r="K465" t="s">
        <v>65</v>
      </c>
      <c r="L465" s="4">
        <v>594</v>
      </c>
      <c r="M465" s="5" t="str">
        <f>IF(AND(S465=A465, T465&amp;U465&amp;V465&amp;W465&amp;X465=""), "DomProd", IF(COUNTIF(S465:X465, A465)&gt;0, "CoDev", IF(S465="???","N/A","Import")))</f>
        <v>N/A</v>
      </c>
      <c r="N465" s="5" t="s">
        <v>35</v>
      </c>
      <c r="O465" s="5"/>
      <c r="P465" s="5"/>
      <c r="Q465" s="5"/>
      <c r="R465" s="5"/>
      <c r="S465" t="s">
        <v>59</v>
      </c>
      <c r="Y465" s="5">
        <f>IF(T465="???",0,COUNTA(S465:X465))</f>
        <v>1</v>
      </c>
    </row>
    <row r="466" spans="1:25" x14ac:dyDescent="0.45">
      <c r="A466" s="24" t="s">
        <v>43</v>
      </c>
      <c r="B466" s="1">
        <v>2009</v>
      </c>
      <c r="C466" s="22" t="str">
        <f>TEXT(D466,"000")</f>
        <v>023</v>
      </c>
      <c r="D466" s="2">
        <v>23</v>
      </c>
      <c r="E466" s="1" t="str">
        <f>_xlfn.TEXTJOIN("_",TRUE,A466,B466,D466,"Land")</f>
        <v>ESP_2009_23_Land</v>
      </c>
      <c r="F466" s="1" t="str" cm="1">
        <f t="array" ref="F466">_xlfn.REGEXEXTRACT(E466,"[A-Z]+[a-z]+[a-z]",1,0)</f>
        <v>Land</v>
      </c>
      <c r="G466" s="1" t="str">
        <f>_xlfn.TEXTJOIN("_",TRUE,A466,B466,C466,F466)</f>
        <v>ESP_2009_023_Land</v>
      </c>
      <c r="H466" s="1" t="s">
        <v>275</v>
      </c>
      <c r="I466" s="3" t="s">
        <v>51</v>
      </c>
      <c r="J466" t="s">
        <v>66</v>
      </c>
      <c r="K466" t="s">
        <v>65</v>
      </c>
      <c r="L466" s="4">
        <v>319</v>
      </c>
      <c r="M466" s="5" t="str">
        <f>IF(AND(S466=A466, T466&amp;U466&amp;V466&amp;W466&amp;X466=""), "DomProd", IF(COUNTIF(S466:X466, A466)&gt;0, "CoDev", IF(S466="???","N/A","Import")))</f>
        <v>N/A</v>
      </c>
      <c r="N466" s="5" t="s">
        <v>35</v>
      </c>
      <c r="O466" s="5"/>
      <c r="P466" s="5"/>
      <c r="Q466" s="5"/>
      <c r="R466" s="5"/>
      <c r="S466" t="s">
        <v>59</v>
      </c>
      <c r="Y466" s="5">
        <f>IF(T466="???",0,COUNTA(S466:X466))</f>
        <v>1</v>
      </c>
    </row>
    <row r="467" spans="1:25" x14ac:dyDescent="0.45">
      <c r="A467" s="24" t="s">
        <v>43</v>
      </c>
      <c r="B467" s="1">
        <v>2009</v>
      </c>
      <c r="C467" s="22" t="str">
        <f>TEXT(D467,"000")</f>
        <v>024</v>
      </c>
      <c r="D467" s="2">
        <v>24</v>
      </c>
      <c r="E467" s="1" t="str">
        <f>_xlfn.TEXTJOIN("_",TRUE,A467,B467,D467,"Land")</f>
        <v>ESP_2009_24_Land</v>
      </c>
      <c r="F467" s="1" t="str" cm="1">
        <f t="array" ref="F467">_xlfn.REGEXEXTRACT(E467,"[A-Z]+[a-z]+[a-z]",1,0)</f>
        <v>Land</v>
      </c>
      <c r="G467" s="1" t="str">
        <f>_xlfn.TEXTJOIN("_",TRUE,A467,B467,C467,F467)</f>
        <v>ESP_2009_024_Land</v>
      </c>
      <c r="H467" s="1" t="s">
        <v>275</v>
      </c>
      <c r="I467" s="3" t="s">
        <v>68</v>
      </c>
      <c r="J467" t="s">
        <v>69</v>
      </c>
      <c r="K467" t="s">
        <v>154</v>
      </c>
      <c r="L467" s="4">
        <v>106</v>
      </c>
      <c r="M467" s="5" t="str">
        <f>IF(AND(S467=A467, T467&amp;U467&amp;V467&amp;W467&amp;X467=""), "DomProd", IF(COUNTIF(S467:X467, A467)&gt;0, "CoDev", IF(S467="???","N/A","Import")))</f>
        <v>Import</v>
      </c>
      <c r="N467" t="s">
        <v>155</v>
      </c>
      <c r="Q467" s="18" t="s">
        <v>156</v>
      </c>
      <c r="R467" s="5"/>
      <c r="S467" t="s">
        <v>71</v>
      </c>
      <c r="T467" t="s">
        <v>32</v>
      </c>
      <c r="Y467" s="5">
        <f>IF(T467="???",0,COUNTA(S467:X467))</f>
        <v>2</v>
      </c>
    </row>
    <row r="468" spans="1:25" x14ac:dyDescent="0.45">
      <c r="A468" s="24" t="s">
        <v>43</v>
      </c>
      <c r="B468" s="1">
        <v>2009</v>
      </c>
      <c r="C468" s="22" t="str">
        <f>TEXT(D468,"000")</f>
        <v>025</v>
      </c>
      <c r="D468" s="2">
        <v>25</v>
      </c>
      <c r="E468" s="1" t="str">
        <f>_xlfn.TEXTJOIN("_",TRUE,A468,B468,D468,"Land")</f>
        <v>ESP_2009_25_Land</v>
      </c>
      <c r="F468" s="1" t="str" cm="1">
        <f t="array" ref="F468">_xlfn.REGEXEXTRACT(E468,"[A-Z]+[a-z]+[a-z]",1,0)</f>
        <v>Land</v>
      </c>
      <c r="G468" s="1" t="str">
        <f>_xlfn.TEXTJOIN("_",TRUE,A468,B468,C468,F468)</f>
        <v>ESP_2009_025_Land</v>
      </c>
      <c r="H468" s="1" t="s">
        <v>275</v>
      </c>
      <c r="I468" s="3" t="s">
        <v>68</v>
      </c>
      <c r="J468" t="s">
        <v>69</v>
      </c>
      <c r="K468" t="s">
        <v>983</v>
      </c>
      <c r="L468" s="4">
        <v>68</v>
      </c>
      <c r="M468" s="5" t="str">
        <f>IF(AND(S468=A468, T468&amp;U468&amp;V468&amp;W468&amp;X468=""), "DomProd", IF(COUNTIF(S468:X468, A468)&gt;0, "CoDev", IF(S468="???","N/A","Import")))</f>
        <v>Import</v>
      </c>
      <c r="N468" t="s">
        <v>769</v>
      </c>
      <c r="Q468" s="18" t="s">
        <v>984</v>
      </c>
      <c r="R468" s="45"/>
      <c r="S468" t="s">
        <v>56</v>
      </c>
      <c r="Y468" s="5">
        <f>IF(T468="???",0,COUNTA(S468:X468))</f>
        <v>1</v>
      </c>
    </row>
    <row r="469" spans="1:25" x14ac:dyDescent="0.45">
      <c r="A469" s="24" t="s">
        <v>43</v>
      </c>
      <c r="B469" s="1">
        <v>2009</v>
      </c>
      <c r="C469" s="22" t="str">
        <f>TEXT(D469,"000")</f>
        <v>026</v>
      </c>
      <c r="D469" s="2">
        <v>26</v>
      </c>
      <c r="E469" s="1" t="str">
        <f>_xlfn.TEXTJOIN("_",TRUE,A469,B469,D469,"Land")</f>
        <v>ESP_2009_26_Land</v>
      </c>
      <c r="F469" s="1" t="str" cm="1">
        <f t="array" ref="F469">_xlfn.REGEXEXTRACT(E469,"[A-Z]+[a-z]+[a-z]",1,0)</f>
        <v>Land</v>
      </c>
      <c r="G469" s="1" t="str">
        <f>_xlfn.TEXTJOIN("_",TRUE,A469,B469,C469,F469)</f>
        <v>ESP_2009_026_Land</v>
      </c>
      <c r="H469" s="1" t="s">
        <v>275</v>
      </c>
      <c r="I469" s="3" t="s">
        <v>68</v>
      </c>
      <c r="J469" t="s">
        <v>72</v>
      </c>
      <c r="K469" t="s">
        <v>1112</v>
      </c>
      <c r="L469" s="4">
        <v>52</v>
      </c>
      <c r="M469" s="5" t="str">
        <f>IF(AND(S469=A469, T469&amp;U469&amp;V469&amp;W469&amp;X469=""), "DomProd", IF(COUNTIF(S469:X469, A469)&gt;0, "CoDev", IF(S469="???","N/A","Import")))</f>
        <v>Import</v>
      </c>
      <c r="N469" t="s">
        <v>770</v>
      </c>
      <c r="Q469" s="18" t="s">
        <v>1113</v>
      </c>
      <c r="R469" s="5"/>
      <c r="S469" t="s">
        <v>110</v>
      </c>
      <c r="Y469" s="5">
        <f>IF(T469="???",0,COUNTA(S469:X469))</f>
        <v>1</v>
      </c>
    </row>
    <row r="470" spans="1:25" x14ac:dyDescent="0.45">
      <c r="A470" s="24" t="s">
        <v>43</v>
      </c>
      <c r="B470" s="1">
        <v>2009</v>
      </c>
      <c r="C470" s="22" t="str">
        <f>TEXT(D470,"000")</f>
        <v>027</v>
      </c>
      <c r="D470" s="2">
        <v>27</v>
      </c>
      <c r="E470" s="1" t="str">
        <f>_xlfn.TEXTJOIN("_",TRUE,A470,B470,D470,"Land")</f>
        <v>ESP_2009_27_Land</v>
      </c>
      <c r="F470" s="1" t="str" cm="1">
        <f t="array" ref="F470">_xlfn.REGEXEXTRACT(E470,"[A-Z]+[a-z]+[a-z]",1,0)</f>
        <v>Land</v>
      </c>
      <c r="G470" s="1" t="str">
        <f>_xlfn.TEXTJOIN("_",TRUE,A470,B470,C470,F470)</f>
        <v>ESP_2009_027_Land</v>
      </c>
      <c r="H470" s="1" t="s">
        <v>275</v>
      </c>
      <c r="I470" s="3" t="s">
        <v>68</v>
      </c>
      <c r="J470" t="s">
        <v>72</v>
      </c>
      <c r="K470" t="s">
        <v>154</v>
      </c>
      <c r="L470" s="4">
        <v>298</v>
      </c>
      <c r="M470" s="5" t="str">
        <f>IF(AND(S470=A470, T470&amp;U470&amp;V470&amp;W470&amp;X470=""), "DomProd", IF(COUNTIF(S470:X470, A470)&gt;0, "CoDev", IF(S470="???","N/A","Import")))</f>
        <v>Import</v>
      </c>
      <c r="N470" t="s">
        <v>155</v>
      </c>
      <c r="Q470" s="18" t="s">
        <v>156</v>
      </c>
      <c r="R470" s="5"/>
      <c r="S470" t="s">
        <v>71</v>
      </c>
      <c r="T470" t="s">
        <v>32</v>
      </c>
      <c r="Y470" s="5">
        <f>IF(T470="???",0,COUNTA(S470:X470))</f>
        <v>2</v>
      </c>
    </row>
    <row r="471" spans="1:25" x14ac:dyDescent="0.45">
      <c r="A471" s="24" t="s">
        <v>43</v>
      </c>
      <c r="B471" s="1">
        <v>2009</v>
      </c>
      <c r="C471" s="22" t="str">
        <f>TEXT(D471,"000")</f>
        <v>028</v>
      </c>
      <c r="D471" s="2">
        <v>28</v>
      </c>
      <c r="E471" s="1" t="str">
        <f>_xlfn.TEXTJOIN("_",TRUE,A471,B471,D471,"Land")</f>
        <v>ESP_2009_28_Land</v>
      </c>
      <c r="F471" s="1" t="str" cm="1">
        <f t="array" ref="F471">_xlfn.REGEXEXTRACT(E471,"[A-Z]+[a-z]+[a-z]",1,0)</f>
        <v>Land</v>
      </c>
      <c r="G471" s="1" t="str">
        <f>_xlfn.TEXTJOIN("_",TRUE,A471,B471,C471,F471)</f>
        <v>ESP_2009_028_Land</v>
      </c>
      <c r="H471" s="1" t="s">
        <v>275</v>
      </c>
      <c r="I471" s="3" t="s">
        <v>68</v>
      </c>
      <c r="J471" t="s">
        <v>72</v>
      </c>
      <c r="K471" t="s">
        <v>983</v>
      </c>
      <c r="L471" s="4">
        <v>132</v>
      </c>
      <c r="M471" s="5" t="str">
        <f>IF(AND(S471=A471, T471&amp;U471&amp;V471&amp;W471&amp;X471=""), "DomProd", IF(COUNTIF(S471:X471, A471)&gt;0, "CoDev", IF(S471="???","N/A","Import")))</f>
        <v>Import</v>
      </c>
      <c r="N471" t="s">
        <v>769</v>
      </c>
      <c r="Q471" s="18" t="s">
        <v>984</v>
      </c>
      <c r="R471" s="5"/>
      <c r="S471" t="s">
        <v>56</v>
      </c>
      <c r="Y471" s="5">
        <f>IF(T471="???",0,COUNTA(S471:X471))</f>
        <v>1</v>
      </c>
    </row>
    <row r="472" spans="1:25" x14ac:dyDescent="0.45">
      <c r="A472" s="24" t="s">
        <v>43</v>
      </c>
      <c r="B472" s="1">
        <v>2009</v>
      </c>
      <c r="C472" s="22" t="str">
        <f>TEXT(D472,"000")</f>
        <v>029</v>
      </c>
      <c r="D472" s="2">
        <v>29</v>
      </c>
      <c r="E472" s="1" t="str">
        <f>_xlfn.TEXTJOIN("_",TRUE,A472,B472,D472,"Land")</f>
        <v>ESP_2009_29_Land</v>
      </c>
      <c r="F472" s="1" t="str" cm="1">
        <f t="array" ref="F472">_xlfn.REGEXEXTRACT(E472,"[A-Z]+[a-z]+[a-z]",1,0)</f>
        <v>Land</v>
      </c>
      <c r="G472" s="1" t="str">
        <f>_xlfn.TEXTJOIN("_",TRUE,A472,B472,C472,F472)</f>
        <v>ESP_2009_029_Land</v>
      </c>
      <c r="H472" s="1" t="s">
        <v>275</v>
      </c>
      <c r="I472" s="3" t="s">
        <v>68</v>
      </c>
      <c r="J472" t="s">
        <v>77</v>
      </c>
      <c r="K472" t="s">
        <v>65</v>
      </c>
      <c r="L472" s="4">
        <v>507</v>
      </c>
      <c r="M472" s="5" t="str">
        <f>IF(AND(S472=A472, T472&amp;U472&amp;V472&amp;W472&amp;X472=""), "DomProd", IF(COUNTIF(S472:X472, A472)&gt;0, "CoDev", IF(S472="???","N/A","Import")))</f>
        <v>N/A</v>
      </c>
      <c r="N472" s="5" t="s">
        <v>35</v>
      </c>
      <c r="O472" s="5"/>
      <c r="P472" s="5"/>
      <c r="Q472" s="5"/>
      <c r="R472" s="5"/>
      <c r="S472" t="s">
        <v>59</v>
      </c>
      <c r="Y472" s="5">
        <f>IF(T472="???",0,COUNTA(S472:X472))</f>
        <v>1</v>
      </c>
    </row>
    <row r="473" spans="1:25" x14ac:dyDescent="0.45">
      <c r="A473" s="24" t="s">
        <v>43</v>
      </c>
      <c r="B473" s="1">
        <v>2009</v>
      </c>
      <c r="C473" s="22" t="str">
        <f>TEXT(D473,"000")</f>
        <v>030</v>
      </c>
      <c r="D473" s="2">
        <v>30</v>
      </c>
      <c r="E473" s="1" t="str">
        <f>_xlfn.TEXTJOIN("_",TRUE,A473,B473,D473,"Air")</f>
        <v>ESP_2009_30_Air</v>
      </c>
      <c r="F473" s="1" t="str" cm="1">
        <f t="array" ref="F473">_xlfn.REGEXEXTRACT(E473,"[A-Z]+[a-z]+[a-z]",1,0)</f>
        <v>Air</v>
      </c>
      <c r="G473" s="1" t="str">
        <f>_xlfn.TEXTJOIN("_",TRUE,A473,B473,C473,F473)</f>
        <v>ESP_2009_030_Air</v>
      </c>
      <c r="H473" s="1" t="s">
        <v>275</v>
      </c>
      <c r="I473" s="3" t="s">
        <v>109</v>
      </c>
      <c r="J473" t="s">
        <v>477</v>
      </c>
      <c r="K473" t="s">
        <v>1114</v>
      </c>
      <c r="L473" s="4">
        <v>6</v>
      </c>
      <c r="M473" s="5" t="str">
        <f>IF(AND(S473=A473, T473&amp;U473&amp;V473&amp;W473&amp;X473=""), "DomProd", IF(COUNTIF(S473:X473, A473)&gt;0, "CoDev", IF(S473="???","N/A","Import")))</f>
        <v>CoDev</v>
      </c>
      <c r="N473" s="5" t="s">
        <v>782</v>
      </c>
      <c r="O473" s="5"/>
      <c r="P473" s="5"/>
      <c r="Q473" s="30" t="s">
        <v>1115</v>
      </c>
      <c r="R473" s="5"/>
      <c r="S473" t="s">
        <v>32</v>
      </c>
      <c r="T473" t="s">
        <v>71</v>
      </c>
      <c r="U473" t="s">
        <v>43</v>
      </c>
      <c r="Y473" s="5">
        <f>IF(T473="???",0,COUNTA(S473:X473))</f>
        <v>3</v>
      </c>
    </row>
    <row r="474" spans="1:25" x14ac:dyDescent="0.45">
      <c r="A474" s="24" t="s">
        <v>43</v>
      </c>
      <c r="B474" s="1">
        <v>2009</v>
      </c>
      <c r="C474" s="22" t="str">
        <f>TEXT(D474,"000")</f>
        <v>031</v>
      </c>
      <c r="D474" s="2">
        <v>31</v>
      </c>
      <c r="E474" s="1" t="str">
        <f>_xlfn.TEXTJOIN("_",TRUE,A474,B474,D474,"Air")</f>
        <v>ESP_2009_31_Air</v>
      </c>
      <c r="F474" s="1" t="str" cm="1">
        <f t="array" ref="F474">_xlfn.REGEXEXTRACT(E474,"[A-Z]+[a-z]+[a-z]",1,0)</f>
        <v>Air</v>
      </c>
      <c r="G474" s="1" t="str">
        <f>_xlfn.TEXTJOIN("_",TRUE,A474,B474,C474,F474)</f>
        <v>ESP_2009_031_Air</v>
      </c>
      <c r="H474" s="1" t="s">
        <v>275</v>
      </c>
      <c r="I474" s="3" t="s">
        <v>109</v>
      </c>
      <c r="J474" t="s">
        <v>1116</v>
      </c>
      <c r="K474" t="s">
        <v>1117</v>
      </c>
      <c r="L474" s="4">
        <v>9</v>
      </c>
      <c r="M474" s="5" t="str">
        <f>IF(AND(S474=A474, T474&amp;U474&amp;V474&amp;W474&amp;X474=""), "DomProd", IF(COUNTIF(S474:X474, A474)&gt;0, "CoDev", IF(S474="???","N/A","Import")))</f>
        <v>Import</v>
      </c>
      <c r="N474" t="s">
        <v>112</v>
      </c>
      <c r="Q474" s="18" t="s">
        <v>113</v>
      </c>
      <c r="R474" s="5"/>
      <c r="S474" t="s">
        <v>56</v>
      </c>
      <c r="Y474" s="5">
        <f>IF(T474="???",0,COUNTA(S474:X474))</f>
        <v>1</v>
      </c>
    </row>
    <row r="475" spans="1:25" x14ac:dyDescent="0.45">
      <c r="A475" s="24" t="s">
        <v>43</v>
      </c>
      <c r="B475" s="1">
        <v>2009</v>
      </c>
      <c r="C475" s="22" t="str">
        <f>TEXT(D475,"000")</f>
        <v>032</v>
      </c>
      <c r="D475" s="2">
        <v>32</v>
      </c>
      <c r="E475" s="1" t="str">
        <f>_xlfn.TEXTJOIN("_",TRUE,A475,B475,D475,"Air")</f>
        <v>ESP_2009_32_Air</v>
      </c>
      <c r="F475" s="1" t="str" cm="1">
        <f t="array" ref="F475">_xlfn.REGEXEXTRACT(E475,"[A-Z]+[a-z]+[a-z]",1,0)</f>
        <v>Air</v>
      </c>
      <c r="G475" s="1" t="str">
        <f>_xlfn.TEXTJOIN("_",TRUE,A475,B475,C475,F475)</f>
        <v>ESP_2009_032_Air</v>
      </c>
      <c r="H475" s="1" t="s">
        <v>275</v>
      </c>
      <c r="I475" s="3" t="s">
        <v>109</v>
      </c>
      <c r="J475" t="s">
        <v>1118</v>
      </c>
      <c r="K475" t="s">
        <v>1119</v>
      </c>
      <c r="L475" s="4">
        <v>17</v>
      </c>
      <c r="M475" s="5" t="str">
        <f>IF(AND(S475=A475, T475&amp;U475&amp;V475&amp;W475&amp;X475=""), "DomProd", IF(COUNTIF(S475:X475, A475)&gt;0, "CoDev", IF(S475="???","N/A","Import")))</f>
        <v>Import</v>
      </c>
      <c r="N475" t="s">
        <v>1120</v>
      </c>
      <c r="Q475" t="s">
        <v>1121</v>
      </c>
      <c r="S475" t="s">
        <v>56</v>
      </c>
      <c r="Y475" s="5">
        <f>IF(T475="???",0,COUNTA(S475:X475))</f>
        <v>1</v>
      </c>
    </row>
    <row r="476" spans="1:25" x14ac:dyDescent="0.45">
      <c r="A476" s="24" t="s">
        <v>43</v>
      </c>
      <c r="B476" s="1">
        <v>2009</v>
      </c>
      <c r="C476" s="22" t="str">
        <f>TEXT(D476,"000")</f>
        <v>033</v>
      </c>
      <c r="D476" s="2">
        <v>33</v>
      </c>
      <c r="E476" s="1" t="str">
        <f>_xlfn.TEXTJOIN("_",TRUE,A476,B476,D476,"Air")</f>
        <v>ESP_2009_33_Air</v>
      </c>
      <c r="F476" s="1" t="str" cm="1">
        <f t="array" ref="F476">_xlfn.REGEXEXTRACT(E476,"[A-Z]+[a-z]+[a-z]",1,0)</f>
        <v>Air</v>
      </c>
      <c r="G476" s="1" t="str">
        <f>_xlfn.TEXTJOIN("_",TRUE,A476,B476,C476,F476)</f>
        <v>ESP_2009_033_Air</v>
      </c>
      <c r="H476" s="1" t="s">
        <v>275</v>
      </c>
      <c r="I476" s="3" t="s">
        <v>109</v>
      </c>
      <c r="J476" t="s">
        <v>94</v>
      </c>
      <c r="K476" t="s">
        <v>1122</v>
      </c>
      <c r="L476" s="4" t="s">
        <v>65</v>
      </c>
      <c r="M476" s="5" t="str">
        <f>IF(AND(S476=A476, T476&amp;U476&amp;V476&amp;W476&amp;X476=""), "DomProd", IF(COUNTIF(S476:X476, A476)&gt;0, "CoDev", IF(S476="???","N/A","Import")))</f>
        <v>Import</v>
      </c>
      <c r="N476" t="s">
        <v>481</v>
      </c>
      <c r="Q476" t="s">
        <v>1123</v>
      </c>
      <c r="R476" s="5"/>
      <c r="S476" t="s">
        <v>71</v>
      </c>
      <c r="Y476" s="5">
        <f>IF(T476="???",0,COUNTA(S476:X476))</f>
        <v>1</v>
      </c>
    </row>
    <row r="477" spans="1:25" x14ac:dyDescent="0.45">
      <c r="A477" s="24" t="s">
        <v>43</v>
      </c>
      <c r="B477" s="1">
        <v>2009</v>
      </c>
      <c r="C477" s="22" t="str">
        <f>TEXT(D477,"000")</f>
        <v>034</v>
      </c>
      <c r="D477" s="2">
        <v>34</v>
      </c>
      <c r="E477" s="1" t="str">
        <f>_xlfn.TEXTJOIN("_",TRUE,A477,B477,D477,"Air")</f>
        <v>ESP_2009_34_Air</v>
      </c>
      <c r="F477" s="1" t="str" cm="1">
        <f t="array" ref="F477">_xlfn.REGEXEXTRACT(E477,"[A-Z]+[a-z]+[a-z]",1,0)</f>
        <v>Air</v>
      </c>
      <c r="G477" s="1" t="str">
        <f>_xlfn.TEXTJOIN("_",TRUE,A477,B477,C477,F477)</f>
        <v>ESP_2009_034_Air</v>
      </c>
      <c r="H477" s="1" t="s">
        <v>275</v>
      </c>
      <c r="I477" s="3" t="s">
        <v>109</v>
      </c>
      <c r="J477" t="s">
        <v>121</v>
      </c>
      <c r="K477" t="s">
        <v>1124</v>
      </c>
      <c r="L477" s="4">
        <v>26</v>
      </c>
      <c r="M477" s="5" t="str">
        <f>IF(AND(S477=A477, T477&amp;U477&amp;V477&amp;W477&amp;X477=""), "DomProd", IF(COUNTIF(S477:X477, A477)&gt;0, "CoDev", IF(S477="???","N/A","Import")))</f>
        <v>Import</v>
      </c>
      <c r="N477" t="s">
        <v>776</v>
      </c>
      <c r="Q477" t="s">
        <v>777</v>
      </c>
      <c r="R477" s="5"/>
      <c r="S477" t="s">
        <v>32</v>
      </c>
      <c r="Y477" s="5">
        <f>IF(T477="???",0,COUNTA(S477:X477))</f>
        <v>1</v>
      </c>
    </row>
    <row r="478" spans="1:25" x14ac:dyDescent="0.45">
      <c r="A478" s="24" t="s">
        <v>43</v>
      </c>
      <c r="B478" s="1">
        <v>2009</v>
      </c>
      <c r="C478" s="22" t="str">
        <f>TEXT(D478,"000")</f>
        <v>035</v>
      </c>
      <c r="D478" s="2">
        <v>35</v>
      </c>
      <c r="E478" s="1" t="str">
        <f>_xlfn.TEXTJOIN("_",TRUE,A478,B478,D478,"Air")</f>
        <v>ESP_2009_35_Air</v>
      </c>
      <c r="F478" s="1" t="str" cm="1">
        <f t="array" ref="F478">_xlfn.REGEXEXTRACT(E478,"[A-Z]+[a-z]+[a-z]",1,0)</f>
        <v>Air</v>
      </c>
      <c r="G478" s="1" t="str">
        <f>_xlfn.TEXTJOIN("_",TRUE,A478,B478,C478,F478)</f>
        <v>ESP_2009_035_Air</v>
      </c>
      <c r="H478" s="1" t="s">
        <v>275</v>
      </c>
      <c r="I478" s="3" t="s">
        <v>109</v>
      </c>
      <c r="J478" t="s">
        <v>98</v>
      </c>
      <c r="K478" t="s">
        <v>1125</v>
      </c>
      <c r="L478" s="4">
        <v>6</v>
      </c>
      <c r="M478" s="5" t="str">
        <f>IF(AND(S478=A478, T478&amp;U478&amp;V478&amp;W478&amp;X478=""), "DomProd", IF(COUNTIF(S478:X478, A478)&gt;0, "CoDev", IF(S478="???","N/A","Import")))</f>
        <v>Import</v>
      </c>
      <c r="N478" t="s">
        <v>118</v>
      </c>
      <c r="Q478" t="s">
        <v>1126</v>
      </c>
      <c r="S478" t="s">
        <v>56</v>
      </c>
      <c r="Y478" s="5">
        <f>IF(T478="???",0,COUNTA(S478:X478))</f>
        <v>1</v>
      </c>
    </row>
    <row r="479" spans="1:25" x14ac:dyDescent="0.45">
      <c r="A479" s="24" t="s">
        <v>43</v>
      </c>
      <c r="B479" s="1">
        <v>2009</v>
      </c>
      <c r="C479" s="22" t="str">
        <f>TEXT(D479,"000")</f>
        <v>036</v>
      </c>
      <c r="D479" s="2">
        <v>36</v>
      </c>
      <c r="E479" s="1" t="str">
        <f>_xlfn.TEXTJOIN("_",TRUE,A479,B479,D479,"Air")</f>
        <v>ESP_2009_36_Air</v>
      </c>
      <c r="F479" s="1" t="str" cm="1">
        <f t="array" ref="F479">_xlfn.REGEXEXTRACT(E479,"[A-Z]+[a-z]+[a-z]",1,0)</f>
        <v>Air</v>
      </c>
      <c r="G479" s="1" t="str">
        <f>_xlfn.TEXTJOIN("_",TRUE,A479,B479,C479,F479)</f>
        <v>ESP_2009_036_Air</v>
      </c>
      <c r="H479" s="1" t="s">
        <v>275</v>
      </c>
      <c r="I479" s="3" t="s">
        <v>109</v>
      </c>
      <c r="J479" t="s">
        <v>94</v>
      </c>
      <c r="K479" t="s">
        <v>1127</v>
      </c>
      <c r="L479" s="4">
        <v>15</v>
      </c>
      <c r="M479" s="5" t="str">
        <f>IF(AND(S479=A479, T479&amp;U479&amp;V479&amp;W479&amp;X479=""), "DomProd", IF(COUNTIF(S479:X479, A479)&gt;0, "CoDev", IF(S479="???","N/A","Import")))</f>
        <v>Import</v>
      </c>
      <c r="N479" t="s">
        <v>481</v>
      </c>
      <c r="Q479" t="s">
        <v>482</v>
      </c>
      <c r="S479" t="s">
        <v>71</v>
      </c>
      <c r="Y479" s="5">
        <f>IF(T479="???",0,COUNTA(S479:X479))</f>
        <v>1</v>
      </c>
    </row>
    <row r="480" spans="1:25" x14ac:dyDescent="0.45">
      <c r="A480" s="24" t="s">
        <v>43</v>
      </c>
      <c r="B480" s="1">
        <v>2009</v>
      </c>
      <c r="C480" s="22" t="str">
        <f>TEXT(D480,"000")</f>
        <v>037</v>
      </c>
      <c r="D480" s="2">
        <v>37</v>
      </c>
      <c r="E480" s="1" t="str">
        <f>_xlfn.TEXTJOIN("_",TRUE,A480,B480,D480,"Air")</f>
        <v>ESP_2009_37_Air</v>
      </c>
      <c r="F480" s="1" t="str" cm="1">
        <f t="array" ref="F480">_xlfn.REGEXEXTRACT(E480,"[A-Z]+[a-z]+[a-z]",1,0)</f>
        <v>Air</v>
      </c>
      <c r="G480" s="1" t="str">
        <f>_xlfn.TEXTJOIN("_",TRUE,A480,B480,C480,F480)</f>
        <v>ESP_2009_037_Air</v>
      </c>
      <c r="H480" s="1" t="s">
        <v>275</v>
      </c>
      <c r="I480" s="3" t="s">
        <v>109</v>
      </c>
      <c r="J480" t="s">
        <v>94</v>
      </c>
      <c r="K480" t="s">
        <v>1128</v>
      </c>
      <c r="L480" s="4">
        <v>16</v>
      </c>
      <c r="M480" s="5" t="str">
        <f>IF(AND(S480=A480, T480&amp;U480&amp;V480&amp;W480&amp;X480=""), "DomProd", IF(COUNTIF(S480:X480, A480)&gt;0, "CoDev", IF(S480="???","N/A","Import")))</f>
        <v>Import</v>
      </c>
      <c r="N480" t="s">
        <v>481</v>
      </c>
      <c r="Q480" t="s">
        <v>482</v>
      </c>
      <c r="S480" t="s">
        <v>71</v>
      </c>
      <c r="Y480" s="5">
        <f>IF(T480="???",0,COUNTA(S480:X480))</f>
        <v>1</v>
      </c>
    </row>
    <row r="481" spans="1:25" x14ac:dyDescent="0.45">
      <c r="A481" s="24" t="s">
        <v>43</v>
      </c>
      <c r="B481" s="1">
        <v>2009</v>
      </c>
      <c r="C481" s="22" t="str">
        <f>TEXT(D481,"000")</f>
        <v>038</v>
      </c>
      <c r="D481" s="2">
        <v>38</v>
      </c>
      <c r="E481" s="1" t="str">
        <f>_xlfn.TEXTJOIN("_",TRUE,A481,B481,D481,"Air")</f>
        <v>ESP_2009_38_Air</v>
      </c>
      <c r="F481" s="1" t="str" cm="1">
        <f t="array" ref="F481">_xlfn.REGEXEXTRACT(E481,"[A-Z]+[a-z]+[a-z]",1,0)</f>
        <v>Air</v>
      </c>
      <c r="G481" s="1" t="str">
        <f>_xlfn.TEXTJOIN("_",TRUE,A481,B481,C481,F481)</f>
        <v>ESP_2009_038_Air</v>
      </c>
      <c r="H481" s="1" t="s">
        <v>275</v>
      </c>
      <c r="I481" s="3" t="s">
        <v>109</v>
      </c>
      <c r="J481" t="s">
        <v>98</v>
      </c>
      <c r="K481" t="s">
        <v>1129</v>
      </c>
      <c r="L481" s="4">
        <v>20</v>
      </c>
      <c r="M481" s="5" t="str">
        <f>IF(AND(S481=A481, T481&amp;U481&amp;V481&amp;W481&amp;X481=""), "DomProd", IF(COUNTIF(S481:X481, A481)&gt;0, "CoDev", IF(S481="???","N/A","Import")))</f>
        <v>Import</v>
      </c>
      <c r="N481" t="s">
        <v>118</v>
      </c>
      <c r="Q481" s="18" t="s">
        <v>3564</v>
      </c>
      <c r="R481" s="5"/>
      <c r="S481" t="s">
        <v>56</v>
      </c>
      <c r="Y481" s="5">
        <f>IF(T481="???",0,COUNTA(S481:X481))</f>
        <v>1</v>
      </c>
    </row>
    <row r="482" spans="1:25" x14ac:dyDescent="0.45">
      <c r="A482" s="24" t="s">
        <v>43</v>
      </c>
      <c r="B482" s="1">
        <v>2009</v>
      </c>
      <c r="C482" s="22" t="str">
        <f>TEXT(D482,"000")</f>
        <v>039</v>
      </c>
      <c r="D482" s="2">
        <v>39</v>
      </c>
      <c r="E482" s="1" t="str">
        <f>_xlfn.TEXTJOIN("_",TRUE,A482,B482,D482,"Air")</f>
        <v>ESP_2009_39_Air</v>
      </c>
      <c r="F482" s="1" t="str" cm="1">
        <f t="array" ref="F482">_xlfn.REGEXEXTRACT(E482,"[A-Z]+[a-z]+[a-z]",1,0)</f>
        <v>Air</v>
      </c>
      <c r="G482" s="1" t="str">
        <f>_xlfn.TEXTJOIN("_",TRUE,A482,B482,C482,F482)</f>
        <v>ESP_2009_039_Air</v>
      </c>
      <c r="H482" s="1" t="s">
        <v>275</v>
      </c>
      <c r="I482" s="3" t="s">
        <v>241</v>
      </c>
      <c r="J482" t="s">
        <v>785</v>
      </c>
      <c r="K482" t="s">
        <v>1130</v>
      </c>
      <c r="L482" s="4">
        <v>4</v>
      </c>
      <c r="M482" s="5" t="str">
        <f>IF(AND(S482=A482, T482&amp;U482&amp;V482&amp;W482&amp;X482=""), "DomProd", IF(COUNTIF(S482:X482, A482)&gt;0, "CoDev", IF(S482="???","N/A","Import")))</f>
        <v>Import</v>
      </c>
      <c r="N482" t="s">
        <v>1131</v>
      </c>
      <c r="Q482" s="18" t="s">
        <v>1132</v>
      </c>
      <c r="R482" s="5"/>
      <c r="S482" t="s">
        <v>110</v>
      </c>
      <c r="Y482" s="5">
        <f>IF(T482="???",0,COUNTA(S482:X482))</f>
        <v>1</v>
      </c>
    </row>
    <row r="483" spans="1:25" x14ac:dyDescent="0.45">
      <c r="A483" s="24" t="s">
        <v>43</v>
      </c>
      <c r="B483" s="1">
        <v>2009</v>
      </c>
      <c r="C483" s="22" t="str">
        <f>TEXT(D483,"000")</f>
        <v>040</v>
      </c>
      <c r="D483" s="2">
        <v>40</v>
      </c>
      <c r="E483" s="1" t="str">
        <f>_xlfn.TEXTJOIN("_",TRUE,A483,B483,D483,"Land")</f>
        <v>ESP_2009_40_Land</v>
      </c>
      <c r="F483" s="1" t="str" cm="1">
        <f t="array" ref="F483">_xlfn.REGEXEXTRACT(E483,"[A-Z]+[a-z]+[a-z]",1,0)</f>
        <v>Land</v>
      </c>
      <c r="G483" s="1" t="str">
        <f>_xlfn.TEXTJOIN("_",TRUE,A483,B483,C483,F483)</f>
        <v>ESP_2009_040_Land</v>
      </c>
      <c r="H483" s="1" t="s">
        <v>275</v>
      </c>
      <c r="I483" s="3" t="s">
        <v>85</v>
      </c>
      <c r="J483" t="s">
        <v>326</v>
      </c>
      <c r="K483" t="s">
        <v>796</v>
      </c>
      <c r="L483" s="4">
        <v>16</v>
      </c>
      <c r="M483" s="5" t="str">
        <f>IF(AND(S483=A483, T483&amp;U483&amp;V483&amp;W483&amp;X483=""), "DomProd", IF(COUNTIF(S483:X483, A483)&gt;0, "CoDev", IF(S483="???","N/A","Import")))</f>
        <v>Import</v>
      </c>
      <c r="N483" s="5" t="s">
        <v>155</v>
      </c>
      <c r="O483" s="5"/>
      <c r="P483" s="5"/>
      <c r="Q483" s="30" t="s">
        <v>797</v>
      </c>
      <c r="R483" s="5"/>
      <c r="S483" t="s">
        <v>32</v>
      </c>
      <c r="T483" t="s">
        <v>71</v>
      </c>
      <c r="Y483" s="5">
        <f>IF(T483="???",0,COUNTA(S483:X483))</f>
        <v>2</v>
      </c>
    </row>
    <row r="484" spans="1:25" x14ac:dyDescent="0.45">
      <c r="A484" s="24" t="s">
        <v>43</v>
      </c>
      <c r="B484" s="1">
        <v>2009</v>
      </c>
      <c r="C484" s="22" t="str">
        <f>TEXT(D484,"000")</f>
        <v>041</v>
      </c>
      <c r="D484" s="2">
        <v>41</v>
      </c>
      <c r="E484" s="1" t="str">
        <f>_xlfn.TEXTJOIN("_",TRUE,A484,B484,D484,"Land")</f>
        <v>ESP_2009_41_Land</v>
      </c>
      <c r="F484" s="1" t="str" cm="1">
        <f t="array" ref="F484">_xlfn.REGEXEXTRACT(E484,"[A-Z]+[a-z]+[a-z]",1,0)</f>
        <v>Land</v>
      </c>
      <c r="G484" s="1" t="str">
        <f>_xlfn.TEXTJOIN("_",TRUE,A484,B484,C484,F484)</f>
        <v>ESP_2009_041_Land</v>
      </c>
      <c r="H484" s="1" t="s">
        <v>275</v>
      </c>
      <c r="I484" s="3" t="s">
        <v>85</v>
      </c>
      <c r="J484" t="s">
        <v>326</v>
      </c>
      <c r="K484" t="s">
        <v>1133</v>
      </c>
      <c r="L484" s="4">
        <v>2</v>
      </c>
      <c r="M484" s="5" t="str">
        <f>IF(AND(S484=A484, T484&amp;U484&amp;V484&amp;W484&amp;X484=""), "DomProd", IF(COUNTIF(S484:X484, A484)&gt;0, "CoDev", IF(S484="???","N/A","Import")))</f>
        <v>Import</v>
      </c>
      <c r="N484" t="s">
        <v>1134</v>
      </c>
      <c r="Q484" s="18" t="s">
        <v>1135</v>
      </c>
      <c r="R484" s="5"/>
      <c r="S484" t="s">
        <v>93</v>
      </c>
      <c r="Y484" s="5">
        <f>IF(T484="???",0,COUNTA(S484:X484))</f>
        <v>1</v>
      </c>
    </row>
    <row r="485" spans="1:25" x14ac:dyDescent="0.45">
      <c r="A485" s="24" t="s">
        <v>43</v>
      </c>
      <c r="B485" s="1">
        <v>2009</v>
      </c>
      <c r="C485" s="22" t="str">
        <f>TEXT(D485,"000")</f>
        <v>042</v>
      </c>
      <c r="D485" s="2">
        <v>42</v>
      </c>
      <c r="E485" s="1" t="str">
        <f>_xlfn.TEXTJOIN("_",TRUE,A485,B485,D485,"Land")</f>
        <v>ESP_2009_42_Land</v>
      </c>
      <c r="F485" s="1" t="str" cm="1">
        <f t="array" ref="F485">_xlfn.REGEXEXTRACT(E485,"[A-Z]+[a-z]+[a-z]",1,0)</f>
        <v>Land</v>
      </c>
      <c r="G485" s="1" t="str">
        <f>_xlfn.TEXTJOIN("_",TRUE,A485,B485,C485,F485)</f>
        <v>ESP_2009_042_Land</v>
      </c>
      <c r="H485" s="1" t="s">
        <v>275</v>
      </c>
      <c r="I485" s="3" t="s">
        <v>85</v>
      </c>
      <c r="J485" t="s">
        <v>148</v>
      </c>
      <c r="K485" t="s">
        <v>1136</v>
      </c>
      <c r="L485" s="4">
        <v>36</v>
      </c>
      <c r="M485" s="5" t="str">
        <f>IF(AND(S485=A485, T485&amp;U485&amp;V485&amp;W485&amp;X485=""), "DomProd", IF(COUNTIF(S485:X485, A485)&gt;0, "CoDev", IF(S485="???","N/A","Import")))</f>
        <v>Import</v>
      </c>
      <c r="N485" t="s">
        <v>174</v>
      </c>
      <c r="Q485" s="18" t="s">
        <v>948</v>
      </c>
      <c r="R485" s="5"/>
      <c r="S485" t="s">
        <v>56</v>
      </c>
      <c r="Y485" s="5">
        <f>IF(T485="???",0,COUNTA(S485:X485))</f>
        <v>1</v>
      </c>
    </row>
    <row r="486" spans="1:25" x14ac:dyDescent="0.45">
      <c r="A486" s="24" t="s">
        <v>43</v>
      </c>
      <c r="B486" s="1">
        <v>2009</v>
      </c>
      <c r="C486" s="22" t="str">
        <f>TEXT(D486,"000")</f>
        <v>043</v>
      </c>
      <c r="D486" s="2">
        <v>43</v>
      </c>
      <c r="E486" s="1" t="str">
        <f>_xlfn.TEXTJOIN("_",TRUE,A486,B486,D486,"Land")</f>
        <v>ESP_2009_43_Land</v>
      </c>
      <c r="F486" s="1" t="str" cm="1">
        <f t="array" ref="F486">_xlfn.REGEXEXTRACT(E486,"[A-Z]+[a-z]+[a-z]",1,0)</f>
        <v>Land</v>
      </c>
      <c r="G486" s="1" t="str">
        <f>_xlfn.TEXTJOIN("_",TRUE,A486,B486,C486,F486)</f>
        <v>ESP_2009_043_Land</v>
      </c>
      <c r="H486" s="1" t="s">
        <v>275</v>
      </c>
      <c r="I486" s="3" t="s">
        <v>85</v>
      </c>
      <c r="J486" t="s">
        <v>148</v>
      </c>
      <c r="K486" t="s">
        <v>1137</v>
      </c>
      <c r="L486" s="4">
        <v>6</v>
      </c>
      <c r="M486" s="5" t="str">
        <f>IF(AND(S486=A486, T486&amp;U486&amp;V486&amp;W486&amp;X486=""), "DomProd", IF(COUNTIF(S486:X486, A486)&gt;0, "CoDev", IF(S486="???","N/A","Import")))</f>
        <v>Import</v>
      </c>
      <c r="N486" s="5" t="s">
        <v>1138</v>
      </c>
      <c r="O486" s="5" t="s">
        <v>131</v>
      </c>
      <c r="P486" s="5"/>
      <c r="Q486" s="30" t="s">
        <v>598</v>
      </c>
      <c r="R486" s="30" t="s">
        <v>1139</v>
      </c>
      <c r="S486" t="s">
        <v>93</v>
      </c>
      <c r="T486" t="s">
        <v>102</v>
      </c>
      <c r="Y486" s="5">
        <f>IF(T486="???",0,COUNTA(S486:X486))</f>
        <v>2</v>
      </c>
    </row>
    <row r="487" spans="1:25" x14ac:dyDescent="0.45">
      <c r="A487" s="24" t="s">
        <v>43</v>
      </c>
      <c r="B487" s="1">
        <v>2009</v>
      </c>
      <c r="C487" s="22" t="str">
        <f>TEXT(D487,"000")</f>
        <v>044</v>
      </c>
      <c r="D487" s="2">
        <v>44</v>
      </c>
      <c r="E487" s="1" t="str">
        <f>_xlfn.TEXTJOIN("_",TRUE,A487,B487,D487,"Land")</f>
        <v>ESP_2009_44_Land</v>
      </c>
      <c r="F487" s="1" t="str" cm="1">
        <f t="array" ref="F487">_xlfn.REGEXEXTRACT(E487,"[A-Z]+[a-z]+[a-z]",1,0)</f>
        <v>Land</v>
      </c>
      <c r="G487" s="1" t="str">
        <f>_xlfn.TEXTJOIN("_",TRUE,A487,B487,C487,F487)</f>
        <v>ESP_2009_044_Land</v>
      </c>
      <c r="H487" s="1" t="s">
        <v>275</v>
      </c>
      <c r="I487" s="3" t="s">
        <v>85</v>
      </c>
      <c r="J487" t="s">
        <v>148</v>
      </c>
      <c r="K487" t="s">
        <v>1140</v>
      </c>
      <c r="L487" s="4">
        <v>8</v>
      </c>
      <c r="M487" s="5" t="str">
        <f>IF(AND(S487=A487, T487&amp;U487&amp;V487&amp;W487&amp;X487=""), "DomProd", IF(COUNTIF(S487:X487, A487)&gt;0, "CoDev", IF(S487="???","N/A","Import")))</f>
        <v>Import</v>
      </c>
      <c r="N487" t="s">
        <v>174</v>
      </c>
      <c r="O487" t="s">
        <v>1141</v>
      </c>
      <c r="Q487" s="18" t="s">
        <v>1142</v>
      </c>
      <c r="S487" t="s">
        <v>959</v>
      </c>
      <c r="T487" t="s">
        <v>56</v>
      </c>
      <c r="Y487" s="5">
        <f>IF(T487="???",0,COUNTA(S487:X487))</f>
        <v>2</v>
      </c>
    </row>
    <row r="488" spans="1:25" x14ac:dyDescent="0.45">
      <c r="A488" s="24" t="s">
        <v>43</v>
      </c>
      <c r="B488" s="1">
        <v>2009</v>
      </c>
      <c r="C488" s="22" t="str">
        <f>TEXT(D488,"000")</f>
        <v>045</v>
      </c>
      <c r="D488" s="2">
        <v>45</v>
      </c>
      <c r="E488" s="1" t="str">
        <f>_xlfn.TEXTJOIN("_",TRUE,A488,B488,D488,"Land")</f>
        <v>ESP_2009_45_Land</v>
      </c>
      <c r="F488" s="1" t="str" cm="1">
        <f t="array" ref="F488">_xlfn.REGEXEXTRACT(E488,"[A-Z]+[a-z]+[a-z]",1,0)</f>
        <v>Land</v>
      </c>
      <c r="G488" s="1" t="str">
        <f>_xlfn.TEXTJOIN("_",TRUE,A488,B488,C488,F488)</f>
        <v>ESP_2009_045_Land</v>
      </c>
      <c r="H488" s="1" t="s">
        <v>275</v>
      </c>
      <c r="I488" s="3" t="s">
        <v>85</v>
      </c>
      <c r="J488" t="s">
        <v>148</v>
      </c>
      <c r="K488" t="s">
        <v>1143</v>
      </c>
      <c r="L488" s="4">
        <v>8</v>
      </c>
      <c r="M488" s="5" t="str">
        <f>IF(AND(S488=A488, T488&amp;U488&amp;V488&amp;W488&amp;X488=""), "DomProd", IF(COUNTIF(S488:X488, A488)&gt;0, "CoDev", IF(S488="???","N/A","Import")))</f>
        <v>Import</v>
      </c>
      <c r="N488" t="s">
        <v>96</v>
      </c>
      <c r="Q488" s="18" t="s">
        <v>1144</v>
      </c>
      <c r="S488" t="s">
        <v>56</v>
      </c>
      <c r="Y488" s="5">
        <f>IF(T488="???",0,COUNTA(S488:X488))</f>
        <v>1</v>
      </c>
    </row>
    <row r="489" spans="1:25" x14ac:dyDescent="0.45">
      <c r="A489" s="24" t="s">
        <v>43</v>
      </c>
      <c r="B489" s="1">
        <v>2009</v>
      </c>
      <c r="C489" s="22" t="str">
        <f>TEXT(D489,"000")</f>
        <v>046</v>
      </c>
      <c r="D489" s="2">
        <v>46</v>
      </c>
      <c r="E489" s="1" t="str">
        <f>_xlfn.TEXTJOIN("_",TRUE,A489,B489,D489,"Land")</f>
        <v>ESP_2009_46_Land</v>
      </c>
      <c r="F489" s="1" t="str" cm="1">
        <f t="array" ref="F489">_xlfn.REGEXEXTRACT(E489,"[A-Z]+[a-z]+[a-z]",1,0)</f>
        <v>Land</v>
      </c>
      <c r="G489" s="1" t="str">
        <f>_xlfn.TEXTJOIN("_",TRUE,A489,B489,C489,F489)</f>
        <v>ESP_2009_046_Land</v>
      </c>
      <c r="H489" s="1" t="s">
        <v>275</v>
      </c>
      <c r="I489" s="3" t="s">
        <v>85</v>
      </c>
      <c r="J489" t="s">
        <v>330</v>
      </c>
      <c r="K489" t="s">
        <v>126</v>
      </c>
      <c r="L489" s="4">
        <v>180</v>
      </c>
      <c r="M489" s="5" t="str">
        <f>IF(AND(S489=A489, T489&amp;U489&amp;V489&amp;W489&amp;X489=""), "DomProd", IF(COUNTIF(S489:X489, A489)&gt;0, "CoDev", IF(S489="???","N/A","Import")))</f>
        <v>Import</v>
      </c>
      <c r="N489" t="s">
        <v>127</v>
      </c>
      <c r="Q489" s="18" t="s">
        <v>128</v>
      </c>
      <c r="S489" t="s">
        <v>71</v>
      </c>
      <c r="Y489" s="5">
        <f>IF(T489="???",0,COUNTA(S489:X489))</f>
        <v>1</v>
      </c>
    </row>
    <row r="490" spans="1:25" x14ac:dyDescent="0.45">
      <c r="A490" s="24" t="s">
        <v>43</v>
      </c>
      <c r="B490" s="1">
        <v>2009</v>
      </c>
      <c r="C490" s="22" t="str">
        <f>TEXT(D490,"000")</f>
        <v>047</v>
      </c>
      <c r="D490" s="2">
        <v>47</v>
      </c>
      <c r="E490" s="1" t="str">
        <f>_xlfn.TEXTJOIN("_",TRUE,A490,B490,D490,"Land")</f>
        <v>ESP_2009_47_Land</v>
      </c>
      <c r="F490" s="1" t="str" cm="1">
        <f t="array" ref="F490">_xlfn.REGEXEXTRACT(E490,"[A-Z]+[a-z]+[a-z]",1,0)</f>
        <v>Land</v>
      </c>
      <c r="G490" s="1" t="str">
        <f>_xlfn.TEXTJOIN("_",TRUE,A490,B490,C490,F490)</f>
        <v>ESP_2009_047_Land</v>
      </c>
      <c r="H490" s="1" t="s">
        <v>275</v>
      </c>
      <c r="I490" s="3" t="s">
        <v>85</v>
      </c>
      <c r="J490" t="s">
        <v>600</v>
      </c>
      <c r="K490" t="s">
        <v>1145</v>
      </c>
      <c r="L490" s="4">
        <v>175</v>
      </c>
      <c r="M490" s="5" t="str">
        <f>IF(AND(S490=A490, T490&amp;U490&amp;V490&amp;W490&amp;X490=""), "DomProd", IF(COUNTIF(S490:X490, A490)&gt;0, "CoDev", IF(S490="???","N/A","Import")))</f>
        <v>Import</v>
      </c>
      <c r="N490" s="5" t="s">
        <v>3381</v>
      </c>
      <c r="O490" s="5"/>
      <c r="P490" s="5"/>
      <c r="Q490" s="30" t="s">
        <v>3382</v>
      </c>
      <c r="R490" s="5"/>
      <c r="S490" t="s">
        <v>102</v>
      </c>
      <c r="Y490" s="5">
        <f>IF(T490="???",0,COUNTA(S490:X490))</f>
        <v>1</v>
      </c>
    </row>
    <row r="491" spans="1:25" x14ac:dyDescent="0.45">
      <c r="A491" s="24" t="s">
        <v>43</v>
      </c>
      <c r="B491" s="1">
        <v>2009</v>
      </c>
      <c r="C491" s="22" t="str">
        <f>TEXT(D491,"000")</f>
        <v>048</v>
      </c>
      <c r="D491" s="2">
        <v>48</v>
      </c>
      <c r="E491" s="1" t="str">
        <f>_xlfn.TEXTJOIN("_",TRUE,A491,B491,D491,"Land")</f>
        <v>ESP_2009_48_Land</v>
      </c>
      <c r="F491" s="1" t="str" cm="1">
        <f t="array" ref="F491">_xlfn.REGEXEXTRACT(E491,"[A-Z]+[a-z]+[a-z]",1,0)</f>
        <v>Land</v>
      </c>
      <c r="G491" s="1" t="str">
        <f>_xlfn.TEXTJOIN("_",TRUE,A491,B491,C491,F491)</f>
        <v>ESP_2009_048_Land</v>
      </c>
      <c r="H491" s="1" t="s">
        <v>275</v>
      </c>
      <c r="I491" s="3" t="s">
        <v>85</v>
      </c>
      <c r="J491" t="s">
        <v>604</v>
      </c>
      <c r="K491" t="s">
        <v>1146</v>
      </c>
      <c r="L491" s="4">
        <v>92</v>
      </c>
      <c r="M491" s="5" t="str">
        <f>IF(AND(S491=A491, T491&amp;U491&amp;V491&amp;W491&amp;X491=""), "DomProd", IF(COUNTIF(S491:X491, A491)&gt;0, "CoDev", IF(S491="???","N/A","Import")))</f>
        <v>Import</v>
      </c>
      <c r="N491" t="s">
        <v>606</v>
      </c>
      <c r="Q491" s="18" t="s">
        <v>607</v>
      </c>
      <c r="S491" t="s">
        <v>102</v>
      </c>
      <c r="Y491" s="5">
        <f>IF(T491="???",0,COUNTA(S491:X491))</f>
        <v>1</v>
      </c>
    </row>
    <row r="492" spans="1:25" x14ac:dyDescent="0.45">
      <c r="A492" s="24" t="s">
        <v>43</v>
      </c>
      <c r="B492" s="1">
        <v>2009</v>
      </c>
      <c r="C492" s="22" t="str">
        <f>TEXT(D492,"000")</f>
        <v>049</v>
      </c>
      <c r="D492" s="2">
        <v>49</v>
      </c>
      <c r="E492" s="1" t="str">
        <f>_xlfn.TEXTJOIN("_",TRUE,A492,B492,D492,"Land")</f>
        <v>ESP_2009_49_Land</v>
      </c>
      <c r="F492" s="1" t="str" cm="1">
        <f t="array" ref="F492">_xlfn.REGEXEXTRACT(E492,"[A-Z]+[a-z]+[a-z]",1,0)</f>
        <v>Land</v>
      </c>
      <c r="G492" s="1" t="str">
        <f>_xlfn.TEXTJOIN("_",TRUE,A492,B492,C492,F492)</f>
        <v>ESP_2009_049_Land</v>
      </c>
      <c r="H492" s="1" t="s">
        <v>275</v>
      </c>
      <c r="I492" s="3" t="s">
        <v>1147</v>
      </c>
      <c r="J492" t="s">
        <v>1148</v>
      </c>
      <c r="K492" t="s">
        <v>1149</v>
      </c>
      <c r="L492" s="4" t="s">
        <v>65</v>
      </c>
      <c r="M492" s="5" t="str">
        <f>IF(AND(S492=A492, T492&amp;U492&amp;V492&amp;W492&amp;X492=""), "DomProd", IF(COUNTIF(S492:X492, A492)&gt;0, "CoDev", IF(S492="???","N/A","Import")))</f>
        <v>Import</v>
      </c>
      <c r="N492" s="5" t="s">
        <v>174</v>
      </c>
      <c r="O492" s="5" t="s">
        <v>697</v>
      </c>
      <c r="P492" s="5"/>
      <c r="Q492" s="30" t="s">
        <v>1150</v>
      </c>
      <c r="R492" s="5"/>
      <c r="S492" t="s">
        <v>56</v>
      </c>
      <c r="Y492" s="5">
        <f>IF(T492="???",0,COUNTA(S492:X492))</f>
        <v>1</v>
      </c>
    </row>
    <row r="493" spans="1:25" x14ac:dyDescent="0.45">
      <c r="A493" s="24" t="s">
        <v>43</v>
      </c>
      <c r="B493" s="1">
        <v>2009</v>
      </c>
      <c r="C493" s="22" t="str">
        <f>TEXT(D493,"000")</f>
        <v>050</v>
      </c>
      <c r="D493" s="2">
        <v>50</v>
      </c>
      <c r="E493" s="1" t="str">
        <f>_xlfn.TEXTJOIN("_",TRUE,A493,B493,D493,"Land")</f>
        <v>ESP_2009_50_Land</v>
      </c>
      <c r="F493" s="1" t="str" cm="1">
        <f t="array" ref="F493">_xlfn.REGEXEXTRACT(E493,"[A-Z]+[a-z]+[a-z]",1,0)</f>
        <v>Land</v>
      </c>
      <c r="G493" s="1" t="str">
        <f>_xlfn.TEXTJOIN("_",TRUE,A493,B493,C493,F493)</f>
        <v>ESP_2009_050_Land</v>
      </c>
      <c r="H493" s="1" t="s">
        <v>275</v>
      </c>
      <c r="I493" s="3" t="s">
        <v>1147</v>
      </c>
      <c r="J493" t="s">
        <v>350</v>
      </c>
      <c r="K493" t="s">
        <v>988</v>
      </c>
      <c r="L493" s="4" t="s">
        <v>65</v>
      </c>
      <c r="M493" s="5" t="str">
        <f>IF(AND(S493=A493, T493&amp;U493&amp;V493&amp;W493&amp;X493=""), "DomProd", IF(COUNTIF(S493:X493, A493)&gt;0, "CoDev", IF(S493="???","N/A","Import")))</f>
        <v>Import</v>
      </c>
      <c r="N493" s="5" t="s">
        <v>107</v>
      </c>
      <c r="O493" s="5"/>
      <c r="P493" s="5"/>
      <c r="Q493" s="30" t="s">
        <v>990</v>
      </c>
      <c r="R493" s="5"/>
      <c r="S493" t="s">
        <v>76</v>
      </c>
      <c r="Y493" s="5">
        <f>IF(T493="???",0,COUNTA(S493:X493))</f>
        <v>1</v>
      </c>
    </row>
    <row r="494" spans="1:25" x14ac:dyDescent="0.45">
      <c r="A494" s="24" t="s">
        <v>43</v>
      </c>
      <c r="B494" s="1">
        <v>2009</v>
      </c>
      <c r="C494" s="22" t="str">
        <f>TEXT(D494,"000")</f>
        <v>051</v>
      </c>
      <c r="D494" s="2">
        <v>51</v>
      </c>
      <c r="E494" s="1" t="str">
        <f>_xlfn.TEXTJOIN("_",TRUE,A494,B494,D494,"Land")</f>
        <v>ESP_2009_51_Land</v>
      </c>
      <c r="F494" s="1" t="str" cm="1">
        <f t="array" ref="F494">_xlfn.REGEXEXTRACT(E494,"[A-Z]+[a-z]+[a-z]",1,0)</f>
        <v>Land</v>
      </c>
      <c r="G494" s="1" t="str">
        <f>_xlfn.TEXTJOIN("_",TRUE,A494,B494,C494,F494)</f>
        <v>ESP_2009_051_Land</v>
      </c>
      <c r="H494" s="1" t="s">
        <v>275</v>
      </c>
      <c r="I494" s="3" t="s">
        <v>1147</v>
      </c>
      <c r="J494" t="s">
        <v>350</v>
      </c>
      <c r="K494" t="s">
        <v>1151</v>
      </c>
      <c r="L494" s="4">
        <v>2</v>
      </c>
      <c r="M494" s="5" t="str">
        <f>IF(AND(S494=A494, T494&amp;U494&amp;V494&amp;W494&amp;X494=""), "DomProd", IF(COUNTIF(S494:X494, A494)&gt;0, "CoDev", IF(S494="???","N/A","Import")))</f>
        <v>Import</v>
      </c>
      <c r="N494" s="5" t="s">
        <v>174</v>
      </c>
      <c r="O494" s="5"/>
      <c r="P494" s="5"/>
      <c r="Q494" s="30" t="s">
        <v>1152</v>
      </c>
      <c r="R494" s="5"/>
      <c r="S494" t="s">
        <v>56</v>
      </c>
      <c r="Y494" s="5">
        <f>IF(T494="???",0,COUNTA(S494:X494))</f>
        <v>1</v>
      </c>
    </row>
    <row r="495" spans="1:25" x14ac:dyDescent="0.45">
      <c r="A495" s="24" t="s">
        <v>43</v>
      </c>
      <c r="B495" s="1">
        <v>2009</v>
      </c>
      <c r="C495" s="22" t="str">
        <f>TEXT(D495,"000")</f>
        <v>052</v>
      </c>
      <c r="D495" s="2">
        <v>52</v>
      </c>
      <c r="E495" s="1" t="str">
        <f>_xlfn.TEXTJOIN("_",TRUE,A495,B495,D495,"Naval")</f>
        <v>ESP_2009_52_Naval</v>
      </c>
      <c r="F495" s="1" t="s">
        <v>161</v>
      </c>
      <c r="G495" s="1" t="str">
        <f>_xlfn.TEXTJOIN("_",TRUE,A495,B495,C495,F495)</f>
        <v>ESP_2009_052_Sea</v>
      </c>
      <c r="H495" s="1" t="s">
        <v>358</v>
      </c>
      <c r="I495" s="3" t="s">
        <v>359</v>
      </c>
      <c r="J495" t="s">
        <v>360</v>
      </c>
      <c r="K495" t="s">
        <v>1153</v>
      </c>
      <c r="L495" s="4">
        <v>4</v>
      </c>
      <c r="M495" s="5" t="str">
        <f>IF(AND(S495=A495, T495&amp;U495&amp;V495&amp;W495&amp;X495=""), "DomProd", IF(COUNTIF(S495:X495, A495)&gt;0, "CoDev", IF(S495="???","N/A","Import")))</f>
        <v>DomProd</v>
      </c>
      <c r="N495" t="s">
        <v>1154</v>
      </c>
      <c r="Q495" s="18" t="s">
        <v>1155</v>
      </c>
      <c r="S495" t="s">
        <v>43</v>
      </c>
      <c r="Y495" s="5">
        <f>IF(T495="???",0,COUNTA(S495:X495))</f>
        <v>1</v>
      </c>
    </row>
    <row r="496" spans="1:25" x14ac:dyDescent="0.45">
      <c r="A496" s="24" t="s">
        <v>43</v>
      </c>
      <c r="B496" s="1">
        <v>2009</v>
      </c>
      <c r="C496" s="22" t="str">
        <f>TEXT(D496,"000")</f>
        <v>053</v>
      </c>
      <c r="D496" s="2">
        <v>53</v>
      </c>
      <c r="E496" s="1" t="str">
        <f>_xlfn.TEXTJOIN("_",TRUE,A496,B496,D496,"Naval")</f>
        <v>ESP_2009_53_Naval</v>
      </c>
      <c r="F496" s="1" t="s">
        <v>161</v>
      </c>
      <c r="G496" s="1" t="str">
        <f>_xlfn.TEXTJOIN("_",TRUE,A496,B496,C496,F496)</f>
        <v>ESP_2009_053_Sea</v>
      </c>
      <c r="H496" s="1" t="s">
        <v>358</v>
      </c>
      <c r="I496" s="3" t="s">
        <v>168</v>
      </c>
      <c r="J496" t="s">
        <v>362</v>
      </c>
      <c r="K496" t="s">
        <v>1156</v>
      </c>
      <c r="L496" s="4" t="s">
        <v>65</v>
      </c>
      <c r="M496" s="5" t="str">
        <f>IF(AND(S496=A496, T496&amp;U496&amp;V496&amp;W496&amp;X496=""), "DomProd", IF(COUNTIF(S496:X496, A496)&gt;0, "CoDev", IF(S496="???","N/A","Import")))</f>
        <v>Import</v>
      </c>
      <c r="N496" t="s">
        <v>375</v>
      </c>
      <c r="Q496" s="18" t="s">
        <v>1157</v>
      </c>
      <c r="S496" t="s">
        <v>71</v>
      </c>
      <c r="Y496" s="5">
        <f>IF(T496="???",0,COUNTA(S496:X496))</f>
        <v>1</v>
      </c>
    </row>
    <row r="497" spans="1:25" x14ac:dyDescent="0.45">
      <c r="A497" s="24" t="s">
        <v>43</v>
      </c>
      <c r="B497" s="1">
        <v>2009</v>
      </c>
      <c r="C497" s="22" t="str">
        <f>TEXT(D497,"000")</f>
        <v>054</v>
      </c>
      <c r="D497" s="2">
        <v>54</v>
      </c>
      <c r="E497" s="1" t="str">
        <f>_xlfn.TEXTJOIN("_",TRUE,A497,B497,D497,"Naval")</f>
        <v>ESP_2009_54_Naval</v>
      </c>
      <c r="F497" s="1" t="s">
        <v>161</v>
      </c>
      <c r="G497" s="1" t="str">
        <f>_xlfn.TEXTJOIN("_",TRUE,A497,B497,C497,F497)</f>
        <v>ESP_2009_054_Sea</v>
      </c>
      <c r="H497" s="1" t="s">
        <v>358</v>
      </c>
      <c r="I497" s="3" t="s">
        <v>163</v>
      </c>
      <c r="J497" t="s">
        <v>1158</v>
      </c>
      <c r="K497" t="s">
        <v>1159</v>
      </c>
      <c r="L497" s="4">
        <v>1</v>
      </c>
      <c r="M497" s="5" t="str">
        <f>IF(AND(S497=A497, T497&amp;U497&amp;V497&amp;W497&amp;X497=""), "DomProd", IF(COUNTIF(S497:X497, A497)&gt;0, "CoDev", IF(S497="???","N/A","Import")))</f>
        <v>DomProd</v>
      </c>
      <c r="N497" s="5" t="s">
        <v>1154</v>
      </c>
      <c r="O497" s="5"/>
      <c r="P497" s="5"/>
      <c r="Q497" s="30" t="s">
        <v>3478</v>
      </c>
      <c r="R497" s="5"/>
      <c r="S497" t="s">
        <v>43</v>
      </c>
      <c r="Y497" s="5">
        <f>IF(T497="???",0,COUNTA(S497:X497))</f>
        <v>1</v>
      </c>
    </row>
    <row r="498" spans="1:25" x14ac:dyDescent="0.45">
      <c r="A498" s="24" t="s">
        <v>43</v>
      </c>
      <c r="B498" s="1">
        <v>2009</v>
      </c>
      <c r="C498" s="22" t="str">
        <f>TEXT(D498,"000")</f>
        <v>055</v>
      </c>
      <c r="D498" s="2">
        <v>55</v>
      </c>
      <c r="E498" s="1" t="str">
        <f>_xlfn.TEXTJOIN("_",TRUE,A498,B498,D498,"Naval")</f>
        <v>ESP_2009_55_Naval</v>
      </c>
      <c r="F498" s="1" t="s">
        <v>161</v>
      </c>
      <c r="G498" s="1" t="str">
        <f>_xlfn.TEXTJOIN("_",TRUE,A498,B498,C498,F498)</f>
        <v>ESP_2009_055_Sea</v>
      </c>
      <c r="H498" s="1" t="s">
        <v>358</v>
      </c>
      <c r="I498" s="3" t="s">
        <v>163</v>
      </c>
      <c r="J498" t="s">
        <v>852</v>
      </c>
      <c r="K498" t="s">
        <v>1160</v>
      </c>
      <c r="L498" s="4">
        <v>4</v>
      </c>
      <c r="M498" s="5" t="str">
        <f>IF(AND(S498=A498, T498&amp;U498&amp;V498&amp;W498&amp;X498=""), "DomProd", IF(COUNTIF(S498:X498, A498)&gt;0, "CoDev", IF(S498="???","N/A","Import")))</f>
        <v>DomProd</v>
      </c>
      <c r="N498" t="s">
        <v>1161</v>
      </c>
      <c r="Q498" t="s">
        <v>1162</v>
      </c>
      <c r="S498" t="s">
        <v>43</v>
      </c>
      <c r="Y498" s="5">
        <f>IF(T498="???",0,COUNTA(S498:X498))</f>
        <v>1</v>
      </c>
    </row>
    <row r="499" spans="1:25" x14ac:dyDescent="0.45">
      <c r="A499" s="24" t="s">
        <v>43</v>
      </c>
      <c r="B499" s="1">
        <v>2009</v>
      </c>
      <c r="C499" s="22" t="str">
        <f>TEXT(D499,"000")</f>
        <v>056</v>
      </c>
      <c r="D499" s="2">
        <v>56</v>
      </c>
      <c r="E499" s="1" t="str">
        <f>_xlfn.TEXTJOIN("_",TRUE,A499,B499,D499,"Naval")</f>
        <v>ESP_2009_56_Naval</v>
      </c>
      <c r="F499" s="1" t="s">
        <v>161</v>
      </c>
      <c r="G499" s="1" t="str">
        <f>_xlfn.TEXTJOIN("_",TRUE,A499,B499,C499,F499)</f>
        <v>ESP_2009_056_Sea</v>
      </c>
      <c r="H499" s="1" t="s">
        <v>358</v>
      </c>
      <c r="I499" s="3" t="s">
        <v>168</v>
      </c>
      <c r="J499" t="s">
        <v>369</v>
      </c>
      <c r="K499" t="s">
        <v>860</v>
      </c>
      <c r="L499" s="4">
        <v>24</v>
      </c>
      <c r="M499" s="5" t="str">
        <f>IF(AND(S499=A499, T499&amp;U499&amp;V499&amp;W499&amp;X499=""), "DomProd", IF(COUNTIF(S499:X499, A499)&gt;0, "CoDev", IF(S499="???","N/A","Import")))</f>
        <v>Import</v>
      </c>
      <c r="N499" t="s">
        <v>174</v>
      </c>
      <c r="O499" t="s">
        <v>183</v>
      </c>
      <c r="P499" t="s">
        <v>184</v>
      </c>
      <c r="Q499" s="18" t="s">
        <v>185</v>
      </c>
      <c r="R499" s="18" t="s">
        <v>186</v>
      </c>
      <c r="S499" t="s">
        <v>56</v>
      </c>
      <c r="Y499" s="5">
        <f>IF(T499="???",0,COUNTA(S499:X499))</f>
        <v>1</v>
      </c>
    </row>
    <row r="500" spans="1:25" x14ac:dyDescent="0.45">
      <c r="A500" s="24" t="s">
        <v>43</v>
      </c>
      <c r="B500" s="1">
        <v>2009</v>
      </c>
      <c r="C500" s="22" t="str">
        <f>TEXT(D500,"000")</f>
        <v>057</v>
      </c>
      <c r="D500" s="2">
        <v>57</v>
      </c>
      <c r="E500" s="1" t="str">
        <f>_xlfn.TEXTJOIN("_",TRUE,A500,B500,D500,"Naval")</f>
        <v>ESP_2009_57_Naval</v>
      </c>
      <c r="F500" s="1" t="s">
        <v>161</v>
      </c>
      <c r="G500" s="1" t="str">
        <f>_xlfn.TEXTJOIN("_",TRUE,A500,B500,C500,F500)</f>
        <v>ESP_2009_057_Sea</v>
      </c>
      <c r="H500" s="1" t="s">
        <v>358</v>
      </c>
      <c r="I500" s="3" t="s">
        <v>168</v>
      </c>
      <c r="J500" t="s">
        <v>369</v>
      </c>
      <c r="K500" t="s">
        <v>833</v>
      </c>
      <c r="L500" s="4">
        <v>2</v>
      </c>
      <c r="M500" s="5" t="str">
        <f>IF(AND(S500=A500, T500&amp;U500&amp;V500&amp;W500&amp;X500=""), "DomProd", IF(COUNTIF(S500:X500, A500)&gt;0, "CoDev", IF(S500="???","N/A","Import")))</f>
        <v>Import</v>
      </c>
      <c r="N500" t="s">
        <v>171</v>
      </c>
      <c r="O500" s="5"/>
      <c r="P500" s="5"/>
      <c r="Q500" s="32" t="s">
        <v>834</v>
      </c>
      <c r="R500" s="5"/>
      <c r="S500" t="s">
        <v>56</v>
      </c>
      <c r="Y500" s="5">
        <f>IF(T500="???",0,COUNTA(S500:X500))</f>
        <v>1</v>
      </c>
    </row>
    <row r="501" spans="1:25" x14ac:dyDescent="0.45">
      <c r="A501" s="24" t="s">
        <v>43</v>
      </c>
      <c r="B501" s="1">
        <v>2009</v>
      </c>
      <c r="C501" s="22" t="str">
        <f>TEXT(D501,"000")</f>
        <v>058</v>
      </c>
      <c r="D501" s="2">
        <v>58</v>
      </c>
      <c r="E501" s="1" t="str">
        <f>_xlfn.TEXTJOIN("_",TRUE,A501,B501,D501,"Naval")</f>
        <v>ESP_2009_58_Naval</v>
      </c>
      <c r="F501" s="1" t="s">
        <v>161</v>
      </c>
      <c r="G501" s="1" t="str">
        <f>_xlfn.TEXTJOIN("_",TRUE,A501,B501,C501,F501)</f>
        <v>ESP_2009_058_Sea</v>
      </c>
      <c r="H501" s="1" t="s">
        <v>358</v>
      </c>
      <c r="I501" s="3" t="s">
        <v>168</v>
      </c>
      <c r="J501" t="s">
        <v>369</v>
      </c>
      <c r="K501" t="s">
        <v>1163</v>
      </c>
      <c r="L501" s="4" t="s">
        <v>65</v>
      </c>
      <c r="M501" s="5" t="str">
        <f>IF(AND(S501=A501, T501&amp;U501&amp;V501&amp;W501&amp;X501=""), "DomProd", IF(COUNTIF(S501:X501, A501)&gt;0, "CoDev", IF(S501="???","N/A","Import")))</f>
        <v>Import</v>
      </c>
      <c r="N501" t="s">
        <v>171</v>
      </c>
      <c r="Q501" s="18" t="s">
        <v>172</v>
      </c>
      <c r="S501" t="s">
        <v>56</v>
      </c>
      <c r="Y501" s="5">
        <f>IF(T501="???",0,COUNTA(S501:X501))</f>
        <v>1</v>
      </c>
    </row>
    <row r="502" spans="1:25" x14ac:dyDescent="0.45">
      <c r="A502" s="24" t="s">
        <v>43</v>
      </c>
      <c r="B502" s="1">
        <v>2009</v>
      </c>
      <c r="C502" s="22" t="str">
        <f>TEXT(D502,"000")</f>
        <v>059</v>
      </c>
      <c r="D502" s="2">
        <v>59</v>
      </c>
      <c r="E502" s="1" t="str">
        <f>_xlfn.TEXTJOIN("_",TRUE,A502,B502,D502,"Naval")</f>
        <v>ESP_2009_59_Naval</v>
      </c>
      <c r="F502" s="1" t="s">
        <v>161</v>
      </c>
      <c r="G502" s="1" t="str">
        <f>_xlfn.TEXTJOIN("_",TRUE,A502,B502,C502,F502)</f>
        <v>ESP_2009_059_Sea</v>
      </c>
      <c r="H502" s="1" t="s">
        <v>358</v>
      </c>
      <c r="I502" s="3" t="s">
        <v>168</v>
      </c>
      <c r="J502" t="s">
        <v>369</v>
      </c>
      <c r="K502" t="s">
        <v>858</v>
      </c>
      <c r="L502" s="4">
        <v>1</v>
      </c>
      <c r="M502" s="5" t="str">
        <f>IF(AND(S502=A502, T502&amp;U502&amp;V502&amp;W502&amp;X502=""), "DomProd", IF(COUNTIF(S502:X502, A502)&gt;0, "CoDev", IF(S502="???","N/A","Import")))</f>
        <v>Import</v>
      </c>
      <c r="N502" t="s">
        <v>96</v>
      </c>
      <c r="O502" t="s">
        <v>837</v>
      </c>
      <c r="Q502" s="18" t="s">
        <v>838</v>
      </c>
      <c r="R502" s="18" t="s">
        <v>839</v>
      </c>
      <c r="S502" t="s">
        <v>56</v>
      </c>
      <c r="Y502" s="5">
        <f>IF(T502="???",0,COUNTA(S502:X502))</f>
        <v>1</v>
      </c>
    </row>
    <row r="503" spans="1:25" x14ac:dyDescent="0.45">
      <c r="A503" s="24" t="s">
        <v>43</v>
      </c>
      <c r="B503" s="1">
        <v>2009</v>
      </c>
      <c r="C503" s="22" t="str">
        <f>TEXT(D503,"000")</f>
        <v>060</v>
      </c>
      <c r="D503" s="2">
        <v>60</v>
      </c>
      <c r="E503" s="1" t="str">
        <f>_xlfn.TEXTJOIN("_",TRUE,A503,B503,D503,"Naval")</f>
        <v>ESP_2009_60_Naval</v>
      </c>
      <c r="F503" s="1" t="s">
        <v>161</v>
      </c>
      <c r="G503" s="1" t="str">
        <f>_xlfn.TEXTJOIN("_",TRUE,A503,B503,C503,F503)</f>
        <v>ESP_2009_060_Sea</v>
      </c>
      <c r="H503" s="1" t="s">
        <v>358</v>
      </c>
      <c r="I503" s="3" t="s">
        <v>168</v>
      </c>
      <c r="J503" t="s">
        <v>369</v>
      </c>
      <c r="K503" t="s">
        <v>840</v>
      </c>
      <c r="L503" s="4">
        <v>32</v>
      </c>
      <c r="M503" s="5" t="str">
        <f>IF(AND(S503=A503, T503&amp;U503&amp;V503&amp;W503&amp;X503=""), "DomProd", IF(COUNTIF(S503:X503, A503)&gt;0, "CoDev", IF(S503="???","N/A","Import")))</f>
        <v>Import</v>
      </c>
      <c r="N503" t="s">
        <v>174</v>
      </c>
      <c r="Q503" s="18" t="s">
        <v>841</v>
      </c>
      <c r="S503" t="s">
        <v>56</v>
      </c>
      <c r="Y503" s="5">
        <f>IF(T503="???",0,COUNTA(S503:X503))</f>
        <v>1</v>
      </c>
    </row>
    <row r="504" spans="1:25" x14ac:dyDescent="0.45">
      <c r="A504" s="24" t="s">
        <v>43</v>
      </c>
      <c r="B504" s="1">
        <v>2009</v>
      </c>
      <c r="C504" s="22" t="str">
        <f>TEXT(D504,"000")</f>
        <v>061</v>
      </c>
      <c r="D504" s="2">
        <v>61</v>
      </c>
      <c r="E504" s="1" t="str">
        <f>_xlfn.TEXTJOIN("_",TRUE,A504,B504,D504,"Naval")</f>
        <v>ESP_2009_61_Naval</v>
      </c>
      <c r="F504" s="1" t="s">
        <v>161</v>
      </c>
      <c r="G504" s="1" t="str">
        <f>_xlfn.TEXTJOIN("_",TRUE,A504,B504,C504,F504)</f>
        <v>ESP_2009_061_Sea</v>
      </c>
      <c r="H504" s="1" t="s">
        <v>358</v>
      </c>
      <c r="I504" s="3" t="s">
        <v>168</v>
      </c>
      <c r="J504" t="s">
        <v>369</v>
      </c>
      <c r="K504" t="s">
        <v>842</v>
      </c>
      <c r="L504" s="4">
        <v>64</v>
      </c>
      <c r="M504" s="5" t="str">
        <f>IF(AND(S504=A504, T504&amp;U504&amp;V504&amp;W504&amp;X504=""), "DomProd", IF(COUNTIF(S504:X504, A504)&gt;0, "CoDev", IF(S504="???","N/A","Import")))</f>
        <v>Import</v>
      </c>
      <c r="N504" s="8" t="s">
        <v>174</v>
      </c>
      <c r="Q504" s="18" t="s">
        <v>843</v>
      </c>
      <c r="R504" s="5"/>
      <c r="S504" t="s">
        <v>56</v>
      </c>
      <c r="Y504" s="5">
        <f>IF(T504="???",0,COUNTA(S504:X504))</f>
        <v>1</v>
      </c>
    </row>
    <row r="505" spans="1:25" x14ac:dyDescent="0.45">
      <c r="A505" s="24" t="s">
        <v>43</v>
      </c>
      <c r="B505" s="1">
        <v>2009</v>
      </c>
      <c r="C505" s="22" t="str">
        <f>TEXT(D505,"000")</f>
        <v>062</v>
      </c>
      <c r="D505" s="2">
        <v>62</v>
      </c>
      <c r="E505" s="1" t="str">
        <f>_xlfn.TEXTJOIN("_",TRUE,A505,B505,D505,"Naval")</f>
        <v>ESP_2009_62_Naval</v>
      </c>
      <c r="F505" s="1" t="s">
        <v>161</v>
      </c>
      <c r="G505" s="1" t="str">
        <f>_xlfn.TEXTJOIN("_",TRUE,A505,B505,C505,F505)</f>
        <v>ESP_2009_062_Sea</v>
      </c>
      <c r="H505" s="1" t="s">
        <v>358</v>
      </c>
      <c r="I505" s="3" t="s">
        <v>168</v>
      </c>
      <c r="J505" t="s">
        <v>369</v>
      </c>
      <c r="K505" t="s">
        <v>1164</v>
      </c>
      <c r="L505" s="4">
        <v>1</v>
      </c>
      <c r="M505" s="5" t="str">
        <f>IF(AND(S505=A505, T505&amp;U505&amp;V505&amp;W505&amp;X505=""), "DomProd", IF(COUNTIF(S505:X505, A505)&gt;0, "CoDev", IF(S505="???","N/A","Import")))</f>
        <v>Import</v>
      </c>
      <c r="N505" t="s">
        <v>96</v>
      </c>
      <c r="Q505" t="s">
        <v>1165</v>
      </c>
      <c r="S505" t="s">
        <v>56</v>
      </c>
      <c r="Y505" s="5">
        <f>IF(T505="???",0,COUNTA(S505:X505))</f>
        <v>1</v>
      </c>
    </row>
    <row r="506" spans="1:25" x14ac:dyDescent="0.45">
      <c r="A506" s="24" t="s">
        <v>43</v>
      </c>
      <c r="B506" s="1">
        <v>2009</v>
      </c>
      <c r="C506" s="22" t="str">
        <f>TEXT(D506,"000")</f>
        <v>063</v>
      </c>
      <c r="D506" s="2">
        <v>63</v>
      </c>
      <c r="E506" s="1" t="str">
        <f>_xlfn.TEXTJOIN("_",TRUE,A506,B506,D506,"Naval")</f>
        <v>ESP_2009_63_Naval</v>
      </c>
      <c r="F506" s="1" t="s">
        <v>161</v>
      </c>
      <c r="G506" s="1" t="str">
        <f>_xlfn.TEXTJOIN("_",TRUE,A506,B506,C506,F506)</f>
        <v>ESP_2009_063_Sea</v>
      </c>
      <c r="H506" s="1" t="s">
        <v>358</v>
      </c>
      <c r="I506" s="3" t="s">
        <v>163</v>
      </c>
      <c r="J506" t="s">
        <v>364</v>
      </c>
      <c r="K506" t="s">
        <v>1166</v>
      </c>
      <c r="L506" s="4">
        <v>1</v>
      </c>
      <c r="M506" s="5" t="str">
        <f>IF(AND(S506=A506, T506&amp;U506&amp;V506&amp;W506&amp;X506=""), "DomProd", IF(COUNTIF(S506:X506, A506)&gt;0, "CoDev", IF(S506="???","N/A","Import")))</f>
        <v>DomProd</v>
      </c>
      <c r="N506" s="5" t="s">
        <v>1154</v>
      </c>
      <c r="O506" s="5"/>
      <c r="P506" s="5"/>
      <c r="Q506" s="30" t="s">
        <v>3316</v>
      </c>
      <c r="R506" s="5"/>
      <c r="S506" t="s">
        <v>43</v>
      </c>
      <c r="Y506" s="5">
        <f>IF(T506="???",0,COUNTA(S506:X506))</f>
        <v>1</v>
      </c>
    </row>
    <row r="507" spans="1:25" x14ac:dyDescent="0.45">
      <c r="A507" s="24" t="s">
        <v>43</v>
      </c>
      <c r="B507" s="1">
        <v>2009</v>
      </c>
      <c r="C507" s="22" t="str">
        <f>TEXT(D507,"000")</f>
        <v>064</v>
      </c>
      <c r="D507" s="2">
        <v>64</v>
      </c>
      <c r="E507" s="1" t="str">
        <f>_xlfn.TEXTJOIN("_",TRUE,A507,B507,D507,"Naval")</f>
        <v>ESP_2009_64_Naval</v>
      </c>
      <c r="F507" s="1" t="s">
        <v>161</v>
      </c>
      <c r="G507" s="1" t="str">
        <f>_xlfn.TEXTJOIN("_",TRUE,A507,B507,C507,F507)</f>
        <v>ESP_2009_064_Sea</v>
      </c>
      <c r="H507" s="1" t="s">
        <v>358</v>
      </c>
      <c r="I507" s="3" t="s">
        <v>168</v>
      </c>
      <c r="J507" t="s">
        <v>369</v>
      </c>
      <c r="K507" t="s">
        <v>1167</v>
      </c>
      <c r="L507" s="4" t="s">
        <v>65</v>
      </c>
      <c r="M507" s="5" t="str">
        <f>IF(AND(S507=A507, T507&amp;U507&amp;V507&amp;W507&amp;X507=""), "DomProd", IF(COUNTIF(S507:X507, A507)&gt;0, "CoDev", IF(S507="???","N/A","Import")))</f>
        <v>Import</v>
      </c>
      <c r="N507" t="s">
        <v>174</v>
      </c>
      <c r="O507" t="s">
        <v>183</v>
      </c>
      <c r="P507" t="s">
        <v>184</v>
      </c>
      <c r="Q507" s="18" t="s">
        <v>185</v>
      </c>
      <c r="R507" s="18" t="s">
        <v>186</v>
      </c>
      <c r="S507" t="s">
        <v>56</v>
      </c>
      <c r="Y507" s="5">
        <f>IF(T507="???",0,COUNTA(S507:X507))</f>
        <v>1</v>
      </c>
    </row>
    <row r="508" spans="1:25" x14ac:dyDescent="0.45">
      <c r="A508" s="24" t="s">
        <v>43</v>
      </c>
      <c r="B508" s="1">
        <v>2009</v>
      </c>
      <c r="C508" s="22" t="str">
        <f>TEXT(D508,"000")</f>
        <v>065</v>
      </c>
      <c r="D508" s="2">
        <v>65</v>
      </c>
      <c r="E508" s="1" t="str">
        <f>_xlfn.TEXTJOIN("_",TRUE,A508,B508,D508,"Naval")</f>
        <v>ESP_2009_65_Naval</v>
      </c>
      <c r="F508" s="1" t="s">
        <v>161</v>
      </c>
      <c r="G508" s="1" t="str">
        <f>_xlfn.TEXTJOIN("_",TRUE,A508,B508,C508,F508)</f>
        <v>ESP_2009_065_Sea</v>
      </c>
      <c r="H508" s="1" t="s">
        <v>358</v>
      </c>
      <c r="I508" s="3" t="s">
        <v>168</v>
      </c>
      <c r="J508" t="s">
        <v>369</v>
      </c>
      <c r="K508" t="s">
        <v>1168</v>
      </c>
      <c r="L508" s="4">
        <v>1</v>
      </c>
      <c r="M508" s="5" t="str">
        <f>IF(AND(S508=A508, T508&amp;U508&amp;V508&amp;W508&amp;X508=""), "DomProd", IF(COUNTIF(S508:X508, A508)&gt;0, "CoDev", IF(S508="???","N/A","Import")))</f>
        <v>Import</v>
      </c>
      <c r="N508" t="s">
        <v>174</v>
      </c>
      <c r="Q508" s="18" t="s">
        <v>373</v>
      </c>
      <c r="S508" t="s">
        <v>56</v>
      </c>
      <c r="Y508" s="5">
        <f>IF(T508="???",0,COUNTA(S508:X508))</f>
        <v>1</v>
      </c>
    </row>
    <row r="509" spans="1:25" x14ac:dyDescent="0.45">
      <c r="A509" s="24" t="s">
        <v>43</v>
      </c>
      <c r="B509" s="1">
        <v>2009</v>
      </c>
      <c r="C509" s="22" t="str">
        <f>TEXT(D509,"000")</f>
        <v>066</v>
      </c>
      <c r="D509" s="2">
        <v>66</v>
      </c>
      <c r="E509" s="1" t="str">
        <f>_xlfn.TEXTJOIN("_",TRUE,A509,B509,D509,"Naval")</f>
        <v>ESP_2009_66_Naval</v>
      </c>
      <c r="F509" s="1" t="s">
        <v>161</v>
      </c>
      <c r="G509" s="1" t="str">
        <f>_xlfn.TEXTJOIN("_",TRUE,A509,B509,C509,F509)</f>
        <v>ESP_2009_066_Sea</v>
      </c>
      <c r="H509" s="1" t="s">
        <v>358</v>
      </c>
      <c r="I509" s="3" t="s">
        <v>168</v>
      </c>
      <c r="J509" t="s">
        <v>369</v>
      </c>
      <c r="K509" t="s">
        <v>1169</v>
      </c>
      <c r="L509" s="4">
        <v>16</v>
      </c>
      <c r="M509" s="5" t="str">
        <f>IF(AND(S509=A509, T509&amp;U509&amp;V509&amp;W509&amp;X509=""), "DomProd", IF(COUNTIF(S509:X509, A509)&gt;0, "CoDev", IF(S509="???","N/A","Import")))</f>
        <v>Import</v>
      </c>
      <c r="N509" t="s">
        <v>174</v>
      </c>
      <c r="Q509" s="18" t="s">
        <v>1170</v>
      </c>
      <c r="S509" t="s">
        <v>56</v>
      </c>
      <c r="Y509" s="5">
        <f>IF(T509="???",0,COUNTA(S509:X509))</f>
        <v>1</v>
      </c>
    </row>
    <row r="510" spans="1:25" x14ac:dyDescent="0.45">
      <c r="A510" s="24" t="s">
        <v>43</v>
      </c>
      <c r="B510" s="1">
        <v>2009</v>
      </c>
      <c r="C510" s="22" t="str">
        <f>TEXT(D510,"000")</f>
        <v>067</v>
      </c>
      <c r="D510" s="2">
        <v>67</v>
      </c>
      <c r="E510" s="1" t="str">
        <f>_xlfn.TEXTJOIN("_",TRUE,A510,B510,D510,"Naval")</f>
        <v>ESP_2009_67_Naval</v>
      </c>
      <c r="F510" s="1" t="s">
        <v>161</v>
      </c>
      <c r="G510" s="1" t="str">
        <f>_xlfn.TEXTJOIN("_",TRUE,A510,B510,C510,F510)</f>
        <v>ESP_2009_067_Sea</v>
      </c>
      <c r="H510" s="1" t="s">
        <v>358</v>
      </c>
      <c r="I510" s="3" t="s">
        <v>168</v>
      </c>
      <c r="J510" t="s">
        <v>369</v>
      </c>
      <c r="K510" t="s">
        <v>1171</v>
      </c>
      <c r="L510" s="4">
        <v>1</v>
      </c>
      <c r="M510" s="5" t="str">
        <f>IF(AND(S510=A510, T510&amp;U510&amp;V510&amp;W510&amp;X510=""), "DomProd", IF(COUNTIF(S510:X510, A510)&gt;0, "CoDev", IF(S510="???","N/A","Import")))</f>
        <v>Import</v>
      </c>
      <c r="N510" t="s">
        <v>183</v>
      </c>
      <c r="Q510" s="18" t="s">
        <v>3453</v>
      </c>
      <c r="S510" t="s">
        <v>56</v>
      </c>
      <c r="Y510" s="5">
        <f>IF(T510="???",0,COUNTA(S510:X510))</f>
        <v>1</v>
      </c>
    </row>
    <row r="511" spans="1:25" x14ac:dyDescent="0.45">
      <c r="A511" s="24" t="s">
        <v>43</v>
      </c>
      <c r="B511" s="1">
        <v>2009</v>
      </c>
      <c r="C511" s="22" t="str">
        <f>TEXT(D511,"000")</f>
        <v>068</v>
      </c>
      <c r="D511" s="2">
        <v>68</v>
      </c>
      <c r="E511" s="1" t="str">
        <f>_xlfn.TEXTJOIN("_",TRUE,A511,B511,D511,"Naval")</f>
        <v>ESP_2009_68_Naval</v>
      </c>
      <c r="F511" s="1" t="s">
        <v>161</v>
      </c>
      <c r="G511" s="1" t="str">
        <f>_xlfn.TEXTJOIN("_",TRUE,A511,B511,C511,F511)</f>
        <v>ESP_2009_068_Sea</v>
      </c>
      <c r="H511" s="1" t="s">
        <v>358</v>
      </c>
      <c r="I511" s="3" t="s">
        <v>168</v>
      </c>
      <c r="J511" t="s">
        <v>369</v>
      </c>
      <c r="K511" t="s">
        <v>1172</v>
      </c>
      <c r="L511" s="4">
        <v>16</v>
      </c>
      <c r="M511" s="5" t="str">
        <f>IF(AND(S511=A511, T511&amp;U511&amp;V511&amp;W511&amp;X511=""), "DomProd", IF(COUNTIF(S511:X511, A511)&gt;0, "CoDev", IF(S511="???","N/A","Import")))</f>
        <v>Import</v>
      </c>
      <c r="N511" s="5" t="s">
        <v>183</v>
      </c>
      <c r="O511" s="5"/>
      <c r="P511" s="5"/>
      <c r="Q511" s="30" t="s">
        <v>3311</v>
      </c>
      <c r="R511" s="5"/>
      <c r="S511" t="s">
        <v>56</v>
      </c>
      <c r="Y511" s="5">
        <f>IF(T511="???",0,COUNTA(S511:X511))</f>
        <v>1</v>
      </c>
    </row>
    <row r="512" spans="1:25" x14ac:dyDescent="0.45">
      <c r="A512" s="24" t="s">
        <v>43</v>
      </c>
      <c r="B512" s="1">
        <v>2009</v>
      </c>
      <c r="C512" s="22" t="str">
        <f>TEXT(D512,"000")</f>
        <v>069</v>
      </c>
      <c r="D512" s="2">
        <v>69</v>
      </c>
      <c r="E512" s="1" t="str">
        <f>_xlfn.TEXTJOIN("_",TRUE,A512,B512,D512,"Naval")</f>
        <v>ESP_2009_69_Naval</v>
      </c>
      <c r="F512" s="1" t="s">
        <v>161</v>
      </c>
      <c r="G512" s="1" t="str">
        <f>_xlfn.TEXTJOIN("_",TRUE,A512,B512,C512,F512)</f>
        <v>ESP_2009_069_Sea</v>
      </c>
      <c r="H512" s="1" t="s">
        <v>358</v>
      </c>
      <c r="I512" s="3" t="s">
        <v>168</v>
      </c>
      <c r="J512" t="s">
        <v>369</v>
      </c>
      <c r="K512" t="s">
        <v>1173</v>
      </c>
      <c r="L512" s="4">
        <v>2</v>
      </c>
      <c r="M512" s="5" t="str">
        <f>IF(AND(S512=A512, T512&amp;U512&amp;V512&amp;W512&amp;X512=""), "DomProd", IF(COUNTIF(S512:X512, A512)&gt;0, "CoDev", IF(S512="???","N/A","Import")))</f>
        <v>Import</v>
      </c>
      <c r="N512" t="s">
        <v>171</v>
      </c>
      <c r="O512" s="5"/>
      <c r="P512" s="5"/>
      <c r="Q512" s="32" t="s">
        <v>834</v>
      </c>
      <c r="R512" s="5"/>
      <c r="S512" t="s">
        <v>56</v>
      </c>
      <c r="Y512" s="5">
        <f>IF(T512="???",0,COUNTA(S512:X512))</f>
        <v>1</v>
      </c>
    </row>
    <row r="513" spans="1:25" x14ac:dyDescent="0.45">
      <c r="A513" s="24" t="s">
        <v>43</v>
      </c>
      <c r="B513" s="1">
        <v>2009</v>
      </c>
      <c r="C513" s="22" t="str">
        <f>TEXT(D513,"000")</f>
        <v>070</v>
      </c>
      <c r="D513" s="2">
        <v>70</v>
      </c>
      <c r="E513" s="1" t="str">
        <f>_xlfn.TEXTJOIN("_",TRUE,A513,B513,D513,"Naval")</f>
        <v>ESP_2009_70_Naval</v>
      </c>
      <c r="F513" s="1" t="s">
        <v>161</v>
      </c>
      <c r="G513" s="1" t="str">
        <f>_xlfn.TEXTJOIN("_",TRUE,A513,B513,C513,F513)</f>
        <v>ESP_2009_070_Sea</v>
      </c>
      <c r="H513" s="1" t="s">
        <v>358</v>
      </c>
      <c r="I513" s="3" t="s">
        <v>168</v>
      </c>
      <c r="J513" t="s">
        <v>369</v>
      </c>
      <c r="K513" t="s">
        <v>1174</v>
      </c>
      <c r="L513" s="4" t="s">
        <v>65</v>
      </c>
      <c r="M513" s="5" t="str">
        <f>IF(AND(S513=A513, T513&amp;U513&amp;V513&amp;W513&amp;X513=""), "DomProd", IF(COUNTIF(S513:X513, A513)&gt;0, "CoDev", IF(S513="???","N/A","Import")))</f>
        <v>Import</v>
      </c>
      <c r="N513" t="s">
        <v>171</v>
      </c>
      <c r="Q513" s="18" t="s">
        <v>172</v>
      </c>
      <c r="S513" t="s">
        <v>56</v>
      </c>
      <c r="Y513" s="5">
        <f>IF(T513="???",0,COUNTA(S513:X513))</f>
        <v>1</v>
      </c>
    </row>
    <row r="514" spans="1:25" x14ac:dyDescent="0.45">
      <c r="A514" s="24" t="s">
        <v>43</v>
      </c>
      <c r="B514" s="1">
        <v>2009</v>
      </c>
      <c r="C514" s="22" t="str">
        <f>TEXT(D514,"000")</f>
        <v>071</v>
      </c>
      <c r="D514" s="2">
        <v>71</v>
      </c>
      <c r="E514" s="1" t="str">
        <f>_xlfn.TEXTJOIN("_",TRUE,A514,B514,D514,"Naval")</f>
        <v>ESP_2009_71_Naval</v>
      </c>
      <c r="F514" s="1" t="s">
        <v>161</v>
      </c>
      <c r="G514" s="1" t="str">
        <f>_xlfn.TEXTJOIN("_",TRUE,A514,B514,C514,F514)</f>
        <v>ESP_2009_071_Sea</v>
      </c>
      <c r="H514" s="1" t="s">
        <v>358</v>
      </c>
      <c r="I514" s="3" t="s">
        <v>163</v>
      </c>
      <c r="J514" t="s">
        <v>364</v>
      </c>
      <c r="K514" t="s">
        <v>1175</v>
      </c>
      <c r="L514" s="4">
        <v>6</v>
      </c>
      <c r="M514" s="5" t="str">
        <f>IF(AND(S514=A514, T514&amp;U514&amp;V514&amp;W514&amp;X514=""), "DomProd", IF(COUNTIF(S514:X514, A514)&gt;0, "CoDev", IF(S514="???","N/A","Import")))</f>
        <v>DomProd</v>
      </c>
      <c r="N514" t="s">
        <v>1154</v>
      </c>
      <c r="Q514" s="31" t="s">
        <v>1176</v>
      </c>
      <c r="S514" t="s">
        <v>43</v>
      </c>
      <c r="Y514" s="5">
        <f>IF(T514="???",0,COUNTA(S514:X514))</f>
        <v>1</v>
      </c>
    </row>
    <row r="515" spans="1:25" x14ac:dyDescent="0.45">
      <c r="A515" s="24" t="s">
        <v>43</v>
      </c>
      <c r="B515" s="1">
        <v>2009</v>
      </c>
      <c r="C515" s="22" t="str">
        <f>TEXT(D515,"000")</f>
        <v>072</v>
      </c>
      <c r="D515" s="2">
        <v>72</v>
      </c>
      <c r="E515" s="1" t="str">
        <f>_xlfn.TEXTJOIN("_",TRUE,A515,B515,D515,"Naval")</f>
        <v>ESP_2009_72_Naval</v>
      </c>
      <c r="F515" s="1" t="s">
        <v>161</v>
      </c>
      <c r="G515" s="1" t="str">
        <f>_xlfn.TEXTJOIN("_",TRUE,A515,B515,C515,F515)</f>
        <v>ESP_2009_072_Sea</v>
      </c>
      <c r="H515" s="1" t="s">
        <v>358</v>
      </c>
      <c r="I515" s="3" t="s">
        <v>168</v>
      </c>
      <c r="J515" t="s">
        <v>369</v>
      </c>
      <c r="K515" t="s">
        <v>1177</v>
      </c>
      <c r="L515" s="4">
        <v>2</v>
      </c>
      <c r="M515" s="5" t="str">
        <f>IF(AND(S515=A515, T515&amp;U515&amp;V515&amp;W515&amp;X515=""), "DomProd", IF(COUNTIF(S515:X515, A515)&gt;0, "CoDev", IF(S515="???","N/A","Import")))</f>
        <v>Import</v>
      </c>
      <c r="N515" t="s">
        <v>179</v>
      </c>
      <c r="O515" t="s">
        <v>180</v>
      </c>
      <c r="Q515" s="18" t="s">
        <v>181</v>
      </c>
      <c r="R515" s="5"/>
      <c r="S515" t="s">
        <v>56</v>
      </c>
      <c r="Y515" s="5">
        <f>IF(T515="???",0,COUNTA(S515:X515))</f>
        <v>1</v>
      </c>
    </row>
    <row r="516" spans="1:25" x14ac:dyDescent="0.45">
      <c r="A516" s="24" t="s">
        <v>43</v>
      </c>
      <c r="B516" s="1">
        <v>2009</v>
      </c>
      <c r="C516" s="22" t="str">
        <f>TEXT(D516,"000")</f>
        <v>073</v>
      </c>
      <c r="D516" s="2">
        <v>73</v>
      </c>
      <c r="E516" s="1" t="str">
        <f>_xlfn.TEXTJOIN("_",TRUE,A516,B516,D516,"Naval")</f>
        <v>ESP_2009_73_Naval</v>
      </c>
      <c r="F516" s="1" t="s">
        <v>161</v>
      </c>
      <c r="G516" s="1" t="str">
        <f>_xlfn.TEXTJOIN("_",TRUE,A516,B516,C516,F516)</f>
        <v>ESP_2009_073_Sea</v>
      </c>
      <c r="H516" s="1" t="s">
        <v>358</v>
      </c>
      <c r="I516" s="3" t="s">
        <v>168</v>
      </c>
      <c r="J516" t="s">
        <v>369</v>
      </c>
      <c r="K516" t="s">
        <v>1167</v>
      </c>
      <c r="L516" s="4">
        <v>6</v>
      </c>
      <c r="M516" s="5" t="str">
        <f>IF(AND(S516=A516, T516&amp;U516&amp;V516&amp;W516&amp;X516=""), "DomProd", IF(COUNTIF(S516:X516, A516)&gt;0, "CoDev", IF(S516="???","N/A","Import")))</f>
        <v>Import</v>
      </c>
      <c r="N516" t="s">
        <v>174</v>
      </c>
      <c r="O516" t="s">
        <v>183</v>
      </c>
      <c r="P516" t="s">
        <v>184</v>
      </c>
      <c r="Q516" s="18" t="s">
        <v>185</v>
      </c>
      <c r="R516" s="18" t="s">
        <v>186</v>
      </c>
      <c r="S516" t="s">
        <v>56</v>
      </c>
      <c r="Y516" s="5">
        <f>IF(T516="???",0,COUNTA(S516:X516))</f>
        <v>1</v>
      </c>
    </row>
    <row r="517" spans="1:25" x14ac:dyDescent="0.45">
      <c r="A517" s="24" t="s">
        <v>43</v>
      </c>
      <c r="B517" s="1">
        <v>2009</v>
      </c>
      <c r="C517" s="22" t="str">
        <f>TEXT(D517,"000")</f>
        <v>074</v>
      </c>
      <c r="D517" s="2">
        <v>74</v>
      </c>
      <c r="E517" s="1" t="str">
        <f>_xlfn.TEXTJOIN("_",TRUE,A517,B517,D517,"Naval")</f>
        <v>ESP_2009_74_Naval</v>
      </c>
      <c r="F517" s="1" t="s">
        <v>161</v>
      </c>
      <c r="G517" s="1" t="str">
        <f>_xlfn.TEXTJOIN("_",TRUE,A517,B517,C517,F517)</f>
        <v>ESP_2009_074_Sea</v>
      </c>
      <c r="H517" s="1" t="s">
        <v>358</v>
      </c>
      <c r="I517" s="3" t="s">
        <v>168</v>
      </c>
      <c r="J517" t="s">
        <v>369</v>
      </c>
      <c r="K517" t="s">
        <v>1178</v>
      </c>
      <c r="L517" s="4">
        <v>1</v>
      </c>
      <c r="M517" s="5" t="str">
        <f>IF(AND(S517=A517, T517&amp;U517&amp;V517&amp;W517&amp;X517=""), "DomProd", IF(COUNTIF(S517:X517, A517)&gt;0, "CoDev", IF(S517="???","N/A","Import")))</f>
        <v>Import</v>
      </c>
      <c r="N517" t="s">
        <v>1179</v>
      </c>
      <c r="Q517" s="31" t="s">
        <v>1180</v>
      </c>
      <c r="S517" t="s">
        <v>56</v>
      </c>
      <c r="Y517" s="5">
        <f>IF(T517="???",0,COUNTA(S517:X517))</f>
        <v>1</v>
      </c>
    </row>
    <row r="518" spans="1:25" x14ac:dyDescent="0.45">
      <c r="A518" s="24" t="s">
        <v>43</v>
      </c>
      <c r="B518" s="1">
        <v>2009</v>
      </c>
      <c r="C518" s="22" t="str">
        <f>TEXT(D518,"000")</f>
        <v>075</v>
      </c>
      <c r="D518" s="2">
        <v>75</v>
      </c>
      <c r="E518" s="1" t="str">
        <f>_xlfn.TEXTJOIN("_",TRUE,A518,B518,D518,"Naval")</f>
        <v>ESP_2009_75_Naval</v>
      </c>
      <c r="F518" s="1" t="s">
        <v>161</v>
      </c>
      <c r="G518" s="1" t="str">
        <f>_xlfn.TEXTJOIN("_",TRUE,A518,B518,C518,F518)</f>
        <v>ESP_2009_075_Sea</v>
      </c>
      <c r="H518" s="1" t="s">
        <v>358</v>
      </c>
      <c r="I518" s="3" t="s">
        <v>168</v>
      </c>
      <c r="J518" t="s">
        <v>369</v>
      </c>
      <c r="K518" t="s">
        <v>1169</v>
      </c>
      <c r="L518" s="4">
        <v>32</v>
      </c>
      <c r="M518" s="5" t="str">
        <f>IF(AND(S518=A518, T518&amp;U518&amp;V518&amp;W518&amp;X518=""), "DomProd", IF(COUNTIF(S518:X518, A518)&gt;0, "CoDev", IF(S518="???","N/A","Import")))</f>
        <v>Import</v>
      </c>
      <c r="N518" t="s">
        <v>174</v>
      </c>
      <c r="Q518" s="18" t="s">
        <v>1170</v>
      </c>
      <c r="S518" t="s">
        <v>56</v>
      </c>
      <c r="Y518" s="5">
        <f>IF(T518="???",0,COUNTA(S518:X518))</f>
        <v>1</v>
      </c>
    </row>
    <row r="519" spans="1:25" x14ac:dyDescent="0.45">
      <c r="A519" s="24" t="s">
        <v>43</v>
      </c>
      <c r="B519" s="1">
        <v>2009</v>
      </c>
      <c r="C519" s="22" t="str">
        <f>TEXT(D519,"000")</f>
        <v>076</v>
      </c>
      <c r="D519" s="2">
        <v>76</v>
      </c>
      <c r="E519" s="1" t="str">
        <f>_xlfn.TEXTJOIN("_",TRUE,A519,B519,D519,"Naval")</f>
        <v>ESP_2009_76_Naval</v>
      </c>
      <c r="F519" s="1" t="s">
        <v>161</v>
      </c>
      <c r="G519" s="1" t="str">
        <f>_xlfn.TEXTJOIN("_",TRUE,A519,B519,C519,F519)</f>
        <v>ESP_2009_076_Sea</v>
      </c>
      <c r="H519" s="1" t="s">
        <v>358</v>
      </c>
      <c r="I519" s="3" t="s">
        <v>168</v>
      </c>
      <c r="J519" t="s">
        <v>369</v>
      </c>
      <c r="K519" t="s">
        <v>1174</v>
      </c>
      <c r="L519" s="4">
        <v>8</v>
      </c>
      <c r="M519" s="5" t="str">
        <f>IF(AND(S519=A519, T519&amp;U519&amp;V519&amp;W519&amp;X519=""), "DomProd", IF(COUNTIF(S519:X519, A519)&gt;0, "CoDev", IF(S519="???","N/A","Import")))</f>
        <v>Import</v>
      </c>
      <c r="N519" t="s">
        <v>171</v>
      </c>
      <c r="Q519" s="18" t="s">
        <v>172</v>
      </c>
      <c r="S519" t="s">
        <v>56</v>
      </c>
      <c r="Y519" s="5">
        <f>IF(T519="???",0,COUNTA(S519:X519))</f>
        <v>1</v>
      </c>
    </row>
    <row r="520" spans="1:25" x14ac:dyDescent="0.45">
      <c r="A520" s="24" t="s">
        <v>43</v>
      </c>
      <c r="B520" s="1">
        <v>2009</v>
      </c>
      <c r="C520" s="22" t="str">
        <f>TEXT(D520,"000")</f>
        <v>077</v>
      </c>
      <c r="D520" s="2">
        <v>77</v>
      </c>
      <c r="E520" s="1" t="str">
        <f>_xlfn.TEXTJOIN("_",TRUE,A520,B520,D520,"Naval")</f>
        <v>ESP_2009_77_Naval</v>
      </c>
      <c r="F520" s="1" t="s">
        <v>161</v>
      </c>
      <c r="G520" s="1" t="str">
        <f>_xlfn.TEXTJOIN("_",TRUE,A520,B520,C520,F520)</f>
        <v>ESP_2009_077_Sea</v>
      </c>
      <c r="H520" s="1" t="s">
        <v>358</v>
      </c>
      <c r="I520" s="3" t="s">
        <v>187</v>
      </c>
      <c r="J520" t="s">
        <v>1181</v>
      </c>
      <c r="K520" t="s">
        <v>1013</v>
      </c>
      <c r="L520" s="4">
        <v>1</v>
      </c>
      <c r="M520" s="5" t="str">
        <f>IF(AND(S520=A520, T520&amp;U520&amp;V520&amp;W520&amp;X520=""), "DomProd", IF(COUNTIF(S520:X520, A520)&gt;0, "CoDev", IF(S520="???","N/A","Import")))</f>
        <v>DomProd</v>
      </c>
      <c r="N520" t="s">
        <v>3345</v>
      </c>
      <c r="Q520" s="18" t="s">
        <v>3351</v>
      </c>
      <c r="S520" t="s">
        <v>43</v>
      </c>
      <c r="Y520" s="5">
        <f>IF(T520="???",0,COUNTA(S520:X520))</f>
        <v>1</v>
      </c>
    </row>
    <row r="521" spans="1:25" x14ac:dyDescent="0.45">
      <c r="A521" s="24" t="s">
        <v>43</v>
      </c>
      <c r="B521" s="1">
        <v>2009</v>
      </c>
      <c r="C521" s="22" t="str">
        <f>TEXT(D521,"000")</f>
        <v>078</v>
      </c>
      <c r="D521" s="2">
        <v>78</v>
      </c>
      <c r="E521" s="1" t="str">
        <f>_xlfn.TEXTJOIN("_",TRUE,A521,B521,D521,"Naval")</f>
        <v>ESP_2009_78_Naval</v>
      </c>
      <c r="F521" s="1" t="s">
        <v>161</v>
      </c>
      <c r="G521" s="1" t="str">
        <f>_xlfn.TEXTJOIN("_",TRUE,A521,B521,C521,F521)</f>
        <v>ESP_2009_078_Sea</v>
      </c>
      <c r="H521" s="1" t="s">
        <v>358</v>
      </c>
      <c r="I521" s="3" t="s">
        <v>187</v>
      </c>
      <c r="J521" t="s">
        <v>1182</v>
      </c>
      <c r="K521" t="s">
        <v>1183</v>
      </c>
      <c r="L521" s="4">
        <v>6</v>
      </c>
      <c r="M521" s="5" t="str">
        <f>IF(AND(S521=A521, T521&amp;U521&amp;V521&amp;W521&amp;X521=""), "DomProd", IF(COUNTIF(S521:X521, A521)&gt;0, "CoDev", IF(S521="???","N/A","Import")))</f>
        <v>DomProd</v>
      </c>
      <c r="N521" t="s">
        <v>1154</v>
      </c>
      <c r="Q521" s="18" t="s">
        <v>1184</v>
      </c>
      <c r="S521" t="s">
        <v>43</v>
      </c>
      <c r="Y521" s="5">
        <f>IF(T521="???",0,COUNTA(S521:X521))</f>
        <v>1</v>
      </c>
    </row>
    <row r="522" spans="1:25" x14ac:dyDescent="0.45">
      <c r="A522" s="24" t="s">
        <v>43</v>
      </c>
      <c r="B522" s="1">
        <v>2009</v>
      </c>
      <c r="C522" s="22" t="str">
        <f>TEXT(D522,"000")</f>
        <v>079</v>
      </c>
      <c r="D522" s="2">
        <v>79</v>
      </c>
      <c r="E522" s="1" t="str">
        <f>_xlfn.TEXTJOIN("_",TRUE,A522,B522,D522,"Naval")</f>
        <v>ESP_2009_79_Naval</v>
      </c>
      <c r="F522" s="1" t="s">
        <v>161</v>
      </c>
      <c r="G522" s="1" t="str">
        <f>_xlfn.TEXTJOIN("_",TRUE,A522,B522,C522,F522)</f>
        <v>ESP_2009_079_Sea</v>
      </c>
      <c r="H522" s="1" t="s">
        <v>358</v>
      </c>
      <c r="I522" s="3" t="s">
        <v>422</v>
      </c>
      <c r="J522" t="s">
        <v>1185</v>
      </c>
      <c r="K522" t="s">
        <v>1186</v>
      </c>
      <c r="L522" s="4">
        <v>1</v>
      </c>
      <c r="M522" s="5" t="str">
        <f>IF(AND(S522=A522, T522&amp;U522&amp;V522&amp;W522&amp;X522=""), "DomProd", IF(COUNTIF(S522:X522, A522)&gt;0, "CoDev", IF(S522="???","N/A","Import")))</f>
        <v>DomProd</v>
      </c>
      <c r="N522" t="s">
        <v>773</v>
      </c>
      <c r="Q522" s="18" t="s">
        <v>1187</v>
      </c>
      <c r="S522" t="s">
        <v>43</v>
      </c>
      <c r="Y522" s="5">
        <f>IF(T522="???",0,COUNTA(S522:X522))</f>
        <v>1</v>
      </c>
    </row>
    <row r="523" spans="1:25" x14ac:dyDescent="0.45">
      <c r="A523" s="24" t="s">
        <v>43</v>
      </c>
      <c r="B523" s="1">
        <v>2009</v>
      </c>
      <c r="C523" s="22" t="str">
        <f>TEXT(D523,"000")</f>
        <v>080</v>
      </c>
      <c r="D523" s="2">
        <v>80</v>
      </c>
      <c r="E523" s="1" t="str">
        <f>_xlfn.TEXTJOIN("_",TRUE,A523,B523,D523,"Naval")</f>
        <v>ESP_2009_80_Naval</v>
      </c>
      <c r="F523" s="1" t="s">
        <v>161</v>
      </c>
      <c r="G523" s="1" t="str">
        <f>_xlfn.TEXTJOIN("_",TRUE,A523,B523,C523,F523)</f>
        <v>ESP_2009_080_Sea</v>
      </c>
      <c r="H523" s="1" t="s">
        <v>358</v>
      </c>
      <c r="I523" s="3" t="s">
        <v>422</v>
      </c>
      <c r="J523" t="s">
        <v>1188</v>
      </c>
      <c r="K523" t="s">
        <v>1189</v>
      </c>
      <c r="L523" s="4">
        <v>2</v>
      </c>
      <c r="M523" s="5" t="str">
        <f>IF(AND(S523=A523, T523&amp;U523&amp;V523&amp;W523&amp;X523=""), "DomProd", IF(COUNTIF(S523:X523, A523)&gt;0, "CoDev", IF(S523="???","N/A","Import")))</f>
        <v>DomProd</v>
      </c>
      <c r="N523" t="s">
        <v>773</v>
      </c>
      <c r="Q523" s="18" t="s">
        <v>1190</v>
      </c>
      <c r="S523" t="s">
        <v>43</v>
      </c>
      <c r="Y523" s="5">
        <f>IF(T523="???",0,COUNTA(S523:X523))</f>
        <v>1</v>
      </c>
    </row>
    <row r="524" spans="1:25" s="13" customFormat="1" x14ac:dyDescent="0.45">
      <c r="A524" s="25" t="s">
        <v>43</v>
      </c>
      <c r="B524" s="1">
        <v>2009</v>
      </c>
      <c r="C524" s="22" t="str">
        <f>TEXT(D524,"000")</f>
        <v>081</v>
      </c>
      <c r="D524" s="2">
        <v>81</v>
      </c>
      <c r="E524" s="11" t="str">
        <f>_xlfn.TEXTJOIN("_",TRUE,A524,B524,D524,"Naval")</f>
        <v>ESP_2009_81_Naval</v>
      </c>
      <c r="F524" s="1" t="s">
        <v>161</v>
      </c>
      <c r="G524" s="1" t="str">
        <f>_xlfn.TEXTJOIN("_",TRUE,A524,B524,C524,F524)</f>
        <v>ESP_2009_081_Sea</v>
      </c>
      <c r="H524" s="11" t="s">
        <v>358</v>
      </c>
      <c r="I524" s="12" t="s">
        <v>422</v>
      </c>
      <c r="J524" s="13" t="s">
        <v>1191</v>
      </c>
      <c r="K524" s="13" t="s">
        <v>1083</v>
      </c>
      <c r="L524" s="14">
        <v>1</v>
      </c>
      <c r="M524" s="5" t="str">
        <f>IF(AND(S524=A524, T524&amp;U524&amp;V524&amp;W524&amp;X524=""), "DomProd", IF(COUNTIF(S524:X524, A524)&gt;0, "CoDev", IF(S524="???","N/A","Import")))</f>
        <v>Import</v>
      </c>
      <c r="N524" s="5" t="s">
        <v>3470</v>
      </c>
      <c r="O524" s="5"/>
      <c r="P524" s="5"/>
      <c r="Q524" s="30" t="s">
        <v>3471</v>
      </c>
      <c r="R524" s="30" t="s">
        <v>3472</v>
      </c>
      <c r="S524" s="13" t="s">
        <v>56</v>
      </c>
      <c r="Y524" s="5">
        <f>IF(T524="???",0,COUNTA(S524:X524))</f>
        <v>1</v>
      </c>
    </row>
    <row r="525" spans="1:25" x14ac:dyDescent="0.45">
      <c r="A525" s="24" t="s">
        <v>43</v>
      </c>
      <c r="B525" s="1">
        <v>2009</v>
      </c>
      <c r="C525" s="22" t="str">
        <f>TEXT(D525,"000")</f>
        <v>082</v>
      </c>
      <c r="D525" s="2">
        <v>82</v>
      </c>
      <c r="E525" s="1" t="str">
        <f>_xlfn.TEXTJOIN("_",TRUE,A525,B525,D525,"Naval")</f>
        <v>ESP_2009_82_Naval</v>
      </c>
      <c r="F525" s="1" t="s">
        <v>161</v>
      </c>
      <c r="G525" s="1" t="str">
        <f>_xlfn.TEXTJOIN("_",TRUE,A525,B525,C525,F525)</f>
        <v>ESP_2009_082_Sea</v>
      </c>
      <c r="H525" s="1" t="s">
        <v>358</v>
      </c>
      <c r="I525" s="3" t="s">
        <v>422</v>
      </c>
      <c r="J525" t="s">
        <v>772</v>
      </c>
      <c r="K525" t="s">
        <v>65</v>
      </c>
      <c r="L525" s="4">
        <v>20</v>
      </c>
      <c r="M525" s="5" t="str">
        <f>IF(AND(S525=A525, T525&amp;U525&amp;V525&amp;W525&amp;X525=""), "DomProd", IF(COUNTIF(S525:X525, A525)&gt;0, "CoDev", IF(S525="???","N/A","Import")))</f>
        <v>N/A</v>
      </c>
      <c r="N525" s="5" t="s">
        <v>35</v>
      </c>
      <c r="O525" s="5"/>
      <c r="P525" s="5"/>
      <c r="Q525" s="5"/>
      <c r="R525" s="5"/>
      <c r="S525" t="s">
        <v>59</v>
      </c>
      <c r="Y525" s="5">
        <f>IF(T525="???",0,COUNTA(S525:X525))</f>
        <v>1</v>
      </c>
    </row>
    <row r="526" spans="1:25" x14ac:dyDescent="0.45">
      <c r="A526" s="24" t="s">
        <v>43</v>
      </c>
      <c r="B526" s="1">
        <v>2009</v>
      </c>
      <c r="C526" s="22" t="str">
        <f>TEXT(D526,"000")</f>
        <v>083</v>
      </c>
      <c r="D526" s="2">
        <v>83</v>
      </c>
      <c r="E526" s="1" t="str">
        <f>_xlfn.TEXTJOIN("_",TRUE,A526,B526,D526,"Naval")</f>
        <v>ESP_2009_83_Naval</v>
      </c>
      <c r="F526" s="1" t="s">
        <v>161</v>
      </c>
      <c r="G526" s="1" t="str">
        <f>_xlfn.TEXTJOIN("_",TRUE,A526,B526,C526,F526)</f>
        <v>ESP_2009_083_Sea</v>
      </c>
      <c r="H526" s="1" t="s">
        <v>358</v>
      </c>
      <c r="I526" s="3" t="s">
        <v>192</v>
      </c>
      <c r="J526" t="s">
        <v>1192</v>
      </c>
      <c r="K526" t="s">
        <v>1193</v>
      </c>
      <c r="L526" s="4">
        <v>1</v>
      </c>
      <c r="M526" s="5" t="str">
        <f>IF(AND(S526=A526, T526&amp;U526&amp;V526&amp;W526&amp;X526=""), "DomProd", IF(COUNTIF(S526:X526, A526)&gt;0, "CoDev", IF(S526="???","N/A","Import")))</f>
        <v>DomProd</v>
      </c>
      <c r="N526" t="s">
        <v>1194</v>
      </c>
      <c r="Q526" s="18" t="s">
        <v>1195</v>
      </c>
      <c r="R526" s="5"/>
      <c r="S526" t="s">
        <v>43</v>
      </c>
      <c r="Y526" s="5">
        <f>IF(T526="???",0,COUNTA(S526:X526))</f>
        <v>1</v>
      </c>
    </row>
    <row r="527" spans="1:25" x14ac:dyDescent="0.45">
      <c r="A527" s="24" t="s">
        <v>43</v>
      </c>
      <c r="B527" s="1">
        <v>2009</v>
      </c>
      <c r="C527" s="22" t="str">
        <f>TEXT(D527,"000")</f>
        <v>084</v>
      </c>
      <c r="D527" s="2">
        <v>84</v>
      </c>
      <c r="E527" s="1" t="str">
        <f>_xlfn.TEXTJOIN("_",TRUE,A527,B527,D527,"Naval")</f>
        <v>ESP_2009_84_Naval</v>
      </c>
      <c r="F527" s="1" t="s">
        <v>161</v>
      </c>
      <c r="G527" s="1" t="str">
        <f>_xlfn.TEXTJOIN("_",TRUE,A527,B527,C527,F527)</f>
        <v>ESP_2009_084_Sea</v>
      </c>
      <c r="H527" s="1" t="s">
        <v>358</v>
      </c>
      <c r="I527" s="3" t="s">
        <v>192</v>
      </c>
      <c r="J527" t="s">
        <v>1192</v>
      </c>
      <c r="K527" t="s">
        <v>1196</v>
      </c>
      <c r="L527" s="4">
        <v>1</v>
      </c>
      <c r="M527" s="5" t="str">
        <f>IF(AND(S527=A527, T527&amp;U527&amp;V527&amp;W527&amp;X527=""), "DomProd", IF(COUNTIF(S527:X527, A527)&gt;0, "CoDev", IF(S527="???","N/A","Import")))</f>
        <v>DomProd</v>
      </c>
      <c r="N527" t="s">
        <v>773</v>
      </c>
      <c r="Q527" t="s">
        <v>1197</v>
      </c>
      <c r="S527" t="s">
        <v>43</v>
      </c>
      <c r="Y527" s="5">
        <f>IF(T527="???",0,COUNTA(S527:X527))</f>
        <v>1</v>
      </c>
    </row>
    <row r="528" spans="1:25" x14ac:dyDescent="0.45">
      <c r="A528" s="24" t="s">
        <v>43</v>
      </c>
      <c r="B528" s="1">
        <v>2009</v>
      </c>
      <c r="C528" s="22" t="str">
        <f>TEXT(D528,"000")</f>
        <v>085</v>
      </c>
      <c r="D528" s="2">
        <v>85</v>
      </c>
      <c r="E528" s="1" t="str">
        <f>_xlfn.TEXTJOIN("_",TRUE,A528,B528,D528,"Naval")</f>
        <v>ESP_2009_85_Naval</v>
      </c>
      <c r="F528" s="1" t="s">
        <v>161</v>
      </c>
      <c r="G528" s="1" t="str">
        <f>_xlfn.TEXTJOIN("_",TRUE,A528,B528,C528,F528)</f>
        <v>ESP_2009_085_Sea</v>
      </c>
      <c r="H528" s="1" t="s">
        <v>358</v>
      </c>
      <c r="I528" s="3" t="s">
        <v>192</v>
      </c>
      <c r="J528" t="s">
        <v>887</v>
      </c>
      <c r="K528" t="s">
        <v>1198</v>
      </c>
      <c r="L528" s="4">
        <v>1</v>
      </c>
      <c r="M528" s="5" t="str">
        <f>IF(AND(S528=A528, T528&amp;U528&amp;V528&amp;W528&amp;X528=""), "DomProd", IF(COUNTIF(S528:X528, A528)&gt;0, "CoDev", IF(S528="???","N/A","Import")))</f>
        <v>DomProd</v>
      </c>
      <c r="N528" s="5" t="s">
        <v>3345</v>
      </c>
      <c r="O528" s="5"/>
      <c r="P528" s="5"/>
      <c r="Q528" s="30" t="s">
        <v>3443</v>
      </c>
      <c r="R528" s="5"/>
      <c r="S528" t="s">
        <v>43</v>
      </c>
      <c r="Y528" s="5">
        <f>IF(T528="???",0,COUNTA(S528:X528))</f>
        <v>1</v>
      </c>
    </row>
    <row r="529" spans="1:25" x14ac:dyDescent="0.45">
      <c r="A529" s="24" t="s">
        <v>43</v>
      </c>
      <c r="B529" s="1">
        <v>2009</v>
      </c>
      <c r="C529" s="22" t="str">
        <f>TEXT(D529,"000")</f>
        <v>086</v>
      </c>
      <c r="D529" s="2">
        <v>86</v>
      </c>
      <c r="E529" s="1" t="str">
        <f>_xlfn.TEXTJOIN("_",TRUE,A529,B529,D529,"Naval")</f>
        <v>ESP_2009_86_Naval</v>
      </c>
      <c r="F529" s="1" t="s">
        <v>161</v>
      </c>
      <c r="G529" s="1" t="str">
        <f>_xlfn.TEXTJOIN("_",TRUE,A529,B529,C529,F529)</f>
        <v>ESP_2009_086_Sea</v>
      </c>
      <c r="H529" s="1" t="s">
        <v>1199</v>
      </c>
      <c r="I529" s="3" t="s">
        <v>380</v>
      </c>
      <c r="J529" t="s">
        <v>991</v>
      </c>
      <c r="K529" t="s">
        <v>1200</v>
      </c>
      <c r="L529" s="4">
        <v>4</v>
      </c>
      <c r="M529" s="5" t="str">
        <f>IF(AND(S529=A529, T529&amp;U529&amp;V529&amp;W529&amp;X529=""), "DomProd", IF(COUNTIF(S529:X529, A529)&gt;0, "CoDev", IF(S529="???","N/A","Import")))</f>
        <v>DomProd</v>
      </c>
      <c r="N529" s="5" t="s">
        <v>1154</v>
      </c>
      <c r="O529" s="5"/>
      <c r="P529" s="5"/>
      <c r="Q529" s="30" t="s">
        <v>1201</v>
      </c>
      <c r="R529" s="5"/>
      <c r="S529" t="s">
        <v>43</v>
      </c>
      <c r="Y529" s="5">
        <f>IF(T529="???",0,COUNTA(S529:X529))</f>
        <v>1</v>
      </c>
    </row>
    <row r="530" spans="1:25" x14ac:dyDescent="0.45">
      <c r="A530" s="24" t="s">
        <v>43</v>
      </c>
      <c r="B530" s="1">
        <v>2009</v>
      </c>
      <c r="C530" s="22" t="str">
        <f>TEXT(D530,"000")</f>
        <v>087</v>
      </c>
      <c r="D530" s="2">
        <v>87</v>
      </c>
      <c r="E530" s="1" t="str">
        <f>_xlfn.TEXTJOIN("_",TRUE,A530,B530,D530,"Naval")</f>
        <v>ESP_2009_87_Naval</v>
      </c>
      <c r="F530" s="1" t="s">
        <v>161</v>
      </c>
      <c r="G530" s="1" t="str">
        <f>_xlfn.TEXTJOIN("_",TRUE,A530,B530,C530,F530)</f>
        <v>ESP_2009_087_Sea</v>
      </c>
      <c r="H530" s="1" t="s">
        <v>1199</v>
      </c>
      <c r="I530" s="3" t="s">
        <v>380</v>
      </c>
      <c r="J530" t="s">
        <v>991</v>
      </c>
      <c r="K530" t="s">
        <v>1202</v>
      </c>
      <c r="L530" s="4">
        <v>4</v>
      </c>
      <c r="M530" s="5" t="str">
        <f>IF(AND(S530=A530, T530&amp;U530&amp;V530&amp;W530&amp;X530=""), "DomProd", IF(COUNTIF(S530:X530, A530)&gt;0, "CoDev", IF(S530="???","N/A","Import")))</f>
        <v>DomProd</v>
      </c>
      <c r="N530" t="s">
        <v>1154</v>
      </c>
      <c r="Q530" s="18" t="s">
        <v>1203</v>
      </c>
      <c r="S530" t="s">
        <v>43</v>
      </c>
      <c r="Y530" s="5">
        <f>IF(T530="???",0,COUNTA(S530:X530))</f>
        <v>1</v>
      </c>
    </row>
    <row r="531" spans="1:25" x14ac:dyDescent="0.45">
      <c r="A531" s="24" t="s">
        <v>43</v>
      </c>
      <c r="B531" s="1">
        <v>2009</v>
      </c>
      <c r="C531" s="22" t="str">
        <f>TEXT(D531,"000")</f>
        <v>088</v>
      </c>
      <c r="D531" s="2">
        <v>88</v>
      </c>
      <c r="E531" s="1" t="str">
        <f>_xlfn.TEXTJOIN("_",TRUE,A531,B531,D531,"Naval")</f>
        <v>ESP_2009_88_Naval</v>
      </c>
      <c r="F531" s="1" t="s">
        <v>161</v>
      </c>
      <c r="G531" s="1" t="str">
        <f>_xlfn.TEXTJOIN("_",TRUE,A531,B531,C531,F531)</f>
        <v>ESP_2009_088_Sea</v>
      </c>
      <c r="H531" s="1" t="s">
        <v>1199</v>
      </c>
      <c r="I531" s="3" t="s">
        <v>380</v>
      </c>
      <c r="J531" t="s">
        <v>991</v>
      </c>
      <c r="K531" t="s">
        <v>1204</v>
      </c>
      <c r="L531" s="4">
        <v>3</v>
      </c>
      <c r="M531" s="5" t="str">
        <f>IF(AND(S531=A531, T531&amp;U531&amp;V531&amp;W531&amp;X531=""), "DomProd", IF(COUNTIF(S531:X531, A531)&gt;0, "CoDev", IF(S531="???","N/A","Import")))</f>
        <v>DomProd</v>
      </c>
      <c r="N531" t="s">
        <v>197</v>
      </c>
      <c r="Q531" t="s">
        <v>1205</v>
      </c>
      <c r="R531" t="s">
        <v>1206</v>
      </c>
      <c r="S531" t="s">
        <v>43</v>
      </c>
      <c r="Y531" s="5">
        <f>IF(T531="???",0,COUNTA(S531:X531))</f>
        <v>1</v>
      </c>
    </row>
    <row r="532" spans="1:25" x14ac:dyDescent="0.45">
      <c r="A532" s="24" t="s">
        <v>43</v>
      </c>
      <c r="B532" s="1">
        <v>2009</v>
      </c>
      <c r="C532" s="22" t="str">
        <f>TEXT(D532,"000")</f>
        <v>089</v>
      </c>
      <c r="D532" s="2">
        <v>89</v>
      </c>
      <c r="E532" s="1" t="str">
        <f>_xlfn.TEXTJOIN("_",TRUE,A532,B532,D532,"Naval")</f>
        <v>ESP_2009_89_Naval</v>
      </c>
      <c r="F532" s="1" t="s">
        <v>161</v>
      </c>
      <c r="G532" s="1" t="str">
        <f>_xlfn.TEXTJOIN("_",TRUE,A532,B532,C532,F532)</f>
        <v>ESP_2009_089_Sea</v>
      </c>
      <c r="H532" s="1" t="s">
        <v>1199</v>
      </c>
      <c r="I532" s="3" t="s">
        <v>380</v>
      </c>
      <c r="J532" t="s">
        <v>1207</v>
      </c>
      <c r="K532" t="s">
        <v>1208</v>
      </c>
      <c r="L532" s="4">
        <v>1</v>
      </c>
      <c r="M532" s="5" t="str">
        <f>IF(AND(S532=A532, T532&amp;U532&amp;V532&amp;W532&amp;X532=""), "DomProd", IF(COUNTIF(S532:X532, A532)&gt;0, "CoDev", IF(S532="???","N/A","Import")))</f>
        <v>DomProd</v>
      </c>
      <c r="N532" s="5" t="s">
        <v>3339</v>
      </c>
      <c r="O532" s="5"/>
      <c r="P532" s="5"/>
      <c r="Q532" s="30" t="s">
        <v>3340</v>
      </c>
      <c r="R532" s="5"/>
      <c r="S532" t="s">
        <v>43</v>
      </c>
      <c r="Y532" s="5">
        <f>IF(T532="???",0,COUNTA(S532:X532))</f>
        <v>1</v>
      </c>
    </row>
    <row r="533" spans="1:25" x14ac:dyDescent="0.45">
      <c r="A533" s="24" t="s">
        <v>43</v>
      </c>
      <c r="B533" s="1">
        <v>2009</v>
      </c>
      <c r="C533" s="22" t="str">
        <f>TEXT(D533,"000")</f>
        <v>090</v>
      </c>
      <c r="D533" s="2">
        <v>90</v>
      </c>
      <c r="E533" s="1" t="str">
        <f>_xlfn.TEXTJOIN("_",TRUE,A533,B533,D533,"Naval")</f>
        <v>ESP_2009_90_Naval</v>
      </c>
      <c r="F533" s="1" t="s">
        <v>161</v>
      </c>
      <c r="G533" s="1" t="str">
        <f>_xlfn.TEXTJOIN("_",TRUE,A533,B533,C533,F533)</f>
        <v>ESP_2009_090_Sea</v>
      </c>
      <c r="H533" s="1" t="s">
        <v>1199</v>
      </c>
      <c r="I533" s="3" t="s">
        <v>380</v>
      </c>
      <c r="J533" t="s">
        <v>1209</v>
      </c>
      <c r="K533" t="s">
        <v>1210</v>
      </c>
      <c r="L533" s="4">
        <v>9</v>
      </c>
      <c r="M533" s="5" t="str">
        <f>IF(AND(S533=A533, T533&amp;U533&amp;V533&amp;W533&amp;X533=""), "DomProd", IF(COUNTIF(S533:X533, A533)&gt;0, "CoDev", IF(S533="???","N/A","Import")))</f>
        <v>DomProd</v>
      </c>
      <c r="N533" t="s">
        <v>773</v>
      </c>
      <c r="O533" s="43"/>
      <c r="P533" s="43"/>
      <c r="Q533" t="s">
        <v>1211</v>
      </c>
      <c r="S533" t="s">
        <v>43</v>
      </c>
      <c r="Y533" s="5">
        <f>IF(T533="???",0,COUNTA(S533:X533))</f>
        <v>1</v>
      </c>
    </row>
    <row r="534" spans="1:25" x14ac:dyDescent="0.45">
      <c r="A534" s="24" t="s">
        <v>43</v>
      </c>
      <c r="B534" s="1">
        <v>2009</v>
      </c>
      <c r="C534" s="22" t="str">
        <f>TEXT(D534,"000")</f>
        <v>091</v>
      </c>
      <c r="D534" s="2">
        <v>91</v>
      </c>
      <c r="E534" s="1" t="str">
        <f>_xlfn.TEXTJOIN("_",TRUE,A534,B534,D534,"Naval")</f>
        <v>ESP_2009_91_Naval</v>
      </c>
      <c r="F534" s="1" t="s">
        <v>161</v>
      </c>
      <c r="G534" s="1" t="str">
        <f>_xlfn.TEXTJOIN("_",TRUE,A534,B534,C534,F534)</f>
        <v>ESP_2009_091_Sea</v>
      </c>
      <c r="H534" s="1" t="s">
        <v>1199</v>
      </c>
      <c r="I534" s="3" t="s">
        <v>380</v>
      </c>
      <c r="J534" t="s">
        <v>1209</v>
      </c>
      <c r="K534" t="s">
        <v>1212</v>
      </c>
      <c r="L534" s="4">
        <v>1</v>
      </c>
      <c r="M534" s="5" t="str">
        <f>IF(AND(S534=A534, T534&amp;U534&amp;V534&amp;W534&amp;X534=""), "DomProd", IF(COUNTIF(S534:X534, A534)&gt;0, "CoDev", IF(S534="???","N/A","Import")))</f>
        <v>DomProd</v>
      </c>
      <c r="N534" s="5" t="s">
        <v>773</v>
      </c>
      <c r="O534" s="5"/>
      <c r="P534" s="5"/>
      <c r="Q534" s="30" t="s">
        <v>3329</v>
      </c>
      <c r="R534" s="5"/>
      <c r="S534" t="s">
        <v>43</v>
      </c>
      <c r="Y534" s="5">
        <f>IF(T534="???",0,COUNTA(S534:X534))</f>
        <v>1</v>
      </c>
    </row>
    <row r="535" spans="1:25" x14ac:dyDescent="0.45">
      <c r="A535" s="24" t="s">
        <v>43</v>
      </c>
      <c r="B535" s="1">
        <v>2009</v>
      </c>
      <c r="C535" s="22" t="str">
        <f>TEXT(D535,"000")</f>
        <v>092</v>
      </c>
      <c r="D535" s="2">
        <v>92</v>
      </c>
      <c r="E535" s="1" t="str">
        <f>_xlfn.TEXTJOIN("_",TRUE,A535,B535,D535,"Naval")</f>
        <v>ESP_2009_92_Naval</v>
      </c>
      <c r="F535" s="1" t="s">
        <v>161</v>
      </c>
      <c r="G535" s="1" t="str">
        <f>_xlfn.TEXTJOIN("_",TRUE,A535,B535,C535,F535)</f>
        <v>ESP_2009_092_Sea</v>
      </c>
      <c r="H535" s="1" t="s">
        <v>1199</v>
      </c>
      <c r="I535" s="3" t="s">
        <v>380</v>
      </c>
      <c r="J535" t="s">
        <v>406</v>
      </c>
      <c r="K535" t="s">
        <v>1213</v>
      </c>
      <c r="L535" s="4">
        <v>2</v>
      </c>
      <c r="M535" s="5" t="str">
        <f>IF(AND(S535=A535, T535&amp;U535&amp;V535&amp;W535&amp;X535=""), "DomProd", IF(COUNTIF(S535:X535, A535)&gt;0, "CoDev", IF(S535="???","N/A","Import")))</f>
        <v>DomProd</v>
      </c>
      <c r="N535" s="5" t="s">
        <v>1154</v>
      </c>
      <c r="O535" s="5"/>
      <c r="P535" s="5"/>
      <c r="Q535" s="30" t="s">
        <v>3317</v>
      </c>
      <c r="R535" s="5"/>
      <c r="S535" t="s">
        <v>43</v>
      </c>
      <c r="Y535" s="5">
        <f>IF(T535="???",0,COUNTA(S535:X535))</f>
        <v>1</v>
      </c>
    </row>
    <row r="536" spans="1:25" x14ac:dyDescent="0.45">
      <c r="A536" s="24" t="s">
        <v>43</v>
      </c>
      <c r="B536" s="1">
        <v>2009</v>
      </c>
      <c r="C536" s="22" t="str">
        <f>TEXT(D536,"000")</f>
        <v>093</v>
      </c>
      <c r="D536" s="2">
        <v>93</v>
      </c>
      <c r="E536" s="1" t="str">
        <f>_xlfn.TEXTJOIN("_",TRUE,A536,B536,D536,"Naval")</f>
        <v>ESP_2009_93_Naval</v>
      </c>
      <c r="F536" s="1" t="s">
        <v>161</v>
      </c>
      <c r="G536" s="1" t="str">
        <f>_xlfn.TEXTJOIN("_",TRUE,A536,B536,C536,F536)</f>
        <v>ESP_2009_093_Sea</v>
      </c>
      <c r="H536" s="1" t="s">
        <v>1199</v>
      </c>
      <c r="I536" s="3" t="s">
        <v>380</v>
      </c>
      <c r="J536" t="s">
        <v>526</v>
      </c>
      <c r="K536" t="s">
        <v>1214</v>
      </c>
      <c r="L536" s="4">
        <v>4</v>
      </c>
      <c r="M536" s="5" t="str">
        <f>IF(AND(S536=A536, T536&amp;U536&amp;V536&amp;W536&amp;X536=""), "DomProd", IF(COUNTIF(S536:X536, A536)&gt;0, "CoDev", IF(S536="???","N/A","Import")))</f>
        <v>DomProd</v>
      </c>
      <c r="N536" s="5" t="s">
        <v>3345</v>
      </c>
      <c r="O536" s="5"/>
      <c r="P536" s="5"/>
      <c r="Q536" s="30" t="s">
        <v>3346</v>
      </c>
      <c r="R536" s="5"/>
      <c r="S536" t="s">
        <v>43</v>
      </c>
      <c r="Y536" s="5">
        <f>IF(T536="???",0,COUNTA(S536:X536))</f>
        <v>1</v>
      </c>
    </row>
    <row r="537" spans="1:25" x14ac:dyDescent="0.45">
      <c r="A537" s="24" t="s">
        <v>43</v>
      </c>
      <c r="B537" s="1">
        <v>2009</v>
      </c>
      <c r="C537" s="22" t="str">
        <f>TEXT(D537,"000")</f>
        <v>094</v>
      </c>
      <c r="D537" s="2">
        <v>94</v>
      </c>
      <c r="E537" s="1" t="str">
        <f>_xlfn.TEXTJOIN("_",TRUE,A537,B537,D537,"Naval")</f>
        <v>ESP_2009_94_Naval</v>
      </c>
      <c r="F537" s="1" t="s">
        <v>161</v>
      </c>
      <c r="G537" s="1" t="str">
        <f>_xlfn.TEXTJOIN("_",TRUE,A537,B537,C537,F537)</f>
        <v>ESP_2009_094_Sea</v>
      </c>
      <c r="H537" s="1" t="s">
        <v>1199</v>
      </c>
      <c r="I537" s="3" t="s">
        <v>380</v>
      </c>
      <c r="J537" t="s">
        <v>526</v>
      </c>
      <c r="K537" t="s">
        <v>1215</v>
      </c>
      <c r="L537" s="4">
        <v>2</v>
      </c>
      <c r="M537" s="5" t="str">
        <f>IF(AND(S537=A537, T537&amp;U537&amp;V537&amp;W537&amp;X537=""), "DomProd", IF(COUNTIF(S537:X537, A537)&gt;0, "CoDev", IF(S537="???","N/A","Import")))</f>
        <v>DomProd</v>
      </c>
      <c r="N537" t="s">
        <v>1216</v>
      </c>
      <c r="Q537" s="18" t="s">
        <v>1217</v>
      </c>
      <c r="S537" t="s">
        <v>43</v>
      </c>
      <c r="Y537" s="5">
        <f>IF(T537="???",0,COUNTA(S537:X537))</f>
        <v>1</v>
      </c>
    </row>
    <row r="538" spans="1:25" x14ac:dyDescent="0.45">
      <c r="A538" s="24" t="s">
        <v>43</v>
      </c>
      <c r="B538" s="1">
        <v>2009</v>
      </c>
      <c r="C538" s="22" t="str">
        <f>TEXT(D538,"000")</f>
        <v>095</v>
      </c>
      <c r="D538" s="2">
        <v>95</v>
      </c>
      <c r="E538" s="1" t="str">
        <f>_xlfn.TEXTJOIN("_",TRUE,A538,B538,D538,"Naval")</f>
        <v>ESP_2009_95_Naval</v>
      </c>
      <c r="F538" s="1" t="s">
        <v>161</v>
      </c>
      <c r="G538" s="1" t="str">
        <f>_xlfn.TEXTJOIN("_",TRUE,A538,B538,C538,F538)</f>
        <v>ESP_2009_095_Sea</v>
      </c>
      <c r="H538" s="1" t="s">
        <v>1199</v>
      </c>
      <c r="I538" s="3" t="s">
        <v>380</v>
      </c>
      <c r="J538" t="s">
        <v>1218</v>
      </c>
      <c r="K538" t="s">
        <v>65</v>
      </c>
      <c r="L538" s="4">
        <v>2</v>
      </c>
      <c r="M538" s="5" t="str">
        <f>IF(AND(S538=A538, T538&amp;U538&amp;V538&amp;W538&amp;X538=""), "DomProd", IF(COUNTIF(S538:X538, A538)&gt;0, "CoDev", IF(S538="???","N/A","Import")))</f>
        <v>N/A</v>
      </c>
      <c r="N538" s="5" t="s">
        <v>35</v>
      </c>
      <c r="O538" s="5"/>
      <c r="P538" s="5"/>
      <c r="Q538" s="5"/>
      <c r="R538" s="5"/>
      <c r="S538" t="s">
        <v>59</v>
      </c>
      <c r="Y538" s="5">
        <f>IF(T538="???",0,COUNTA(S538:X538))</f>
        <v>1</v>
      </c>
    </row>
    <row r="539" spans="1:25" x14ac:dyDescent="0.45">
      <c r="A539" s="24" t="s">
        <v>43</v>
      </c>
      <c r="B539" s="1">
        <v>2009</v>
      </c>
      <c r="C539" s="22" t="str">
        <f>TEXT(D539,"000")</f>
        <v>096</v>
      </c>
      <c r="D539" s="2">
        <v>96</v>
      </c>
      <c r="E539" s="1" t="str">
        <f>_xlfn.TEXTJOIN("_",TRUE,A539,B539,D539,"Naval")</f>
        <v>ESP_2009_96_Naval</v>
      </c>
      <c r="F539" s="1" t="s">
        <v>161</v>
      </c>
      <c r="G539" s="1" t="str">
        <f>_xlfn.TEXTJOIN("_",TRUE,A539,B539,C539,F539)</f>
        <v>ESP_2009_096_Sea</v>
      </c>
      <c r="H539" s="1" t="s">
        <v>1199</v>
      </c>
      <c r="I539" s="3" t="s">
        <v>192</v>
      </c>
      <c r="J539" t="s">
        <v>1219</v>
      </c>
      <c r="K539" t="s">
        <v>65</v>
      </c>
      <c r="L539" s="4">
        <v>2</v>
      </c>
      <c r="M539" s="5" t="str">
        <f>IF(AND(S539=A539, T539&amp;U539&amp;V539&amp;W539&amp;X539=""), "DomProd", IF(COUNTIF(S539:X539, A539)&gt;0, "CoDev", IF(S539="???","N/A","Import")))</f>
        <v>N/A</v>
      </c>
      <c r="N539" s="5" t="s">
        <v>35</v>
      </c>
      <c r="O539" s="5"/>
      <c r="P539" s="5"/>
      <c r="Q539" s="5"/>
      <c r="R539" s="5"/>
      <c r="S539" t="s">
        <v>59</v>
      </c>
      <c r="Y539" s="5">
        <f>IF(T539="???",0,COUNTA(S539:X539))</f>
        <v>1</v>
      </c>
    </row>
    <row r="540" spans="1:25" x14ac:dyDescent="0.45">
      <c r="A540" s="24" t="s">
        <v>43</v>
      </c>
      <c r="B540" s="1">
        <v>2009</v>
      </c>
      <c r="C540" s="22" t="str">
        <f>TEXT(D540,"000")</f>
        <v>097</v>
      </c>
      <c r="D540" s="2">
        <v>97</v>
      </c>
      <c r="E540" s="1" t="str">
        <f>_xlfn.TEXTJOIN("_",TRUE,A540,B540,D540,"Naval")</f>
        <v>ESP_2009_97_Naval</v>
      </c>
      <c r="F540" s="1" t="s">
        <v>161</v>
      </c>
      <c r="G540" s="1" t="str">
        <f>_xlfn.TEXTJOIN("_",TRUE,A540,B540,C540,F540)</f>
        <v>ESP_2009_097_Sea</v>
      </c>
      <c r="H540" s="1" t="s">
        <v>1199</v>
      </c>
      <c r="I540" s="3" t="s">
        <v>192</v>
      </c>
      <c r="J540" t="s">
        <v>195</v>
      </c>
      <c r="K540" t="s">
        <v>65</v>
      </c>
      <c r="L540" s="4">
        <v>2</v>
      </c>
      <c r="M540" s="5" t="str">
        <f>IF(AND(S540=A540, T540&amp;U540&amp;V540&amp;W540&amp;X540=""), "DomProd", IF(COUNTIF(S540:X540, A540)&gt;0, "CoDev", IF(S540="???","N/A","Import")))</f>
        <v>N/A</v>
      </c>
      <c r="N540" s="5" t="s">
        <v>35</v>
      </c>
      <c r="O540" s="5"/>
      <c r="P540" s="5"/>
      <c r="Q540" s="5"/>
      <c r="R540" s="5"/>
      <c r="S540" t="s">
        <v>59</v>
      </c>
      <c r="Y540" s="5">
        <f>IF(T540="???",0,COUNTA(S540:X540))</f>
        <v>1</v>
      </c>
    </row>
    <row r="541" spans="1:25" x14ac:dyDescent="0.45">
      <c r="A541" s="24" t="s">
        <v>43</v>
      </c>
      <c r="B541" s="1">
        <v>2009</v>
      </c>
      <c r="C541" s="22" t="str">
        <f>TEXT(D541,"000")</f>
        <v>098</v>
      </c>
      <c r="D541" s="2">
        <v>98</v>
      </c>
      <c r="E541" s="1" t="str">
        <f>_xlfn.TEXTJOIN("_",TRUE,A541,B541,D541,"Naval")</f>
        <v>ESP_2009_98_Naval</v>
      </c>
      <c r="F541" s="1" t="s">
        <v>161</v>
      </c>
      <c r="G541" s="1" t="str">
        <f>_xlfn.TEXTJOIN("_",TRUE,A541,B541,C541,F541)</f>
        <v>ESP_2009_098_Sea</v>
      </c>
      <c r="H541" s="1" t="s">
        <v>1199</v>
      </c>
      <c r="I541" s="3" t="s">
        <v>192</v>
      </c>
      <c r="J541" t="s">
        <v>1220</v>
      </c>
      <c r="K541" t="s">
        <v>65</v>
      </c>
      <c r="L541" s="4">
        <v>2</v>
      </c>
      <c r="M541" s="5" t="str">
        <f>IF(AND(S541=A541, T541&amp;U541&amp;V541&amp;W541&amp;X541=""), "DomProd", IF(COUNTIF(S541:X541, A541)&gt;0, "CoDev", IF(S541="???","N/A","Import")))</f>
        <v>N/A</v>
      </c>
      <c r="N541" s="5" t="s">
        <v>35</v>
      </c>
      <c r="O541" s="5"/>
      <c r="P541" s="5"/>
      <c r="Q541" s="5"/>
      <c r="R541" s="5"/>
      <c r="S541" t="s">
        <v>59</v>
      </c>
      <c r="Y541" s="5">
        <f>IF(T541="???",0,COUNTA(S541:X541))</f>
        <v>1</v>
      </c>
    </row>
    <row r="542" spans="1:25" x14ac:dyDescent="0.45">
      <c r="A542" s="24" t="s">
        <v>43</v>
      </c>
      <c r="B542" s="1">
        <v>2009</v>
      </c>
      <c r="C542" s="22" t="str">
        <f>TEXT(D542,"000")</f>
        <v>099</v>
      </c>
      <c r="D542" s="2">
        <v>99</v>
      </c>
      <c r="E542" s="1" t="str">
        <f>_xlfn.TEXTJOIN("_",TRUE,A542,B542,D542,"Naval")</f>
        <v>ESP_2009_99_Naval</v>
      </c>
      <c r="F542" s="1" t="s">
        <v>161</v>
      </c>
      <c r="G542" s="1" t="str">
        <f>_xlfn.TEXTJOIN("_",TRUE,A542,B542,C542,F542)</f>
        <v>ESP_2009_099_Sea</v>
      </c>
      <c r="H542" s="1" t="s">
        <v>1199</v>
      </c>
      <c r="I542" s="3" t="s">
        <v>192</v>
      </c>
      <c r="J542" t="s">
        <v>432</v>
      </c>
      <c r="K542" t="s">
        <v>65</v>
      </c>
      <c r="L542" s="4">
        <v>2</v>
      </c>
      <c r="M542" s="5" t="str">
        <f>IF(AND(S542=A542, T542&amp;U542&amp;V542&amp;W542&amp;X542=""), "DomProd", IF(COUNTIF(S542:X542, A542)&gt;0, "CoDev", IF(S542="???","N/A","Import")))</f>
        <v>N/A</v>
      </c>
      <c r="N542" s="5" t="s">
        <v>35</v>
      </c>
      <c r="O542" s="5"/>
      <c r="P542" s="5"/>
      <c r="Q542" s="5"/>
      <c r="R542" s="5"/>
      <c r="S542" t="s">
        <v>59</v>
      </c>
      <c r="Y542" s="5">
        <f>IF(T542="???",0,COUNTA(S542:X542))</f>
        <v>1</v>
      </c>
    </row>
    <row r="543" spans="1:25" x14ac:dyDescent="0.45">
      <c r="A543" s="24" t="s">
        <v>43</v>
      </c>
      <c r="B543" s="1">
        <v>2009</v>
      </c>
      <c r="C543" s="22" t="str">
        <f>TEXT(D543,"000")</f>
        <v>100</v>
      </c>
      <c r="D543" s="2">
        <v>100</v>
      </c>
      <c r="E543" s="1" t="str">
        <f>_xlfn.TEXTJOIN("_",TRUE,A543,B543,D543,"Naval")</f>
        <v>ESP_2009_100_Naval</v>
      </c>
      <c r="F543" s="1" t="s">
        <v>161</v>
      </c>
      <c r="G543" s="1" t="str">
        <f>_xlfn.TEXTJOIN("_",TRUE,A543,B543,C543,F543)</f>
        <v>ESP_2009_100_Sea</v>
      </c>
      <c r="H543" s="1" t="s">
        <v>1199</v>
      </c>
      <c r="I543" s="3" t="s">
        <v>192</v>
      </c>
      <c r="J543" t="s">
        <v>1221</v>
      </c>
      <c r="K543" t="s">
        <v>65</v>
      </c>
      <c r="L543" s="4">
        <v>2</v>
      </c>
      <c r="M543" s="5" t="str">
        <f>IF(AND(S543=A543, T543&amp;U543&amp;V543&amp;W543&amp;X543=""), "DomProd", IF(COUNTIF(S543:X543, A543)&gt;0, "CoDev", IF(S543="???","N/A","Import")))</f>
        <v>N/A</v>
      </c>
      <c r="N543" s="5" t="s">
        <v>35</v>
      </c>
      <c r="O543" s="5"/>
      <c r="P543" s="5"/>
      <c r="Q543" s="5"/>
      <c r="R543" s="5"/>
      <c r="S543" t="s">
        <v>59</v>
      </c>
      <c r="Y543" s="5">
        <f>IF(T543="???",0,COUNTA(S543:X543))</f>
        <v>1</v>
      </c>
    </row>
    <row r="544" spans="1:25" x14ac:dyDescent="0.45">
      <c r="A544" s="24" t="s">
        <v>43</v>
      </c>
      <c r="B544" s="1">
        <v>2009</v>
      </c>
      <c r="C544" s="22" t="str">
        <f>TEXT(D544,"000")</f>
        <v>101</v>
      </c>
      <c r="D544" s="2">
        <v>101</v>
      </c>
      <c r="E544" s="1" t="str">
        <f>_xlfn.TEXTJOIN("_",TRUE,A544,B544,D544,"Naval")</f>
        <v>ESP_2009_101_Naval</v>
      </c>
      <c r="F544" s="1" t="s">
        <v>161</v>
      </c>
      <c r="G544" s="1" t="str">
        <f>_xlfn.TEXTJOIN("_",TRUE,A544,B544,C544,F544)</f>
        <v>ESP_2009_101_Sea</v>
      </c>
      <c r="H544" s="1" t="s">
        <v>1199</v>
      </c>
      <c r="I544" s="3" t="s">
        <v>192</v>
      </c>
      <c r="J544" t="s">
        <v>1222</v>
      </c>
      <c r="K544" t="s">
        <v>65</v>
      </c>
      <c r="L544" s="4">
        <v>2</v>
      </c>
      <c r="M544" s="5" t="str">
        <f>IF(AND(S544=A544, T544&amp;U544&amp;V544&amp;W544&amp;X544=""), "DomProd", IF(COUNTIF(S544:X544, A544)&gt;0, "CoDev", IF(S544="???","N/A","Import")))</f>
        <v>N/A</v>
      </c>
      <c r="N544" s="5" t="s">
        <v>35</v>
      </c>
      <c r="O544" s="5"/>
      <c r="P544" s="5"/>
      <c r="Q544" s="5"/>
      <c r="R544" s="5"/>
      <c r="S544" t="s">
        <v>59</v>
      </c>
      <c r="Y544" s="5">
        <f>IF(T544="???",0,COUNTA(S544:X544))</f>
        <v>1</v>
      </c>
    </row>
    <row r="545" spans="1:25" x14ac:dyDescent="0.45">
      <c r="A545" s="24" t="s">
        <v>43</v>
      </c>
      <c r="B545" s="1">
        <v>2009</v>
      </c>
      <c r="C545" s="22" t="str">
        <f>TEXT(D545,"000")</f>
        <v>102</v>
      </c>
      <c r="D545" s="2">
        <v>102</v>
      </c>
      <c r="E545" s="1" t="str">
        <f>_xlfn.TEXTJOIN("_",TRUE,A545,B545,D545,"Naval")</f>
        <v>ESP_2009_102_Naval</v>
      </c>
      <c r="F545" s="1" t="s">
        <v>161</v>
      </c>
      <c r="G545" s="1" t="str">
        <f>_xlfn.TEXTJOIN("_",TRUE,A545,B545,C545,F545)</f>
        <v>ESP_2009_102_Sea</v>
      </c>
      <c r="H545" s="1" t="s">
        <v>1199</v>
      </c>
      <c r="I545" s="3" t="s">
        <v>192</v>
      </c>
      <c r="J545" t="s">
        <v>1223</v>
      </c>
      <c r="K545" t="s">
        <v>65</v>
      </c>
      <c r="L545" s="4">
        <v>3</v>
      </c>
      <c r="M545" s="5" t="str">
        <f>IF(AND(S545=A545, T545&amp;U545&amp;V545&amp;W545&amp;X545=""), "DomProd", IF(COUNTIF(S545:X545, A545)&gt;0, "CoDev", IF(S545="???","N/A","Import")))</f>
        <v>N/A</v>
      </c>
      <c r="N545" s="5" t="s">
        <v>35</v>
      </c>
      <c r="O545" s="5"/>
      <c r="P545" s="5"/>
      <c r="Q545" s="5"/>
      <c r="R545" s="5"/>
      <c r="S545" t="s">
        <v>59</v>
      </c>
      <c r="Y545" s="5">
        <f>IF(T545="???",0,COUNTA(S545:X545))</f>
        <v>1</v>
      </c>
    </row>
    <row r="546" spans="1:25" x14ac:dyDescent="0.45">
      <c r="A546" s="24" t="s">
        <v>43</v>
      </c>
      <c r="B546" s="1">
        <v>2009</v>
      </c>
      <c r="C546" s="22" t="str">
        <f>TEXT(D546,"000")</f>
        <v>103</v>
      </c>
      <c r="D546" s="2">
        <v>103</v>
      </c>
      <c r="E546" s="1" t="str">
        <f>_xlfn.TEXTJOIN("_",TRUE,A546,B546,D546,"Naval")</f>
        <v>ESP_2009_103_Naval</v>
      </c>
      <c r="F546" s="1" t="s">
        <v>161</v>
      </c>
      <c r="G546" s="1" t="str">
        <f>_xlfn.TEXTJOIN("_",TRUE,A546,B546,C546,F546)</f>
        <v>ESP_2009_103_Sea</v>
      </c>
      <c r="H546" s="1" t="s">
        <v>1199</v>
      </c>
      <c r="I546" s="3" t="s">
        <v>192</v>
      </c>
      <c r="J546" t="s">
        <v>204</v>
      </c>
      <c r="K546" t="s">
        <v>65</v>
      </c>
      <c r="L546" s="4">
        <v>1</v>
      </c>
      <c r="M546" s="5" t="str">
        <f>IF(AND(S546=A546, T546&amp;U546&amp;V546&amp;W546&amp;X546=""), "DomProd", IF(COUNTIF(S546:X546, A546)&gt;0, "CoDev", IF(S546="???","N/A","Import")))</f>
        <v>N/A</v>
      </c>
      <c r="N546" s="5" t="s">
        <v>35</v>
      </c>
      <c r="O546" s="5"/>
      <c r="P546" s="5"/>
      <c r="Q546" s="5"/>
      <c r="R546" s="5"/>
      <c r="S546" t="s">
        <v>59</v>
      </c>
      <c r="Y546" s="5">
        <f>IF(T546="???",0,COUNTA(S546:X546))</f>
        <v>1</v>
      </c>
    </row>
    <row r="547" spans="1:25" x14ac:dyDescent="0.45">
      <c r="A547" s="24" t="s">
        <v>43</v>
      </c>
      <c r="B547" s="1">
        <v>2009</v>
      </c>
      <c r="C547" s="22" t="str">
        <f>TEXT(D547,"000")</f>
        <v>104</v>
      </c>
      <c r="D547" s="2">
        <v>104</v>
      </c>
      <c r="E547" s="1" t="str">
        <f>_xlfn.TEXTJOIN("_",TRUE,A547,B547,D547,"Naval")</f>
        <v>ESP_2009_104_Naval</v>
      </c>
      <c r="F547" s="1" t="s">
        <v>161</v>
      </c>
      <c r="G547" s="1" t="str">
        <f>_xlfn.TEXTJOIN("_",TRUE,A547,B547,C547,F547)</f>
        <v>ESP_2009_104_Sea</v>
      </c>
      <c r="H547" s="1" t="s">
        <v>1199</v>
      </c>
      <c r="I547" s="3" t="s">
        <v>192</v>
      </c>
      <c r="J547" t="s">
        <v>1224</v>
      </c>
      <c r="K547" t="s">
        <v>65</v>
      </c>
      <c r="L547" s="4">
        <v>1</v>
      </c>
      <c r="M547" s="5" t="str">
        <f>IF(AND(S547=A547, T547&amp;U547&amp;V547&amp;W547&amp;X547=""), "DomProd", IF(COUNTIF(S547:X547, A547)&gt;0, "CoDev", IF(S547="???","N/A","Import")))</f>
        <v>N/A</v>
      </c>
      <c r="N547" s="5" t="s">
        <v>35</v>
      </c>
      <c r="O547" s="5"/>
      <c r="P547" s="5"/>
      <c r="Q547" s="5"/>
      <c r="R547" s="5"/>
      <c r="S547" t="s">
        <v>59</v>
      </c>
      <c r="Y547" s="5">
        <f>IF(T547="???",0,COUNTA(S547:X547))</f>
        <v>1</v>
      </c>
    </row>
    <row r="548" spans="1:25" x14ac:dyDescent="0.45">
      <c r="A548" s="24" t="s">
        <v>43</v>
      </c>
      <c r="B548" s="1">
        <v>2009</v>
      </c>
      <c r="C548" s="22" t="str">
        <f>TEXT(D548,"000")</f>
        <v>105</v>
      </c>
      <c r="D548" s="2">
        <v>105</v>
      </c>
      <c r="E548" s="1" t="str">
        <f>_xlfn.TEXTJOIN("_",TRUE,A548,B548,D548,"Naval")</f>
        <v>ESP_2009_105_Naval</v>
      </c>
      <c r="F548" s="1" t="s">
        <v>161</v>
      </c>
      <c r="G548" s="1" t="str">
        <f>_xlfn.TEXTJOIN("_",TRUE,A548,B548,C548,F548)</f>
        <v>ESP_2009_105_Sea</v>
      </c>
      <c r="H548" s="1" t="s">
        <v>1199</v>
      </c>
      <c r="I548" s="3" t="s">
        <v>192</v>
      </c>
      <c r="J548" t="s">
        <v>1225</v>
      </c>
      <c r="K548" t="s">
        <v>65</v>
      </c>
      <c r="L548" s="4">
        <v>5</v>
      </c>
      <c r="M548" s="5" t="str">
        <f>IF(AND(S548=A548, T548&amp;U548&amp;V548&amp;W548&amp;X548=""), "DomProd", IF(COUNTIF(S548:X548, A548)&gt;0, "CoDev", IF(S548="???","N/A","Import")))</f>
        <v>N/A</v>
      </c>
      <c r="N548" s="5" t="s">
        <v>35</v>
      </c>
      <c r="O548" s="5"/>
      <c r="P548" s="5"/>
      <c r="Q548" s="5"/>
      <c r="R548" s="5"/>
      <c r="S548" t="s">
        <v>59</v>
      </c>
      <c r="Y548" s="5">
        <f>IF(T548="???",0,COUNTA(S548:X548))</f>
        <v>1</v>
      </c>
    </row>
    <row r="549" spans="1:25" x14ac:dyDescent="0.45">
      <c r="A549" s="24" t="s">
        <v>43</v>
      </c>
      <c r="B549" s="1">
        <v>2009</v>
      </c>
      <c r="C549" s="22" t="str">
        <f>TEXT(D549,"000")</f>
        <v>106</v>
      </c>
      <c r="D549" s="2">
        <v>106</v>
      </c>
      <c r="E549" s="1" t="str">
        <f>_xlfn.TEXTJOIN("_",TRUE,A549,B549,D549,"Naval")</f>
        <v>ESP_2009_106_Naval</v>
      </c>
      <c r="F549" s="1" t="s">
        <v>161</v>
      </c>
      <c r="G549" s="1" t="str">
        <f>_xlfn.TEXTJOIN("_",TRUE,A549,B549,C549,F549)</f>
        <v>ESP_2009_106_Sea</v>
      </c>
      <c r="H549" s="1" t="s">
        <v>1199</v>
      </c>
      <c r="I549" s="3" t="s">
        <v>192</v>
      </c>
      <c r="J549" t="s">
        <v>1226</v>
      </c>
      <c r="K549" t="s">
        <v>65</v>
      </c>
      <c r="L549" s="4">
        <v>5</v>
      </c>
      <c r="M549" s="5" t="str">
        <f>IF(AND(S549=A549, T549&amp;U549&amp;V549&amp;W549&amp;X549=""), "DomProd", IF(COUNTIF(S549:X549, A549)&gt;0, "CoDev", IF(S549="???","N/A","Import")))</f>
        <v>N/A</v>
      </c>
      <c r="N549" s="5" t="s">
        <v>35</v>
      </c>
      <c r="O549" s="5"/>
      <c r="P549" s="5"/>
      <c r="Q549" s="5"/>
      <c r="R549" s="5"/>
      <c r="S549" t="s">
        <v>59</v>
      </c>
      <c r="Y549" s="5">
        <f>IF(T549="???",0,COUNTA(S549:X549))</f>
        <v>1</v>
      </c>
    </row>
    <row r="550" spans="1:25" x14ac:dyDescent="0.45">
      <c r="A550" s="24" t="s">
        <v>43</v>
      </c>
      <c r="B550" s="1">
        <v>2009</v>
      </c>
      <c r="C550" s="22" t="str">
        <f>TEXT(D550,"000")</f>
        <v>107</v>
      </c>
      <c r="D550" s="2">
        <v>107</v>
      </c>
      <c r="E550" s="1" t="str">
        <f>_xlfn.TEXTJOIN("_",TRUE,A550,B550,D550,"Air")</f>
        <v>ESP_2009_107_Air</v>
      </c>
      <c r="F550" s="1" t="str" cm="1">
        <f t="array" ref="F550">_xlfn.REGEXEXTRACT(E550,"[A-Z]+[a-z]+[a-z]",1,0)</f>
        <v>Air</v>
      </c>
      <c r="G550" s="1" t="str">
        <f>_xlfn.TEXTJOIN("_",TRUE,A550,B550,C550,F550)</f>
        <v>ESP_2009_107_Air</v>
      </c>
      <c r="H550" s="1" t="s">
        <v>205</v>
      </c>
      <c r="I550" s="3" t="s">
        <v>87</v>
      </c>
      <c r="J550" t="s">
        <v>450</v>
      </c>
      <c r="K550" t="s">
        <v>1227</v>
      </c>
      <c r="L550" s="4">
        <v>12</v>
      </c>
      <c r="M550" s="5" t="str">
        <f>IF(AND(S550=A550, T550&amp;U550&amp;V550&amp;W550&amp;X550=""), "DomProd", IF(COUNTIF(S550:X550, A550)&gt;0, "CoDev", IF(S550="???","N/A","Import")))</f>
        <v>Import</v>
      </c>
      <c r="N550" t="s">
        <v>1228</v>
      </c>
      <c r="O550" t="s">
        <v>1229</v>
      </c>
      <c r="Q550" t="s">
        <v>1230</v>
      </c>
      <c r="S550" t="s">
        <v>56</v>
      </c>
      <c r="T550" t="s">
        <v>92</v>
      </c>
      <c r="Y550" s="5">
        <f>IF(T550="???",0,COUNTA(S550:X550))</f>
        <v>2</v>
      </c>
    </row>
    <row r="551" spans="1:25" x14ac:dyDescent="0.45">
      <c r="A551" s="24" t="s">
        <v>43</v>
      </c>
      <c r="B551" s="1">
        <v>2009</v>
      </c>
      <c r="C551" s="22" t="str">
        <f>TEXT(D551,"000")</f>
        <v>108</v>
      </c>
      <c r="D551" s="2">
        <v>108</v>
      </c>
      <c r="E551" s="1" t="str">
        <f>_xlfn.TEXTJOIN("_",TRUE,A551,B551,D551,"Air")</f>
        <v>ESP_2009_108_Air</v>
      </c>
      <c r="F551" s="1" t="str" cm="1">
        <f t="array" ref="F551">_xlfn.REGEXEXTRACT(E551,"[A-Z]+[a-z]+[a-z]",1,0)</f>
        <v>Air</v>
      </c>
      <c r="G551" s="1" t="str">
        <f>_xlfn.TEXTJOIN("_",TRUE,A551,B551,C551,F551)</f>
        <v>ESP_2009_108_Air</v>
      </c>
      <c r="H551" s="1" t="s">
        <v>205</v>
      </c>
      <c r="I551" s="3" t="s">
        <v>87</v>
      </c>
      <c r="J551" t="s">
        <v>450</v>
      </c>
      <c r="K551" t="s">
        <v>1231</v>
      </c>
      <c r="L551" s="4">
        <v>4</v>
      </c>
      <c r="M551" s="5" t="str">
        <f>IF(AND(S551=A551, T551&amp;U551&amp;V551&amp;W551&amp;X551=""), "DomProd", IF(COUNTIF(S551:X551, A551)&gt;0, "CoDev", IF(S551="???","N/A","Import")))</f>
        <v>Import</v>
      </c>
      <c r="N551" t="s">
        <v>171</v>
      </c>
      <c r="O551" t="s">
        <v>837</v>
      </c>
      <c r="Q551" s="18" t="s">
        <v>1232</v>
      </c>
      <c r="R551" s="5"/>
      <c r="S551" t="s">
        <v>56</v>
      </c>
      <c r="T551" t="s">
        <v>92</v>
      </c>
      <c r="Y551" s="5">
        <f>IF(T551="???",0,COUNTA(S551:X551))</f>
        <v>2</v>
      </c>
    </row>
    <row r="552" spans="1:25" x14ac:dyDescent="0.45">
      <c r="A552" s="24" t="s">
        <v>43</v>
      </c>
      <c r="B552" s="1">
        <v>2009</v>
      </c>
      <c r="C552" s="22" t="str">
        <f>TEXT(D552,"000")</f>
        <v>109</v>
      </c>
      <c r="D552" s="2">
        <v>109</v>
      </c>
      <c r="E552" s="1" t="str">
        <f>_xlfn.TEXTJOIN("_",TRUE,A552,B552,D552,"Air")</f>
        <v>ESP_2009_109_Air</v>
      </c>
      <c r="F552" s="1" t="str" cm="1">
        <f t="array" ref="F552">_xlfn.REGEXEXTRACT(E552,"[A-Z]+[a-z]+[a-z]",1,0)</f>
        <v>Air</v>
      </c>
      <c r="G552" s="1" t="str">
        <f>_xlfn.TEXTJOIN("_",TRUE,A552,B552,C552,F552)</f>
        <v>ESP_2009_109_Air</v>
      </c>
      <c r="H552" s="1" t="s">
        <v>205</v>
      </c>
      <c r="I552" s="3" t="s">
        <v>87</v>
      </c>
      <c r="J552" t="s">
        <v>98</v>
      </c>
      <c r="K552" t="s">
        <v>1233</v>
      </c>
      <c r="L552" s="4">
        <v>3</v>
      </c>
      <c r="M552" s="5" t="str">
        <f>IF(AND(S552=A552, T552&amp;U552&amp;V552&amp;W552&amp;X552=""), "DomProd", IF(COUNTIF(S552:X552, A552)&gt;0, "CoDev", IF(S552="???","N/A","Import")))</f>
        <v>Import</v>
      </c>
      <c r="N552" t="s">
        <v>1234</v>
      </c>
      <c r="Q552" t="s">
        <v>1235</v>
      </c>
      <c r="S552" t="s">
        <v>56</v>
      </c>
      <c r="Y552" s="5">
        <f>IF(T552="???",0,COUNTA(S552:X552))</f>
        <v>1</v>
      </c>
    </row>
    <row r="553" spans="1:25" x14ac:dyDescent="0.45">
      <c r="A553" s="24" t="s">
        <v>43</v>
      </c>
      <c r="B553" s="1">
        <v>2009</v>
      </c>
      <c r="C553" s="22" t="str">
        <f>TEXT(D553,"000")</f>
        <v>110</v>
      </c>
      <c r="D553" s="2">
        <v>110</v>
      </c>
      <c r="E553" s="1" t="str">
        <f>_xlfn.TEXTJOIN("_",TRUE,A553,B553,D553,"Air")</f>
        <v>ESP_2009_110_Air</v>
      </c>
      <c r="F553" s="1" t="str" cm="1">
        <f t="array" ref="F553">_xlfn.REGEXEXTRACT(E553,"[A-Z]+[a-z]+[a-z]",1,0)</f>
        <v>Air</v>
      </c>
      <c r="G553" s="1" t="str">
        <f>_xlfn.TEXTJOIN("_",TRUE,A553,B553,C553,F553)</f>
        <v>ESP_2009_110_Air</v>
      </c>
      <c r="H553" s="1" t="s">
        <v>205</v>
      </c>
      <c r="I553" s="3" t="s">
        <v>87</v>
      </c>
      <c r="J553" t="s">
        <v>103</v>
      </c>
      <c r="K553" t="s">
        <v>1236</v>
      </c>
      <c r="L553" s="4">
        <v>1</v>
      </c>
      <c r="M553" s="5" t="str">
        <f>IF(AND(S553=A553, T553&amp;U553&amp;V553&amp;W553&amp;X553=""), "DomProd", IF(COUNTIF(S553:X553, A553)&gt;0, "CoDev", IF(S553="???","N/A","Import")))</f>
        <v>Import</v>
      </c>
      <c r="N553" t="s">
        <v>171</v>
      </c>
      <c r="O553" t="s">
        <v>837</v>
      </c>
      <c r="Q553" s="18" t="s">
        <v>1232</v>
      </c>
      <c r="R553" s="5"/>
      <c r="S553" t="s">
        <v>56</v>
      </c>
      <c r="T553" t="s">
        <v>92</v>
      </c>
      <c r="Y553" s="5">
        <f>IF(T553="???",0,COUNTA(S553:X553))</f>
        <v>2</v>
      </c>
    </row>
    <row r="554" spans="1:25" x14ac:dyDescent="0.45">
      <c r="A554" s="24" t="s">
        <v>43</v>
      </c>
      <c r="B554" s="1">
        <v>2009</v>
      </c>
      <c r="C554" s="22" t="str">
        <f>TEXT(D554,"000")</f>
        <v>111</v>
      </c>
      <c r="D554" s="2">
        <v>111</v>
      </c>
      <c r="E554" s="1" t="str">
        <f>_xlfn.TEXTJOIN("_",TRUE,A554,B554,D554,"Air")</f>
        <v>ESP_2009_111_Air</v>
      </c>
      <c r="F554" s="1" t="str" cm="1">
        <f t="array" ref="F554">_xlfn.REGEXEXTRACT(E554,"[A-Z]+[a-z]+[a-z]",1,0)</f>
        <v>Air</v>
      </c>
      <c r="G554" s="1" t="str">
        <f>_xlfn.TEXTJOIN("_",TRUE,A554,B554,C554,F554)</f>
        <v>ESP_2009_111_Air</v>
      </c>
      <c r="H554" s="1" t="s">
        <v>205</v>
      </c>
      <c r="I554" s="3" t="s">
        <v>87</v>
      </c>
      <c r="J554" t="s">
        <v>918</v>
      </c>
      <c r="K554" t="s">
        <v>1237</v>
      </c>
      <c r="L554" s="4">
        <v>7</v>
      </c>
      <c r="M554" s="5" t="str">
        <f>IF(AND(S554=A554, T554&amp;U554&amp;V554&amp;W554&amp;X554=""), "DomProd", IF(COUNTIF(S554:X554, A554)&gt;0, "CoDev", IF(S554="???","N/A","Import")))</f>
        <v>Import</v>
      </c>
      <c r="N554" t="s">
        <v>96</v>
      </c>
      <c r="Q554" s="18" t="s">
        <v>921</v>
      </c>
      <c r="R554" s="5"/>
      <c r="S554" t="s">
        <v>56</v>
      </c>
      <c r="Y554" s="5">
        <f>IF(T554="???",0,COUNTA(S554:X554))</f>
        <v>1</v>
      </c>
    </row>
    <row r="555" spans="1:25" x14ac:dyDescent="0.45">
      <c r="A555" s="24" t="s">
        <v>43</v>
      </c>
      <c r="B555" s="1">
        <v>2009</v>
      </c>
      <c r="C555" s="22" t="str">
        <f>TEXT(D555,"000")</f>
        <v>112</v>
      </c>
      <c r="D555" s="2">
        <v>112</v>
      </c>
      <c r="E555" s="1" t="str">
        <f>_xlfn.TEXTJOIN("_",TRUE,A555,B555,D555,"Air")</f>
        <v>ESP_2009_112_Air</v>
      </c>
      <c r="F555" s="1" t="str" cm="1">
        <f t="array" ref="F555">_xlfn.REGEXEXTRACT(E555,"[A-Z]+[a-z]+[a-z]",1,0)</f>
        <v>Air</v>
      </c>
      <c r="G555" s="1" t="str">
        <f>_xlfn.TEXTJOIN("_",TRUE,A555,B555,C555,F555)</f>
        <v>ESP_2009_112_Air</v>
      </c>
      <c r="H555" s="1" t="s">
        <v>205</v>
      </c>
      <c r="I555" s="3" t="s">
        <v>109</v>
      </c>
      <c r="J555" t="s">
        <v>434</v>
      </c>
      <c r="K555" t="s">
        <v>1238</v>
      </c>
      <c r="L555" s="4">
        <v>3</v>
      </c>
      <c r="M555" s="5" t="str">
        <f>IF(AND(S555=A555, T555&amp;U555&amp;V555&amp;W555&amp;X555=""), "DomProd", IF(COUNTIF(S555:X555, A555)&gt;0, "CoDev", IF(S555="???","N/A","Import")))</f>
        <v>Import</v>
      </c>
      <c r="N555" s="5" t="s">
        <v>115</v>
      </c>
      <c r="O555" s="5" t="s">
        <v>1042</v>
      </c>
      <c r="P555" s="5"/>
      <c r="Q555" s="30" t="s">
        <v>1239</v>
      </c>
      <c r="R555" s="5"/>
      <c r="S555" t="s">
        <v>56</v>
      </c>
      <c r="Y555" s="5">
        <f>IF(T555="???",0,COUNTA(S555:X555))</f>
        <v>1</v>
      </c>
    </row>
    <row r="556" spans="1:25" x14ac:dyDescent="0.45">
      <c r="A556" s="24" t="s">
        <v>43</v>
      </c>
      <c r="B556" s="1">
        <v>2009</v>
      </c>
      <c r="C556" s="22" t="str">
        <f>TEXT(D556,"000")</f>
        <v>113</v>
      </c>
      <c r="D556" s="2">
        <v>113</v>
      </c>
      <c r="E556" s="1" t="str">
        <f>_xlfn.TEXTJOIN("_",TRUE,A556,B556,D556,"Air")</f>
        <v>ESP_2009_113_Air</v>
      </c>
      <c r="F556" s="1" t="str" cm="1">
        <f t="array" ref="F556">_xlfn.REGEXEXTRACT(E556,"[A-Z]+[a-z]+[a-z]",1,0)</f>
        <v>Air</v>
      </c>
      <c r="G556" s="1" t="str">
        <f>_xlfn.TEXTJOIN("_",TRUE,A556,B556,C556,F556)</f>
        <v>ESP_2009_113_Air</v>
      </c>
      <c r="H556" s="1" t="s">
        <v>205</v>
      </c>
      <c r="I556" s="3" t="s">
        <v>109</v>
      </c>
      <c r="J556" t="s">
        <v>434</v>
      </c>
      <c r="K556" t="s">
        <v>1240</v>
      </c>
      <c r="L556" s="4">
        <v>9</v>
      </c>
      <c r="M556" s="5" t="str">
        <f>IF(AND(S556=A556, T556&amp;U556&amp;V556&amp;W556&amp;X556=""), "DomProd", IF(COUNTIF(S556:X556, A556)&gt;0, "CoDev", IF(S556="???","N/A","Import")))</f>
        <v>Import</v>
      </c>
      <c r="N556" s="5" t="s">
        <v>115</v>
      </c>
      <c r="O556" s="5" t="s">
        <v>1042</v>
      </c>
      <c r="P556" s="5"/>
      <c r="Q556" s="30" t="s">
        <v>1239</v>
      </c>
      <c r="R556" s="5"/>
      <c r="S556" t="s">
        <v>56</v>
      </c>
      <c r="Y556" s="5">
        <f>IF(T556="???",0,COUNTA(S556:X556))</f>
        <v>1</v>
      </c>
    </row>
    <row r="557" spans="1:25" x14ac:dyDescent="0.45">
      <c r="A557" s="24" t="s">
        <v>43</v>
      </c>
      <c r="B557" s="1">
        <v>2009</v>
      </c>
      <c r="C557" s="22" t="str">
        <f>TEXT(D557,"000")</f>
        <v>114</v>
      </c>
      <c r="D557" s="2">
        <v>114</v>
      </c>
      <c r="E557" s="1" t="str">
        <f>_xlfn.TEXTJOIN("_",TRUE,A557,B557,D557,"Air")</f>
        <v>ESP_2009_114_Air</v>
      </c>
      <c r="F557" s="1" t="str" cm="1">
        <f t="array" ref="F557">_xlfn.REGEXEXTRACT(E557,"[A-Z]+[a-z]+[a-z]",1,0)</f>
        <v>Air</v>
      </c>
      <c r="G557" s="1" t="str">
        <f>_xlfn.TEXTJOIN("_",TRUE,A557,B557,C557,F557)</f>
        <v>ESP_2009_114_Air</v>
      </c>
      <c r="H557" s="1" t="s">
        <v>205</v>
      </c>
      <c r="I557" s="3" t="s">
        <v>109</v>
      </c>
      <c r="J557" t="s">
        <v>434</v>
      </c>
      <c r="K557" t="s">
        <v>1241</v>
      </c>
      <c r="L557" s="4">
        <v>12</v>
      </c>
      <c r="M557" s="5" t="str">
        <f>IF(AND(S557=A557, T557&amp;U557&amp;V557&amp;W557&amp;X557=""), "DomProd", IF(COUNTIF(S557:X557, A557)&gt;0, "CoDev", IF(S557="???","N/A","Import")))</f>
        <v>Import</v>
      </c>
      <c r="N557" t="s">
        <v>115</v>
      </c>
      <c r="Q557" s="18" t="s">
        <v>1242</v>
      </c>
      <c r="R557" s="5"/>
      <c r="S557" t="s">
        <v>56</v>
      </c>
      <c r="Y557" s="5">
        <f>IF(T557="???",0,COUNTA(S557:X557))</f>
        <v>1</v>
      </c>
    </row>
    <row r="558" spans="1:25" x14ac:dyDescent="0.45">
      <c r="A558" s="24" t="s">
        <v>43</v>
      </c>
      <c r="B558" s="1">
        <v>2009</v>
      </c>
      <c r="C558" s="22" t="str">
        <f>TEXT(D558,"000")</f>
        <v>115</v>
      </c>
      <c r="D558" s="2">
        <v>115</v>
      </c>
      <c r="E558" s="1" t="str">
        <f>_xlfn.TEXTJOIN("_",TRUE,A558,B558,D558,"Air")</f>
        <v>ESP_2009_115_Air</v>
      </c>
      <c r="F558" s="1" t="str" cm="1">
        <f t="array" ref="F558">_xlfn.REGEXEXTRACT(E558,"[A-Z]+[a-z]+[a-z]",1,0)</f>
        <v>Air</v>
      </c>
      <c r="G558" s="1" t="str">
        <f>_xlfn.TEXTJOIN("_",TRUE,A558,B558,C558,F558)</f>
        <v>ESP_2009_115_Air</v>
      </c>
      <c r="H558" s="1" t="s">
        <v>205</v>
      </c>
      <c r="I558" s="3" t="s">
        <v>109</v>
      </c>
      <c r="J558" t="s">
        <v>121</v>
      </c>
      <c r="K558" t="s">
        <v>1243</v>
      </c>
      <c r="L558" s="4">
        <v>8</v>
      </c>
      <c r="M558" s="5" t="str">
        <f>IF(AND(S558=A558, T558&amp;U558&amp;V558&amp;W558&amp;X558=""), "DomProd", IF(COUNTIF(S558:X558, A558)&gt;0, "CoDev", IF(S558="???","N/A","Import")))</f>
        <v>Import</v>
      </c>
      <c r="N558" t="s">
        <v>118</v>
      </c>
      <c r="Q558" t="s">
        <v>1126</v>
      </c>
      <c r="S558" t="s">
        <v>56</v>
      </c>
      <c r="Y558" s="5">
        <f>IF(T558="???",0,COUNTA(S558:X558))</f>
        <v>1</v>
      </c>
    </row>
    <row r="559" spans="1:25" x14ac:dyDescent="0.45">
      <c r="A559" s="24" t="s">
        <v>43</v>
      </c>
      <c r="B559" s="1">
        <v>2009</v>
      </c>
      <c r="C559" s="22" t="str">
        <f>TEXT(D559,"000")</f>
        <v>116</v>
      </c>
      <c r="D559" s="2">
        <v>116</v>
      </c>
      <c r="E559" s="1" t="str">
        <f>_xlfn.TEXTJOIN("_",TRUE,A559,B559,D559,"Air")</f>
        <v>ESP_2009_116_Air</v>
      </c>
      <c r="F559" s="1" t="str" cm="1">
        <f t="array" ref="F559">_xlfn.REGEXEXTRACT(E559,"[A-Z]+[a-z]+[a-z]",1,0)</f>
        <v>Air</v>
      </c>
      <c r="G559" s="1" t="str">
        <f>_xlfn.TEXTJOIN("_",TRUE,A559,B559,C559,F559)</f>
        <v>ESP_2009_116_Air</v>
      </c>
      <c r="H559" s="1" t="s">
        <v>205</v>
      </c>
      <c r="I559" s="3" t="s">
        <v>109</v>
      </c>
      <c r="J559" t="s">
        <v>121</v>
      </c>
      <c r="K559" t="s">
        <v>1244</v>
      </c>
      <c r="L559" s="4">
        <v>10</v>
      </c>
      <c r="M559" s="5" t="str">
        <f>IF(AND(S559=A559, T559&amp;U559&amp;V559&amp;W559&amp;X559=""), "DomProd", IF(COUNTIF(S559:X559, A559)&gt;0, "CoDev", IF(S559="???","N/A","Import")))</f>
        <v>Import</v>
      </c>
      <c r="N559" t="s">
        <v>1245</v>
      </c>
      <c r="Q559" s="18" t="s">
        <v>1246</v>
      </c>
      <c r="S559" t="s">
        <v>56</v>
      </c>
      <c r="Y559" s="5">
        <f>IF(T559="???",0,COUNTA(S559:X559))</f>
        <v>1</v>
      </c>
    </row>
    <row r="560" spans="1:25" x14ac:dyDescent="0.45">
      <c r="A560" s="24" t="s">
        <v>43</v>
      </c>
      <c r="B560" s="1">
        <v>2009</v>
      </c>
      <c r="C560" s="22" t="str">
        <f>TEXT(D560,"000")</f>
        <v>117</v>
      </c>
      <c r="D560" s="2">
        <v>117</v>
      </c>
      <c r="E560" s="1" t="str">
        <f>_xlfn.TEXTJOIN("_",TRUE,A560,B560,D560,"Air")</f>
        <v>ESP_2009_117_Air</v>
      </c>
      <c r="F560" s="1" t="str" cm="1">
        <f t="array" ref="F560">_xlfn.REGEXEXTRACT(E560,"[A-Z]+[a-z]+[a-z]",1,0)</f>
        <v>Air</v>
      </c>
      <c r="G560" s="1" t="str">
        <f>_xlfn.TEXTJOIN("_",TRUE,A560,B560,C560,F560)</f>
        <v>ESP_2009_117_Air</v>
      </c>
      <c r="H560" s="1" t="s">
        <v>205</v>
      </c>
      <c r="I560" s="3" t="s">
        <v>246</v>
      </c>
      <c r="J560" t="s">
        <v>619</v>
      </c>
      <c r="K560" t="s">
        <v>1247</v>
      </c>
      <c r="L560" s="4" t="s">
        <v>65</v>
      </c>
      <c r="M560" s="5" t="str">
        <f>IF(AND(S560=A560, T560&amp;U560&amp;V560&amp;W560&amp;X560=""), "DomProd", IF(COUNTIF(S560:X560, A560)&gt;0, "CoDev", IF(S560="???","N/A","Import")))</f>
        <v>Import</v>
      </c>
      <c r="N560" t="s">
        <v>96</v>
      </c>
      <c r="O560" t="s">
        <v>266</v>
      </c>
      <c r="Q560" t="s">
        <v>1248</v>
      </c>
      <c r="S560" t="s">
        <v>959</v>
      </c>
      <c r="Y560" s="5">
        <f>IF(T560="???",0,COUNTA(S560:X560))</f>
        <v>1</v>
      </c>
    </row>
    <row r="561" spans="1:25" x14ac:dyDescent="0.45">
      <c r="A561" s="24" t="s">
        <v>43</v>
      </c>
      <c r="B561" s="1">
        <v>2009</v>
      </c>
      <c r="C561" s="22" t="str">
        <f>TEXT(D561,"000")</f>
        <v>118</v>
      </c>
      <c r="D561" s="2">
        <v>118</v>
      </c>
      <c r="E561" s="1" t="str">
        <f>_xlfn.TEXTJOIN("_",TRUE,A561,B561,D561,"Air")</f>
        <v>ESP_2009_118_Air</v>
      </c>
      <c r="F561" s="1" t="str" cm="1">
        <f t="array" ref="F561">_xlfn.REGEXEXTRACT(E561,"[A-Z]+[a-z]+[a-z]",1,0)</f>
        <v>Air</v>
      </c>
      <c r="G561" s="1" t="str">
        <f>_xlfn.TEXTJOIN("_",TRUE,A561,B561,C561,F561)</f>
        <v>ESP_2009_118_Air</v>
      </c>
      <c r="H561" s="1" t="s">
        <v>205</v>
      </c>
      <c r="I561" s="3" t="s">
        <v>246</v>
      </c>
      <c r="J561" t="s">
        <v>1054</v>
      </c>
      <c r="K561" t="s">
        <v>1249</v>
      </c>
      <c r="L561" s="4" t="s">
        <v>65</v>
      </c>
      <c r="M561" s="5" t="str">
        <f>IF(AND(S561=A561, T561&amp;U561&amp;V561&amp;W561&amp;X561=""), "DomProd", IF(COUNTIF(S561:X561, A561)&gt;0, "CoDev", IF(S561="???","N/A","Import")))</f>
        <v>Import</v>
      </c>
      <c r="N561" t="s">
        <v>174</v>
      </c>
      <c r="Q561" t="s">
        <v>1250</v>
      </c>
      <c r="S561" t="s">
        <v>56</v>
      </c>
      <c r="Y561" s="5">
        <f>IF(T561="???",0,COUNTA(S561:X561))</f>
        <v>1</v>
      </c>
    </row>
    <row r="562" spans="1:25" x14ac:dyDescent="0.45">
      <c r="A562" s="24" t="s">
        <v>43</v>
      </c>
      <c r="B562" s="1">
        <v>2009</v>
      </c>
      <c r="C562" s="22" t="str">
        <f>TEXT(D562,"000")</f>
        <v>119</v>
      </c>
      <c r="D562" s="2">
        <v>119</v>
      </c>
      <c r="E562" s="1" t="str">
        <f>_xlfn.TEXTJOIN("_",TRUE,A562,B562,D562,"Air")</f>
        <v>ESP_2009_119_Air</v>
      </c>
      <c r="F562" s="1" t="str" cm="1">
        <f t="array" ref="F562">_xlfn.REGEXEXTRACT(E562,"[A-Z]+[a-z]+[a-z]",1,0)</f>
        <v>Air</v>
      </c>
      <c r="G562" s="1" t="str">
        <f>_xlfn.TEXTJOIN("_",TRUE,A562,B562,C562,F562)</f>
        <v>ESP_2009_119_Air</v>
      </c>
      <c r="H562" s="1" t="s">
        <v>205</v>
      </c>
      <c r="I562" s="3" t="s">
        <v>246</v>
      </c>
      <c r="J562" t="s">
        <v>247</v>
      </c>
      <c r="K562" t="s">
        <v>248</v>
      </c>
      <c r="L562" s="4" t="s">
        <v>65</v>
      </c>
      <c r="M562" s="5" t="str">
        <f>IF(AND(S562=A562, T562&amp;U562&amp;V562&amp;W562&amp;X562=""), "DomProd", IF(COUNTIF(S562:X562, A562)&gt;0, "CoDev", IF(S562="???","N/A","Import")))</f>
        <v>Import</v>
      </c>
      <c r="N562" t="s">
        <v>174</v>
      </c>
      <c r="Q562" t="s">
        <v>249</v>
      </c>
      <c r="S562" t="s">
        <v>56</v>
      </c>
      <c r="Y562" s="5">
        <f>IF(T562="???",0,COUNTA(S562:X562))</f>
        <v>1</v>
      </c>
    </row>
    <row r="563" spans="1:25" x14ac:dyDescent="0.45">
      <c r="A563" s="24" t="s">
        <v>43</v>
      </c>
      <c r="B563" s="1">
        <v>2009</v>
      </c>
      <c r="C563" s="22" t="str">
        <f>TEXT(D563,"000")</f>
        <v>120</v>
      </c>
      <c r="D563" s="2">
        <v>120</v>
      </c>
      <c r="E563" s="1" t="str">
        <f>_xlfn.TEXTJOIN("_",TRUE,A563,B563,D563,"Air")</f>
        <v>ESP_2009_120_Air</v>
      </c>
      <c r="F563" s="1" t="str" cm="1">
        <f t="array" ref="F563">_xlfn.REGEXEXTRACT(E563,"[A-Z]+[a-z]+[a-z]",1,0)</f>
        <v>Air</v>
      </c>
      <c r="G563" s="1" t="str">
        <f>_xlfn.TEXTJOIN("_",TRUE,A563,B563,C563,F563)</f>
        <v>ESP_2009_120_Air</v>
      </c>
      <c r="H563" s="1" t="s">
        <v>205</v>
      </c>
      <c r="I563" s="3" t="s">
        <v>246</v>
      </c>
      <c r="J563" t="s">
        <v>250</v>
      </c>
      <c r="K563" t="s">
        <v>1251</v>
      </c>
      <c r="L563" s="4" t="s">
        <v>65</v>
      </c>
      <c r="M563" s="5" t="str">
        <f>IF(AND(S563=A563, T563&amp;U563&amp;V563&amp;W563&amp;X563=""), "DomProd", IF(COUNTIF(S563:X563, A563)&gt;0, "CoDev", IF(S563="???","N/A","Import")))</f>
        <v>Import</v>
      </c>
      <c r="N563" t="s">
        <v>174</v>
      </c>
      <c r="Q563" t="s">
        <v>252</v>
      </c>
      <c r="S563" t="s">
        <v>56</v>
      </c>
      <c r="Y563" s="5">
        <f>IF(T563="???",0,COUNTA(S563:X563))</f>
        <v>1</v>
      </c>
    </row>
    <row r="564" spans="1:25" x14ac:dyDescent="0.45">
      <c r="A564" s="24" t="s">
        <v>43</v>
      </c>
      <c r="B564" s="1">
        <v>2009</v>
      </c>
      <c r="C564" s="22" t="str">
        <f>TEXT(D564,"000")</f>
        <v>121</v>
      </c>
      <c r="D564" s="2">
        <v>121</v>
      </c>
      <c r="E564" s="1" t="str">
        <f>_xlfn.TEXTJOIN("_",TRUE,A564,B564,D564,"Land")</f>
        <v>ESP_2009_121_Land</v>
      </c>
      <c r="F564" s="1" t="str" cm="1">
        <f t="array" ref="F564">_xlfn.REGEXEXTRACT(E564,"[A-Z]+[a-z]+[a-z]",1,0)</f>
        <v>Land</v>
      </c>
      <c r="G564" s="1" t="str">
        <f>_xlfn.TEXTJOIN("_",TRUE,A564,B564,C564,F564)</f>
        <v>ESP_2009_121_Land</v>
      </c>
      <c r="H564" s="1" t="s">
        <v>1252</v>
      </c>
      <c r="I564" s="3" t="s">
        <v>27</v>
      </c>
      <c r="J564" t="s">
        <v>28</v>
      </c>
      <c r="K564" t="s">
        <v>1253</v>
      </c>
      <c r="L564" s="4">
        <v>16</v>
      </c>
      <c r="M564" s="5" t="str">
        <f>IF(AND(S564=A564, T564&amp;U564&amp;V564&amp;W564&amp;X564=""), "DomProd", IF(COUNTIF(S564:X564, A564)&gt;0, "CoDev", IF(S564="???","N/A","Import")))</f>
        <v>Import</v>
      </c>
      <c r="N564" s="5" t="s">
        <v>1074</v>
      </c>
      <c r="O564" s="5"/>
      <c r="P564" s="5"/>
      <c r="Q564" s="30" t="s">
        <v>1075</v>
      </c>
      <c r="R564" s="5"/>
      <c r="S564" t="s">
        <v>56</v>
      </c>
      <c r="Y564" s="5">
        <f>IF(T564="???",0,COUNTA(S564:X564))</f>
        <v>1</v>
      </c>
    </row>
    <row r="565" spans="1:25" x14ac:dyDescent="0.45">
      <c r="A565" s="24" t="s">
        <v>43</v>
      </c>
      <c r="B565" s="1">
        <v>2009</v>
      </c>
      <c r="C565" s="22" t="str">
        <f>TEXT(D565,"000")</f>
        <v>122</v>
      </c>
      <c r="D565" s="2">
        <v>122</v>
      </c>
      <c r="E565" s="1" t="str">
        <f>_xlfn.TEXTJOIN("_",TRUE,A565,B565,D565,"Land")</f>
        <v>ESP_2009_122_Land</v>
      </c>
      <c r="F565" s="1" t="str" cm="1">
        <f t="array" ref="F565">_xlfn.REGEXEXTRACT(E565,"[A-Z]+[a-z]+[a-z]",1,0)</f>
        <v>Land</v>
      </c>
      <c r="G565" s="1" t="str">
        <f>_xlfn.TEXTJOIN("_",TRUE,A565,B565,C565,F565)</f>
        <v>ESP_2009_122_Land</v>
      </c>
      <c r="H565" s="1" t="s">
        <v>1252</v>
      </c>
      <c r="I565" s="3" t="s">
        <v>27</v>
      </c>
      <c r="J565" t="s">
        <v>44</v>
      </c>
      <c r="K565" t="s">
        <v>1254</v>
      </c>
      <c r="L565" s="4">
        <v>18</v>
      </c>
      <c r="M565" s="5" t="str">
        <f>IF(AND(S565=A565, T565&amp;U565&amp;V565&amp;W565&amp;X565=""), "DomProd", IF(COUNTIF(S565:X565, A565)&gt;0, "CoDev", IF(S565="???","N/A","Import")))</f>
        <v>Import</v>
      </c>
      <c r="N565" t="s">
        <v>143</v>
      </c>
      <c r="Q565" s="18" t="s">
        <v>144</v>
      </c>
      <c r="R565" s="5"/>
      <c r="S565" t="s">
        <v>102</v>
      </c>
      <c r="Y565" s="5">
        <f>IF(T565="???",0,COUNTA(S565:X565))</f>
        <v>1</v>
      </c>
    </row>
    <row r="566" spans="1:25" x14ac:dyDescent="0.45">
      <c r="A566" s="24" t="s">
        <v>43</v>
      </c>
      <c r="B566" s="1">
        <v>2009</v>
      </c>
      <c r="C566" s="22" t="str">
        <f>TEXT(D566,"000")</f>
        <v>123</v>
      </c>
      <c r="D566" s="2">
        <v>123</v>
      </c>
      <c r="E566" s="1" t="str">
        <f>_xlfn.TEXTJOIN("_",TRUE,A566,B566,D566,"Land")</f>
        <v>ESP_2009_123_Land</v>
      </c>
      <c r="F566" s="1" t="str" cm="1">
        <f t="array" ref="F566">_xlfn.REGEXEXTRACT(E566,"[A-Z]+[a-z]+[a-z]",1,0)</f>
        <v>Land</v>
      </c>
      <c r="G566" s="1" t="str">
        <f>_xlfn.TEXTJOIN("_",TRUE,A566,B566,C566,F566)</f>
        <v>ESP_2009_123_Land</v>
      </c>
      <c r="H566" s="1" t="s">
        <v>1252</v>
      </c>
      <c r="I566" s="3" t="s">
        <v>27</v>
      </c>
      <c r="J566" t="s">
        <v>1255</v>
      </c>
      <c r="K566" t="s">
        <v>1256</v>
      </c>
      <c r="L566" s="4">
        <v>16</v>
      </c>
      <c r="M566" s="5" t="str">
        <f>IF(AND(S566=A566, T566&amp;U566&amp;V566&amp;W566&amp;X566=""), "DomProd", IF(COUNTIF(S566:X566, A566)&gt;0, "CoDev", IF(S566="???","N/A","Import")))</f>
        <v>Import</v>
      </c>
      <c r="N566" t="s">
        <v>139</v>
      </c>
      <c r="Q566" t="s">
        <v>1257</v>
      </c>
      <c r="S566" t="s">
        <v>56</v>
      </c>
      <c r="Y566" s="5">
        <f>IF(T566="???",0,COUNTA(S566:X566))</f>
        <v>1</v>
      </c>
    </row>
    <row r="567" spans="1:25" x14ac:dyDescent="0.45">
      <c r="A567" s="24" t="s">
        <v>43</v>
      </c>
      <c r="B567" s="1">
        <v>2009</v>
      </c>
      <c r="C567" s="22" t="str">
        <f>TEXT(D567,"000")</f>
        <v>124</v>
      </c>
      <c r="D567" s="2">
        <v>124</v>
      </c>
      <c r="E567" s="1" t="str">
        <f>_xlfn.TEXTJOIN("_",TRUE,A567,B567,D567,"Land")</f>
        <v>ESP_2009_124_Land</v>
      </c>
      <c r="F567" s="1" t="str" cm="1">
        <f t="array" ref="F567">_xlfn.REGEXEXTRACT(E567,"[A-Z]+[a-z]+[a-z]",1,0)</f>
        <v>Land</v>
      </c>
      <c r="G567" s="1" t="str">
        <f>_xlfn.TEXTJOIN("_",TRUE,A567,B567,C567,F567)</f>
        <v>ESP_2009_124_Land</v>
      </c>
      <c r="H567" s="1" t="s">
        <v>1252</v>
      </c>
      <c r="I567" s="3" t="s">
        <v>27</v>
      </c>
      <c r="J567" t="s">
        <v>1255</v>
      </c>
      <c r="K567" t="s">
        <v>1258</v>
      </c>
      <c r="L567" s="4">
        <v>2</v>
      </c>
      <c r="M567" s="5" t="str">
        <f>IF(AND(S567=A567, T567&amp;U567&amp;V567&amp;W567&amp;X567=""), "DomProd", IF(COUNTIF(S567:X567, A567)&gt;0, "CoDev", IF(S567="???","N/A","Import")))</f>
        <v>Import</v>
      </c>
      <c r="N567" t="s">
        <v>139</v>
      </c>
      <c r="Q567" t="s">
        <v>1257</v>
      </c>
      <c r="S567" t="s">
        <v>56</v>
      </c>
      <c r="Y567" s="5">
        <f>IF(T567="???",0,COUNTA(S567:X567))</f>
        <v>1</v>
      </c>
    </row>
    <row r="568" spans="1:25" x14ac:dyDescent="0.45">
      <c r="A568" s="24" t="s">
        <v>43</v>
      </c>
      <c r="B568" s="1">
        <v>2009</v>
      </c>
      <c r="C568" s="22" t="str">
        <f>TEXT(D568,"000")</f>
        <v>125</v>
      </c>
      <c r="D568" s="2">
        <v>125</v>
      </c>
      <c r="E568" s="1" t="str">
        <f>_xlfn.TEXTJOIN("_",TRUE,A568,B568,D568,"Land")</f>
        <v>ESP_2009_125_Land</v>
      </c>
      <c r="F568" s="1" t="str" cm="1">
        <f t="array" ref="F568">_xlfn.REGEXEXTRACT(E568,"[A-Z]+[a-z]+[a-z]",1,0)</f>
        <v>Land</v>
      </c>
      <c r="G568" s="1" t="str">
        <f>_xlfn.TEXTJOIN("_",TRUE,A568,B568,C568,F568)</f>
        <v>ESP_2009_125_Land</v>
      </c>
      <c r="H568" s="1" t="s">
        <v>1252</v>
      </c>
      <c r="I568" s="3" t="s">
        <v>27</v>
      </c>
      <c r="J568" t="s">
        <v>1255</v>
      </c>
      <c r="K568" t="s">
        <v>1259</v>
      </c>
      <c r="L568" s="4">
        <v>1</v>
      </c>
      <c r="M568" s="5" t="str">
        <f>IF(AND(S568=A568, T568&amp;U568&amp;V568&amp;W568&amp;X568=""), "DomProd", IF(COUNTIF(S568:X568, A568)&gt;0, "CoDev", IF(S568="???","N/A","Import")))</f>
        <v>Import</v>
      </c>
      <c r="N568" t="s">
        <v>139</v>
      </c>
      <c r="Q568" t="s">
        <v>1257</v>
      </c>
      <c r="S568" t="s">
        <v>56</v>
      </c>
      <c r="Y568" s="5">
        <f>IF(T568="???",0,COUNTA(S568:X568))</f>
        <v>1</v>
      </c>
    </row>
    <row r="569" spans="1:25" x14ac:dyDescent="0.45">
      <c r="A569" s="24" t="s">
        <v>43</v>
      </c>
      <c r="B569" s="1">
        <v>2009</v>
      </c>
      <c r="C569" s="22" t="str">
        <f>TEXT(D569,"000")</f>
        <v>126</v>
      </c>
      <c r="D569" s="2">
        <v>126</v>
      </c>
      <c r="E569" s="1" t="str">
        <f>_xlfn.TEXTJOIN("_",TRUE,A569,B569,D569,"Land")</f>
        <v>ESP_2009_126_Land</v>
      </c>
      <c r="F569" s="1" t="str" cm="1">
        <f t="array" ref="F569">_xlfn.REGEXEXTRACT(E569,"[A-Z]+[a-z]+[a-z]",1,0)</f>
        <v>Land</v>
      </c>
      <c r="G569" s="1" t="str">
        <f>_xlfn.TEXTJOIN("_",TRUE,A569,B569,C569,F569)</f>
        <v>ESP_2009_126_Land</v>
      </c>
      <c r="H569" s="1" t="s">
        <v>1252</v>
      </c>
      <c r="I569" s="3" t="s">
        <v>51</v>
      </c>
      <c r="J569" t="s">
        <v>52</v>
      </c>
      <c r="K569" t="s">
        <v>1260</v>
      </c>
      <c r="L569" s="4">
        <v>6</v>
      </c>
      <c r="M569" s="5" t="str">
        <f>IF(AND(S569=A569, T569&amp;U569&amp;V569&amp;W569&amp;X569=""), "DomProd", IF(COUNTIF(S569:X569, A569)&gt;0, "CoDev", IF(S569="???","N/A","Import")))</f>
        <v>Import</v>
      </c>
      <c r="N569" t="s">
        <v>54</v>
      </c>
      <c r="Q569" s="18" t="s">
        <v>55</v>
      </c>
      <c r="S569" t="s">
        <v>56</v>
      </c>
      <c r="Y569" s="5">
        <f>IF(T569="???",0,COUNTA(S569:X569))</f>
        <v>1</v>
      </c>
    </row>
    <row r="570" spans="1:25" x14ac:dyDescent="0.45">
      <c r="A570" s="24" t="s">
        <v>43</v>
      </c>
      <c r="B570" s="1">
        <v>2009</v>
      </c>
      <c r="C570" s="22" t="str">
        <f>TEXT(D570,"000")</f>
        <v>127</v>
      </c>
      <c r="D570" s="2">
        <v>127</v>
      </c>
      <c r="E570" s="1" t="str">
        <f>_xlfn.TEXTJOIN("_",TRUE,A570,B570,D570,"Land")</f>
        <v>ESP_2009_127_Land</v>
      </c>
      <c r="F570" s="1" t="str" cm="1">
        <f t="array" ref="F570">_xlfn.REGEXEXTRACT(E570,"[A-Z]+[a-z]+[a-z]",1,0)</f>
        <v>Land</v>
      </c>
      <c r="G570" s="1" t="str">
        <f>_xlfn.TEXTJOIN("_",TRUE,A570,B570,C570,F570)</f>
        <v>ESP_2009_127_Land</v>
      </c>
      <c r="H570" s="1" t="s">
        <v>1252</v>
      </c>
      <c r="I570" s="3" t="s">
        <v>51</v>
      </c>
      <c r="J570" t="s">
        <v>57</v>
      </c>
      <c r="K570" t="s">
        <v>1095</v>
      </c>
      <c r="L570" s="4">
        <v>12</v>
      </c>
      <c r="M570" s="5" t="str">
        <f>IF(AND(S570=A570, T570&amp;U570&amp;V570&amp;W570&amp;X570=""), "DomProd", IF(COUNTIF(S570:X570, A570)&gt;0, "CoDev", IF(S570="???","N/A","Import")))</f>
        <v>Import</v>
      </c>
      <c r="N570" t="s">
        <v>1096</v>
      </c>
      <c r="Q570" s="18" t="s">
        <v>1097</v>
      </c>
      <c r="S570" t="s">
        <v>93</v>
      </c>
      <c r="Y570" s="5">
        <f>IF(T570="???",0,COUNTA(S570:X570))</f>
        <v>1</v>
      </c>
    </row>
    <row r="571" spans="1:25" x14ac:dyDescent="0.45">
      <c r="A571" s="24" t="s">
        <v>43</v>
      </c>
      <c r="B571" s="1">
        <v>2009</v>
      </c>
      <c r="C571" s="22" t="str">
        <f>TEXT(D571,"000")</f>
        <v>128</v>
      </c>
      <c r="D571" s="2">
        <v>128</v>
      </c>
      <c r="E571" s="1" t="str">
        <f>_xlfn.TEXTJOIN("_",TRUE,A571,B571,D571,"Land")</f>
        <v>ESP_2009_128_Land</v>
      </c>
      <c r="F571" s="1" t="str" cm="1">
        <f t="array" ref="F571">_xlfn.REGEXEXTRACT(E571,"[A-Z]+[a-z]+[a-z]",1,0)</f>
        <v>Land</v>
      </c>
      <c r="G571" s="1" t="str">
        <f>_xlfn.TEXTJOIN("_",TRUE,A571,B571,C571,F571)</f>
        <v>ESP_2009_128_Land</v>
      </c>
      <c r="H571" s="1" t="s">
        <v>1252</v>
      </c>
      <c r="I571" s="3" t="s">
        <v>68</v>
      </c>
      <c r="J571" t="s">
        <v>72</v>
      </c>
      <c r="K571" t="s">
        <v>1261</v>
      </c>
      <c r="L571" s="4">
        <v>24</v>
      </c>
      <c r="M571" s="5" t="str">
        <f>IF(AND(S571=A571, T571&amp;U571&amp;V571&amp;W571&amp;X571=""), "DomProd", IF(COUNTIF(S571:X571, A571)&gt;0, "CoDev", IF(S571="???","N/A","Import")))</f>
        <v>Import</v>
      </c>
      <c r="N571" t="s">
        <v>174</v>
      </c>
      <c r="Q571" s="18" t="s">
        <v>1262</v>
      </c>
      <c r="R571" s="5"/>
      <c r="S571" t="s">
        <v>56</v>
      </c>
      <c r="Y571" s="5">
        <f>IF(T571="???",0,COUNTA(S571:X571))</f>
        <v>1</v>
      </c>
    </row>
    <row r="572" spans="1:25" x14ac:dyDescent="0.45">
      <c r="A572" s="24" t="s">
        <v>43</v>
      </c>
      <c r="B572" s="1">
        <v>2009</v>
      </c>
      <c r="C572" s="22" t="str">
        <f>TEXT(D572,"000")</f>
        <v>129</v>
      </c>
      <c r="D572" s="2">
        <v>129</v>
      </c>
      <c r="E572" s="1" t="str">
        <f>_xlfn.TEXTJOIN("_",TRUE,A572,B572,D572,"Land")</f>
        <v>ESP_2009_129_Land</v>
      </c>
      <c r="F572" s="1" t="str" cm="1">
        <f t="array" ref="F572">_xlfn.REGEXEXTRACT(E572,"[A-Z]+[a-z]+[a-z]",1,0)</f>
        <v>Land</v>
      </c>
      <c r="G572" s="1" t="str">
        <f>_xlfn.TEXTJOIN("_",TRUE,A572,B572,C572,F572)</f>
        <v>ESP_2009_129_Land</v>
      </c>
      <c r="H572" s="1" t="s">
        <v>1252</v>
      </c>
      <c r="I572" s="3" t="s">
        <v>68</v>
      </c>
      <c r="J572" t="s">
        <v>1263</v>
      </c>
      <c r="K572" t="s">
        <v>1264</v>
      </c>
      <c r="L572" s="4" t="s">
        <v>65</v>
      </c>
      <c r="M572" s="5" t="str">
        <f>IF(AND(S572=A572, T572&amp;U572&amp;V572&amp;W572&amp;X572=""), "DomProd", IF(COUNTIF(S572:X572, A572)&gt;0, "CoDev", IF(S572="???","N/A","Import")))</f>
        <v>DomProd</v>
      </c>
      <c r="N572" t="s">
        <v>1265</v>
      </c>
      <c r="O572" s="8"/>
      <c r="P572" s="8"/>
      <c r="Q572" s="18" t="s">
        <v>1266</v>
      </c>
      <c r="S572" t="s">
        <v>43</v>
      </c>
      <c r="Y572" s="5">
        <f>IF(T572="???",0,COUNTA(S572:X572))</f>
        <v>1</v>
      </c>
    </row>
    <row r="573" spans="1:25" x14ac:dyDescent="0.45">
      <c r="A573" s="24" t="s">
        <v>43</v>
      </c>
      <c r="B573" s="1">
        <v>2009</v>
      </c>
      <c r="C573" s="22" t="str">
        <f>TEXT(D573,"000")</f>
        <v>130</v>
      </c>
      <c r="D573" s="2">
        <v>130</v>
      </c>
      <c r="E573" s="1" t="str">
        <f>_xlfn.TEXTJOIN("_",TRUE,A573,B573,D573,"Land")</f>
        <v>ESP_2009_130_Land</v>
      </c>
      <c r="F573" s="1" t="str" cm="1">
        <f t="array" ref="F573">_xlfn.REGEXEXTRACT(E573,"[A-Z]+[a-z]+[a-z]",1,0)</f>
        <v>Land</v>
      </c>
      <c r="G573" s="1" t="str">
        <f>_xlfn.TEXTJOIN("_",TRUE,A573,B573,C573,F573)</f>
        <v>ESP_2009_130_Land</v>
      </c>
      <c r="H573" s="1" t="s">
        <v>1252</v>
      </c>
      <c r="I573" s="3" t="s">
        <v>85</v>
      </c>
      <c r="J573" t="s">
        <v>157</v>
      </c>
      <c r="K573" t="s">
        <v>126</v>
      </c>
      <c r="L573" s="4">
        <v>12</v>
      </c>
      <c r="M573" s="5" t="str">
        <f>IF(AND(S573=A573, T573&amp;U573&amp;V573&amp;W573&amp;X573=""), "DomProd", IF(COUNTIF(S573:X573, A573)&gt;0, "CoDev", IF(S573="???","N/A","Import")))</f>
        <v>Import</v>
      </c>
      <c r="N573" t="s">
        <v>127</v>
      </c>
      <c r="Q573" s="18" t="s">
        <v>128</v>
      </c>
      <c r="S573" t="s">
        <v>71</v>
      </c>
      <c r="Y573" s="5">
        <f>IF(T573="???",0,COUNTA(S573:X573))</f>
        <v>1</v>
      </c>
    </row>
    <row r="574" spans="1:25" x14ac:dyDescent="0.45">
      <c r="A574" s="24" t="s">
        <v>43</v>
      </c>
      <c r="B574" s="1">
        <v>2009</v>
      </c>
      <c r="C574" s="22" t="str">
        <f>TEXT(D574,"000")</f>
        <v>131</v>
      </c>
      <c r="D574" s="2">
        <v>131</v>
      </c>
      <c r="E574" s="1" t="str">
        <f>_xlfn.TEXTJOIN("_",TRUE,A574,B574,D574,"Air")</f>
        <v>ESP_2009_131_Air</v>
      </c>
      <c r="F574" s="1" t="str" cm="1">
        <f t="array" ref="F574">_xlfn.REGEXEXTRACT(E574,"[A-Z]+[a-z]+[a-z]",1,0)</f>
        <v>Air</v>
      </c>
      <c r="G574" s="1" t="str">
        <f>_xlfn.TEXTJOIN("_",TRUE,A574,B574,C574,F574)</f>
        <v>ESP_2009_131_Air</v>
      </c>
      <c r="H574" s="1" t="s">
        <v>84</v>
      </c>
      <c r="I574" s="3" t="s">
        <v>87</v>
      </c>
      <c r="J574" t="s">
        <v>88</v>
      </c>
      <c r="K574" t="s">
        <v>89</v>
      </c>
      <c r="L574" s="4">
        <v>18</v>
      </c>
      <c r="M574" s="5" t="str">
        <f>IF(AND(S574=A574, T574&amp;U574&amp;V574&amp;W574&amp;X574=""), "DomProd", IF(COUNTIF(S574:X574, A574)&gt;0, "CoDev", IF(S574="???","N/A","Import")))</f>
        <v>CoDev</v>
      </c>
      <c r="N574" t="s">
        <v>90</v>
      </c>
      <c r="Q574" s="18" t="s">
        <v>91</v>
      </c>
      <c r="S574" t="s">
        <v>32</v>
      </c>
      <c r="T574" t="s">
        <v>93</v>
      </c>
      <c r="U574" t="s">
        <v>43</v>
      </c>
      <c r="V574" t="s">
        <v>92</v>
      </c>
      <c r="Y574" s="5">
        <f>IF(T574="???",0,COUNTA(S574:X574))</f>
        <v>4</v>
      </c>
    </row>
    <row r="575" spans="1:25" x14ac:dyDescent="0.45">
      <c r="A575" s="24" t="s">
        <v>43</v>
      </c>
      <c r="B575" s="1">
        <v>2009</v>
      </c>
      <c r="C575" s="22" t="str">
        <f>TEXT(D575,"000")</f>
        <v>132</v>
      </c>
      <c r="D575" s="2">
        <v>132</v>
      </c>
      <c r="E575" s="1" t="str">
        <f>_xlfn.TEXTJOIN("_",TRUE,A575,B575,D575,"Air")</f>
        <v>ESP_2009_132_Air</v>
      </c>
      <c r="F575" s="1" t="str" cm="1">
        <f t="array" ref="F575">_xlfn.REGEXEXTRACT(E575,"[A-Z]+[a-z]+[a-z]",1,0)</f>
        <v>Air</v>
      </c>
      <c r="G575" s="1" t="str">
        <f>_xlfn.TEXTJOIN("_",TRUE,A575,B575,C575,F575)</f>
        <v>ESP_2009_132_Air</v>
      </c>
      <c r="H575" s="1" t="s">
        <v>84</v>
      </c>
      <c r="I575" s="3" t="s">
        <v>87</v>
      </c>
      <c r="J575" t="s">
        <v>88</v>
      </c>
      <c r="K575" t="s">
        <v>1267</v>
      </c>
      <c r="L575" s="4">
        <v>43</v>
      </c>
      <c r="M575" s="5" t="str">
        <f>IF(AND(S575=A575, T575&amp;U575&amp;V575&amp;W575&amp;X575=""), "DomProd", IF(COUNTIF(S575:X575, A575)&gt;0, "CoDev", IF(S575="???","N/A","Import")))</f>
        <v>Import</v>
      </c>
      <c r="N575" s="5" t="s">
        <v>222</v>
      </c>
      <c r="O575" s="5"/>
      <c r="P575" s="5"/>
      <c r="Q575" s="30" t="s">
        <v>3367</v>
      </c>
      <c r="R575" s="5"/>
      <c r="S575" t="s">
        <v>71</v>
      </c>
      <c r="Y575" s="5">
        <f>IF(T575="???",0,COUNTA(S575:X575))</f>
        <v>1</v>
      </c>
    </row>
    <row r="576" spans="1:25" x14ac:dyDescent="0.45">
      <c r="A576" s="24" t="s">
        <v>43</v>
      </c>
      <c r="B576" s="1">
        <v>2009</v>
      </c>
      <c r="C576" s="22" t="str">
        <f>TEXT(D576,"000")</f>
        <v>133</v>
      </c>
      <c r="D576" s="2">
        <v>133</v>
      </c>
      <c r="E576" s="1" t="str">
        <f>_xlfn.TEXTJOIN("_",TRUE,A576,B576,D576,"Air")</f>
        <v>ESP_2009_133_Air</v>
      </c>
      <c r="F576" s="1" t="str" cm="1">
        <f t="array" ref="F576">_xlfn.REGEXEXTRACT(E576,"[A-Z]+[a-z]+[a-z]",1,0)</f>
        <v>Air</v>
      </c>
      <c r="G576" s="1" t="str">
        <f>_xlfn.TEXTJOIN("_",TRUE,A576,B576,C576,F576)</f>
        <v>ESP_2009_133_Air</v>
      </c>
      <c r="H576" s="1" t="s">
        <v>84</v>
      </c>
      <c r="I576" s="3" t="s">
        <v>87</v>
      </c>
      <c r="J576" t="s">
        <v>88</v>
      </c>
      <c r="K576" t="s">
        <v>1268</v>
      </c>
      <c r="L576" s="4">
        <v>20</v>
      </c>
      <c r="M576" s="5" t="str">
        <f>IF(AND(S576=A576, T576&amp;U576&amp;V576&amp;W576&amp;X576=""), "DomProd", IF(COUNTIF(S576:X576, A576)&gt;0, "CoDev", IF(S576="???","N/A","Import")))</f>
        <v>Import</v>
      </c>
      <c r="N576" t="s">
        <v>940</v>
      </c>
      <c r="Q576" s="18" t="s">
        <v>1269</v>
      </c>
      <c r="S576" t="s">
        <v>56</v>
      </c>
      <c r="Y576" s="5">
        <f>IF(T576="???",0,COUNTA(S576:X576))</f>
        <v>1</v>
      </c>
    </row>
    <row r="577" spans="1:25" x14ac:dyDescent="0.45">
      <c r="A577" s="24" t="s">
        <v>43</v>
      </c>
      <c r="B577" s="1">
        <v>2009</v>
      </c>
      <c r="C577" s="22" t="str">
        <f>TEXT(D577,"000")</f>
        <v>134</v>
      </c>
      <c r="D577" s="2">
        <v>134</v>
      </c>
      <c r="E577" s="1" t="str">
        <f>_xlfn.TEXTJOIN("_",TRUE,A577,B577,D577,"Air")</f>
        <v>ESP_2009_134_Air</v>
      </c>
      <c r="F577" s="1" t="str" cm="1">
        <f t="array" ref="F577">_xlfn.REGEXEXTRACT(E577,"[A-Z]+[a-z]+[a-z]",1,0)</f>
        <v>Air</v>
      </c>
      <c r="G577" s="1" t="str">
        <f>_xlfn.TEXTJOIN("_",TRUE,A577,B577,C577,F577)</f>
        <v>ESP_2009_134_Air</v>
      </c>
      <c r="H577" s="1" t="s">
        <v>84</v>
      </c>
      <c r="I577" s="3" t="s">
        <v>87</v>
      </c>
      <c r="J577" t="s">
        <v>450</v>
      </c>
      <c r="K577" t="s">
        <v>1270</v>
      </c>
      <c r="L577" s="4">
        <v>88</v>
      </c>
      <c r="M577" s="5" t="str">
        <f>IF(AND(S577=A577, T577&amp;U577&amp;V577&amp;W577&amp;X577=""), "DomProd", IF(COUNTIF(S577:X577, A577)&gt;0, "CoDev", IF(S577="???","N/A","Import")))</f>
        <v>Import</v>
      </c>
      <c r="N577" t="s">
        <v>171</v>
      </c>
      <c r="Q577" s="18" t="s">
        <v>1271</v>
      </c>
      <c r="S577" t="s">
        <v>56</v>
      </c>
      <c r="Y577" s="5">
        <f>IF(T577="???",0,COUNTA(S577:X577))</f>
        <v>1</v>
      </c>
    </row>
    <row r="578" spans="1:25" x14ac:dyDescent="0.45">
      <c r="A578" s="24" t="s">
        <v>43</v>
      </c>
      <c r="B578" s="1">
        <v>2009</v>
      </c>
      <c r="C578" s="22" t="str">
        <f>TEXT(D578,"000")</f>
        <v>135</v>
      </c>
      <c r="D578" s="2">
        <v>135</v>
      </c>
      <c r="E578" s="1" t="str">
        <f>_xlfn.TEXTJOIN("_",TRUE,A578,B578,D578,"Air")</f>
        <v>ESP_2009_135_Air</v>
      </c>
      <c r="F578" s="1" t="str" cm="1">
        <f t="array" ref="F578">_xlfn.REGEXEXTRACT(E578,"[A-Z]+[a-z]+[a-z]",1,0)</f>
        <v>Air</v>
      </c>
      <c r="G578" s="1" t="str">
        <f>_xlfn.TEXTJOIN("_",TRUE,A578,B578,C578,F578)</f>
        <v>ESP_2009_135_Air</v>
      </c>
      <c r="H578" s="1" t="s">
        <v>84</v>
      </c>
      <c r="I578" s="3" t="s">
        <v>87</v>
      </c>
      <c r="J578" t="s">
        <v>918</v>
      </c>
      <c r="K578" t="s">
        <v>1272</v>
      </c>
      <c r="L578" s="4">
        <v>2</v>
      </c>
      <c r="M578" s="5" t="str">
        <f>IF(AND(S578=A578, T578&amp;U578&amp;V578&amp;W578&amp;X578=""), "DomProd", IF(COUNTIF(S578:X578, A578)&gt;0, "CoDev", IF(S578="???","N/A","Import")))</f>
        <v>Import</v>
      </c>
      <c r="N578" t="s">
        <v>96</v>
      </c>
      <c r="Q578" s="18" t="s">
        <v>921</v>
      </c>
      <c r="R578" s="5"/>
      <c r="S578" t="s">
        <v>56</v>
      </c>
      <c r="Y578" s="5">
        <f>IF(T578="???",0,COUNTA(S578:X578))</f>
        <v>1</v>
      </c>
    </row>
    <row r="579" spans="1:25" x14ac:dyDescent="0.45">
      <c r="A579" s="24" t="s">
        <v>43</v>
      </c>
      <c r="B579" s="1">
        <v>2009</v>
      </c>
      <c r="C579" s="22" t="str">
        <f>TEXT(D579,"000")</f>
        <v>136</v>
      </c>
      <c r="D579" s="2">
        <v>136</v>
      </c>
      <c r="E579" s="1" t="str">
        <f>_xlfn.TEXTJOIN("_",TRUE,A579,B579,D579,"Air")</f>
        <v>ESP_2009_136_Air</v>
      </c>
      <c r="F579" s="1" t="str" cm="1">
        <f t="array" ref="F579">_xlfn.REGEXEXTRACT(E579,"[A-Z]+[a-z]+[a-z]",1,0)</f>
        <v>Air</v>
      </c>
      <c r="G579" s="1" t="str">
        <f>_xlfn.TEXTJOIN("_",TRUE,A579,B579,C579,F579)</f>
        <v>ESP_2009_136_Air</v>
      </c>
      <c r="H579" s="1" t="s">
        <v>84</v>
      </c>
      <c r="I579" s="3" t="s">
        <v>87</v>
      </c>
      <c r="J579" t="s">
        <v>918</v>
      </c>
      <c r="K579" t="s">
        <v>1273</v>
      </c>
      <c r="L579" s="4">
        <v>5</v>
      </c>
      <c r="M579" s="5" t="str">
        <f>IF(AND(S579=A579, T579&amp;U579&amp;V579&amp;W579&amp;X579=""), "DomProd", IF(COUNTIF(S579:X579, A579)&gt;0, "CoDev", IF(S579="???","N/A","Import")))</f>
        <v>Import</v>
      </c>
      <c r="N579" t="s">
        <v>96</v>
      </c>
      <c r="Q579" s="18" t="s">
        <v>921</v>
      </c>
      <c r="R579" s="5"/>
      <c r="S579" t="s">
        <v>56</v>
      </c>
      <c r="Y579" s="5">
        <f>IF(T579="???",0,COUNTA(S579:X579))</f>
        <v>1</v>
      </c>
    </row>
    <row r="580" spans="1:25" x14ac:dyDescent="0.45">
      <c r="A580" s="24" t="s">
        <v>43</v>
      </c>
      <c r="B580" s="1">
        <v>2009</v>
      </c>
      <c r="C580" s="22" t="str">
        <f>TEXT(D580,"000")</f>
        <v>137</v>
      </c>
      <c r="D580" s="2">
        <v>137</v>
      </c>
      <c r="E580" s="1" t="str">
        <f>_xlfn.TEXTJOIN("_",TRUE,A580,B580,D580,"Air")</f>
        <v>ESP_2009_137_Air</v>
      </c>
      <c r="F580" s="1" t="str" cm="1">
        <f t="array" ref="F580">_xlfn.REGEXEXTRACT(E580,"[A-Z]+[a-z]+[a-z]",1,0)</f>
        <v>Air</v>
      </c>
      <c r="G580" s="1" t="str">
        <f>_xlfn.TEXTJOIN("_",TRUE,A580,B580,C580,F580)</f>
        <v>ESP_2009_137_Air</v>
      </c>
      <c r="H580" s="1" t="s">
        <v>84</v>
      </c>
      <c r="I580" s="3" t="s">
        <v>87</v>
      </c>
      <c r="J580" t="s">
        <v>918</v>
      </c>
      <c r="K580" t="s">
        <v>1274</v>
      </c>
      <c r="L580" s="4">
        <v>6</v>
      </c>
      <c r="M580" s="5" t="str">
        <f>IF(AND(S580=A580, T580&amp;U580&amp;V580&amp;W580&amp;X580=""), "DomProd", IF(COUNTIF(S580:X580, A580)&gt;0, "CoDev", IF(S580="???","N/A","Import")))</f>
        <v>CoDev</v>
      </c>
      <c r="N580" t="s">
        <v>1275</v>
      </c>
      <c r="O580" t="s">
        <v>1276</v>
      </c>
      <c r="Q580" t="s">
        <v>1277</v>
      </c>
      <c r="S580" t="s">
        <v>43</v>
      </c>
      <c r="T580" t="s">
        <v>1278</v>
      </c>
      <c r="Y580" s="5">
        <f>IF(T580="???",0,COUNTA(S580:X580))</f>
        <v>2</v>
      </c>
    </row>
    <row r="581" spans="1:25" x14ac:dyDescent="0.45">
      <c r="A581" s="24" t="s">
        <v>43</v>
      </c>
      <c r="B581" s="1">
        <v>2009</v>
      </c>
      <c r="C581" s="22" t="str">
        <f>TEXT(D581,"000")</f>
        <v>138</v>
      </c>
      <c r="D581" s="2">
        <v>138</v>
      </c>
      <c r="E581" s="1" t="str">
        <f>_xlfn.TEXTJOIN("_",TRUE,A581,B581,D581,"Air")</f>
        <v>ESP_2009_138_Air</v>
      </c>
      <c r="F581" s="1" t="str" cm="1">
        <f t="array" ref="F581">_xlfn.REGEXEXTRACT(E581,"[A-Z]+[a-z]+[a-z]",1,0)</f>
        <v>Air</v>
      </c>
      <c r="G581" s="1" t="str">
        <f>_xlfn.TEXTJOIN("_",TRUE,A581,B581,C581,F581)</f>
        <v>ESP_2009_138_Air</v>
      </c>
      <c r="H581" s="1" t="s">
        <v>84</v>
      </c>
      <c r="I581" s="3" t="s">
        <v>87</v>
      </c>
      <c r="J581" t="s">
        <v>1279</v>
      </c>
      <c r="K581" t="s">
        <v>1280</v>
      </c>
      <c r="L581" s="4">
        <v>5</v>
      </c>
      <c r="M581" s="5" t="str">
        <f>IF(AND(S581=A581, T581&amp;U581&amp;V581&amp;W581&amp;X581=""), "DomProd", IF(COUNTIF(S581:X581, A581)&gt;0, "CoDev", IF(S581="???","N/A","Import")))</f>
        <v>Import</v>
      </c>
      <c r="N581" t="s">
        <v>96</v>
      </c>
      <c r="Q581" s="18" t="s">
        <v>1281</v>
      </c>
      <c r="R581" s="5"/>
      <c r="S581" t="s">
        <v>56</v>
      </c>
      <c r="Y581" s="5">
        <f>IF(T581="???",0,COUNTA(S581:X581))</f>
        <v>1</v>
      </c>
    </row>
    <row r="582" spans="1:25" x14ac:dyDescent="0.45">
      <c r="A582" s="24" t="s">
        <v>43</v>
      </c>
      <c r="B582" s="1">
        <v>2009</v>
      </c>
      <c r="C582" s="22" t="str">
        <f>TEXT(D582,"000")</f>
        <v>139</v>
      </c>
      <c r="D582" s="2">
        <v>139</v>
      </c>
      <c r="E582" s="1" t="str">
        <f>_xlfn.TEXTJOIN("_",TRUE,A582,B582,D582,"Air")</f>
        <v>ESP_2009_139_Air</v>
      </c>
      <c r="F582" s="1" t="str" cm="1">
        <f t="array" ref="F582">_xlfn.REGEXEXTRACT(E582,"[A-Z]+[a-z]+[a-z]",1,0)</f>
        <v>Air</v>
      </c>
      <c r="G582" s="1" t="str">
        <f>_xlfn.TEXTJOIN("_",TRUE,A582,B582,C582,F582)</f>
        <v>ESP_2009_139_Air</v>
      </c>
      <c r="H582" s="1" t="s">
        <v>84</v>
      </c>
      <c r="I582" s="3" t="s">
        <v>87</v>
      </c>
      <c r="J582" t="s">
        <v>1279</v>
      </c>
      <c r="K582" t="s">
        <v>1282</v>
      </c>
      <c r="L582" s="4">
        <v>2</v>
      </c>
      <c r="M582" s="5" t="str">
        <f>IF(AND(S582=A582, T582&amp;U582&amp;V582&amp;W582&amp;X582=""), "DomProd", IF(COUNTIF(S582:X582, A582)&gt;0, "CoDev", IF(S582="???","N/A","Import")))</f>
        <v>Import</v>
      </c>
      <c r="N582" s="5" t="s">
        <v>1120</v>
      </c>
      <c r="O582" s="5"/>
      <c r="P582" s="5"/>
      <c r="Q582" s="30" t="s">
        <v>1283</v>
      </c>
      <c r="R582" s="5"/>
      <c r="S582" t="s">
        <v>56</v>
      </c>
      <c r="Y582" s="5">
        <f>IF(T582="???",0,COUNTA(S582:X582))</f>
        <v>1</v>
      </c>
    </row>
    <row r="583" spans="1:25" x14ac:dyDescent="0.45">
      <c r="A583" s="24" t="s">
        <v>43</v>
      </c>
      <c r="B583" s="1">
        <v>2009</v>
      </c>
      <c r="C583" s="22" t="str">
        <f>TEXT(D583,"000")</f>
        <v>140</v>
      </c>
      <c r="D583" s="2">
        <v>140</v>
      </c>
      <c r="E583" s="1" t="str">
        <f>_xlfn.TEXTJOIN("_",TRUE,A583,B583,D583,"Air")</f>
        <v>ESP_2009_140_Air</v>
      </c>
      <c r="F583" s="1" t="str" cm="1">
        <f t="array" ref="F583">_xlfn.REGEXEXTRACT(E583,"[A-Z]+[a-z]+[a-z]",1,0)</f>
        <v>Air</v>
      </c>
      <c r="G583" s="1" t="str">
        <f>_xlfn.TEXTJOIN("_",TRUE,A583,B583,C583,F583)</f>
        <v>ESP_2009_140_Air</v>
      </c>
      <c r="H583" s="1" t="s">
        <v>84</v>
      </c>
      <c r="I583" s="3" t="s">
        <v>87</v>
      </c>
      <c r="J583" t="s">
        <v>210</v>
      </c>
      <c r="K583" t="s">
        <v>1284</v>
      </c>
      <c r="L583" s="4">
        <v>2</v>
      </c>
      <c r="M583" s="5" t="str">
        <f>IF(AND(S583=A583, T583&amp;U583&amp;V583&amp;W583&amp;X583=""), "DomProd", IF(COUNTIF(S583:X583, A583)&gt;0, "CoDev", IF(S583="???","N/A","Import")))</f>
        <v>CoDev</v>
      </c>
      <c r="N583" t="s">
        <v>212</v>
      </c>
      <c r="Q583" t="s">
        <v>213</v>
      </c>
      <c r="R583" s="5"/>
      <c r="S583" t="s">
        <v>71</v>
      </c>
      <c r="T583" t="s">
        <v>32</v>
      </c>
      <c r="U583" t="s">
        <v>43</v>
      </c>
      <c r="V583" t="s">
        <v>92</v>
      </c>
      <c r="Y583" s="5">
        <f>IF(T583="???",0,COUNTA(S583:X583))</f>
        <v>4</v>
      </c>
    </row>
    <row r="584" spans="1:25" x14ac:dyDescent="0.45">
      <c r="A584" s="24" t="s">
        <v>43</v>
      </c>
      <c r="B584" s="1">
        <v>2009</v>
      </c>
      <c r="C584" s="22" t="str">
        <f>TEXT(D584,"000")</f>
        <v>141</v>
      </c>
      <c r="D584" s="2">
        <v>141</v>
      </c>
      <c r="E584" s="1" t="str">
        <f>_xlfn.TEXTJOIN("_",TRUE,A584,B584,D584,"Air")</f>
        <v>ESP_2009_141_Air</v>
      </c>
      <c r="F584" s="1" t="str" cm="1">
        <f t="array" ref="F584">_xlfn.REGEXEXTRACT(E584,"[A-Z]+[a-z]+[a-z]",1,0)</f>
        <v>Air</v>
      </c>
      <c r="G584" s="1" t="str">
        <f>_xlfn.TEXTJOIN("_",TRUE,A584,B584,C584,F584)</f>
        <v>ESP_2009_141_Air</v>
      </c>
      <c r="H584" s="1" t="s">
        <v>84</v>
      </c>
      <c r="I584" s="3" t="s">
        <v>87</v>
      </c>
      <c r="J584" t="s">
        <v>210</v>
      </c>
      <c r="K584" t="s">
        <v>1282</v>
      </c>
      <c r="L584" s="4">
        <v>4</v>
      </c>
      <c r="M584" s="5" t="str">
        <f>IF(AND(S584=A584, T584&amp;U584&amp;V584&amp;W584&amp;X584=""), "DomProd", IF(COUNTIF(S584:X584, A584)&gt;0, "CoDev", IF(S584="???","N/A","Import")))</f>
        <v>Import</v>
      </c>
      <c r="N584" s="5" t="s">
        <v>1120</v>
      </c>
      <c r="O584" s="5"/>
      <c r="P584" s="5"/>
      <c r="Q584" s="30" t="s">
        <v>1283</v>
      </c>
      <c r="R584" s="5"/>
      <c r="S584" t="s">
        <v>56</v>
      </c>
      <c r="Y584" s="5">
        <f>IF(T584="???",0,COUNTA(S584:X584))</f>
        <v>1</v>
      </c>
    </row>
    <row r="585" spans="1:25" x14ac:dyDescent="0.45">
      <c r="A585" s="24" t="s">
        <v>43</v>
      </c>
      <c r="B585" s="1">
        <v>2009</v>
      </c>
      <c r="C585" s="22" t="str">
        <f>TEXT(D585,"000")</f>
        <v>142</v>
      </c>
      <c r="D585" s="2">
        <v>142</v>
      </c>
      <c r="E585" s="1" t="str">
        <f>_xlfn.TEXTJOIN("_",TRUE,A585,B585,D585,"Air")</f>
        <v>ESP_2009_142_Air</v>
      </c>
      <c r="F585" s="1" t="str" cm="1">
        <f t="array" ref="F585">_xlfn.REGEXEXTRACT(E585,"[A-Z]+[a-z]+[a-z]",1,0)</f>
        <v>Air</v>
      </c>
      <c r="G585" s="1" t="str">
        <f>_xlfn.TEXTJOIN("_",TRUE,A585,B585,C585,F585)</f>
        <v>ESP_2009_142_Air</v>
      </c>
      <c r="H585" s="1" t="s">
        <v>84</v>
      </c>
      <c r="I585" s="3" t="s">
        <v>87</v>
      </c>
      <c r="J585" t="s">
        <v>94</v>
      </c>
      <c r="K585" t="s">
        <v>1285</v>
      </c>
      <c r="L585" s="4">
        <v>7</v>
      </c>
      <c r="M585" s="5" t="str">
        <f>IF(AND(S585=A585, T585&amp;U585&amp;V585&amp;W585&amp;X585=""), "DomProd", IF(COUNTIF(S585:X585, A585)&gt;0, "CoDev", IF(S585="???","N/A","Import")))</f>
        <v>Import</v>
      </c>
      <c r="N585" t="s">
        <v>96</v>
      </c>
      <c r="Q585" t="s">
        <v>97</v>
      </c>
      <c r="S585" t="s">
        <v>56</v>
      </c>
      <c r="Y585" s="5">
        <f>IF(T585="???",0,COUNTA(S585:X585))</f>
        <v>1</v>
      </c>
    </row>
    <row r="586" spans="1:25" x14ac:dyDescent="0.45">
      <c r="A586" s="24" t="s">
        <v>43</v>
      </c>
      <c r="B586" s="1">
        <v>2009</v>
      </c>
      <c r="C586" s="22" t="str">
        <f>TEXT(D586,"000")</f>
        <v>143</v>
      </c>
      <c r="D586" s="2">
        <v>143</v>
      </c>
      <c r="E586" s="1" t="str">
        <f>_xlfn.TEXTJOIN("_",TRUE,A586,B586,D586,"Air")</f>
        <v>ESP_2009_143_Air</v>
      </c>
      <c r="F586" s="1" t="str" cm="1">
        <f t="array" ref="F586">_xlfn.REGEXEXTRACT(E586,"[A-Z]+[a-z]+[a-z]",1,0)</f>
        <v>Air</v>
      </c>
      <c r="G586" s="1" t="str">
        <f>_xlfn.TEXTJOIN("_",TRUE,A586,B586,C586,F586)</f>
        <v>ESP_2009_143_Air</v>
      </c>
      <c r="H586" s="1" t="s">
        <v>84</v>
      </c>
      <c r="I586" s="3" t="s">
        <v>87</v>
      </c>
      <c r="J586" t="s">
        <v>1286</v>
      </c>
      <c r="K586" t="s">
        <v>1287</v>
      </c>
      <c r="L586" s="4">
        <v>57</v>
      </c>
      <c r="M586" s="5" t="str">
        <f>IF(AND(S586=A586, T586&amp;U586&amp;V586&amp;W586&amp;X586=""), "DomProd", IF(COUNTIF(S586:X586, A586)&gt;0, "CoDev", IF(S586="???","N/A","Import")))</f>
        <v>DomProd</v>
      </c>
      <c r="N586" t="s">
        <v>1275</v>
      </c>
      <c r="Q586" t="s">
        <v>1288</v>
      </c>
      <c r="S586" t="s">
        <v>43</v>
      </c>
      <c r="Y586" s="5">
        <f>IF(T586="???",0,COUNTA(S586:X586))</f>
        <v>1</v>
      </c>
    </row>
    <row r="587" spans="1:25" x14ac:dyDescent="0.45">
      <c r="A587" s="24" t="s">
        <v>43</v>
      </c>
      <c r="B587" s="1">
        <v>2009</v>
      </c>
      <c r="C587" s="22" t="str">
        <f>TEXT(D587,"000")</f>
        <v>144</v>
      </c>
      <c r="D587" s="2">
        <v>144</v>
      </c>
      <c r="E587" s="1" t="str">
        <f>_xlfn.TEXTJOIN("_",TRUE,A587,B587,D587,"Air")</f>
        <v>ESP_2009_144_Air</v>
      </c>
      <c r="F587" s="1" t="str" cm="1">
        <f t="array" ref="F587">_xlfn.REGEXEXTRACT(E587,"[A-Z]+[a-z]+[a-z]",1,0)</f>
        <v>Air</v>
      </c>
      <c r="G587" s="1" t="str">
        <f>_xlfn.TEXTJOIN("_",TRUE,A587,B587,C587,F587)</f>
        <v>ESP_2009_144_Air</v>
      </c>
      <c r="H587" s="1" t="s">
        <v>84</v>
      </c>
      <c r="I587" s="3" t="s">
        <v>87</v>
      </c>
      <c r="J587" t="s">
        <v>98</v>
      </c>
      <c r="K587" t="s">
        <v>1289</v>
      </c>
      <c r="L587" s="4">
        <v>7</v>
      </c>
      <c r="M587" s="5" t="str">
        <f>IF(AND(S587=A587, T587&amp;U587&amp;V587&amp;W587&amp;X587=""), "DomProd", IF(COUNTIF(S587:X587, A587)&gt;0, "CoDev", IF(S587="???","N/A","Import")))</f>
        <v>DomProd</v>
      </c>
      <c r="N587" t="s">
        <v>1275</v>
      </c>
      <c r="Q587" t="s">
        <v>1290</v>
      </c>
      <c r="S587" t="s">
        <v>43</v>
      </c>
      <c r="Y587" s="5">
        <f>IF(T587="???",0,COUNTA(S587:X587))</f>
        <v>1</v>
      </c>
    </row>
    <row r="588" spans="1:25" x14ac:dyDescent="0.45">
      <c r="A588" s="24" t="s">
        <v>43</v>
      </c>
      <c r="B588" s="1">
        <v>2009</v>
      </c>
      <c r="C588" s="22" t="str">
        <f>TEXT(D588,"000")</f>
        <v>145</v>
      </c>
      <c r="D588" s="2">
        <v>145</v>
      </c>
      <c r="E588" s="1" t="str">
        <f>_xlfn.TEXTJOIN("_",TRUE,A588,B588,D588,"Air")</f>
        <v>ESP_2009_145_Air</v>
      </c>
      <c r="F588" s="1" t="str" cm="1">
        <f t="array" ref="F588">_xlfn.REGEXEXTRACT(E588,"[A-Z]+[a-z]+[a-z]",1,0)</f>
        <v>Air</v>
      </c>
      <c r="G588" s="1" t="str">
        <f>_xlfn.TEXTJOIN("_",TRUE,A588,B588,C588,F588)</f>
        <v>ESP_2009_145_Air</v>
      </c>
      <c r="H588" s="1" t="s">
        <v>84</v>
      </c>
      <c r="I588" s="3" t="s">
        <v>87</v>
      </c>
      <c r="J588" t="s">
        <v>98</v>
      </c>
      <c r="K588" t="s">
        <v>1291</v>
      </c>
      <c r="L588" s="4">
        <v>14</v>
      </c>
      <c r="M588" s="5" t="str">
        <f>IF(AND(S588=A588, T588&amp;U588&amp;V588&amp;W588&amp;X588=""), "DomProd", IF(COUNTIF(S588:X588, A588)&gt;0, "CoDev", IF(S588="???","N/A","Import")))</f>
        <v>CoDev</v>
      </c>
      <c r="N588" t="s">
        <v>1275</v>
      </c>
      <c r="O588" t="s">
        <v>1276</v>
      </c>
      <c r="Q588" s="18" t="s">
        <v>1277</v>
      </c>
      <c r="S588" t="s">
        <v>43</v>
      </c>
      <c r="T588" t="s">
        <v>1278</v>
      </c>
      <c r="Y588" s="5">
        <f>IF(T588="???",0,COUNTA(S588:X588))</f>
        <v>2</v>
      </c>
    </row>
    <row r="589" spans="1:25" x14ac:dyDescent="0.45">
      <c r="A589" s="24" t="s">
        <v>43</v>
      </c>
      <c r="B589" s="1">
        <v>2009</v>
      </c>
      <c r="C589" s="22" t="str">
        <f>TEXT(D589,"000")</f>
        <v>146</v>
      </c>
      <c r="D589" s="2">
        <v>146</v>
      </c>
      <c r="E589" s="1" t="str">
        <f>_xlfn.TEXTJOIN("_",TRUE,A589,B589,D589,"Air")</f>
        <v>ESP_2009_146_Air</v>
      </c>
      <c r="F589" s="1" t="str" cm="1">
        <f t="array" ref="F589">_xlfn.REGEXEXTRACT(E589,"[A-Z]+[a-z]+[a-z]",1,0)</f>
        <v>Air</v>
      </c>
      <c r="G589" s="1" t="str">
        <f>_xlfn.TEXTJOIN("_",TRUE,A589,B589,C589,F589)</f>
        <v>ESP_2009_146_Air</v>
      </c>
      <c r="H589" s="1" t="s">
        <v>84</v>
      </c>
      <c r="I589" s="3" t="s">
        <v>87</v>
      </c>
      <c r="J589" t="s">
        <v>1292</v>
      </c>
      <c r="K589" t="s">
        <v>1293</v>
      </c>
      <c r="L589" s="4">
        <v>2</v>
      </c>
      <c r="M589" s="5" t="str">
        <f>IF(AND(S589=A589, T589&amp;U589&amp;V589&amp;W589&amp;X589=""), "DomProd", IF(COUNTIF(S589:X589, A589)&gt;0, "CoDev", IF(S589="???","N/A","Import")))</f>
        <v>Import</v>
      </c>
      <c r="N589" t="s">
        <v>1234</v>
      </c>
      <c r="Q589" t="s">
        <v>1235</v>
      </c>
      <c r="S589" t="s">
        <v>56</v>
      </c>
      <c r="Y589" s="5">
        <f>IF(T589="???",0,COUNTA(S589:X589))</f>
        <v>1</v>
      </c>
    </row>
    <row r="590" spans="1:25" x14ac:dyDescent="0.45">
      <c r="A590" s="24" t="s">
        <v>43</v>
      </c>
      <c r="B590" s="1">
        <v>2009</v>
      </c>
      <c r="C590" s="22" t="str">
        <f>TEXT(D590,"000")</f>
        <v>147</v>
      </c>
      <c r="D590" s="2">
        <v>147</v>
      </c>
      <c r="E590" s="1" t="str">
        <f>_xlfn.TEXTJOIN("_",TRUE,A590,B590,D590,"Air")</f>
        <v>ESP_2009_147_Air</v>
      </c>
      <c r="F590" s="1" t="str" cm="1">
        <f t="array" ref="F590">_xlfn.REGEXEXTRACT(E590,"[A-Z]+[a-z]+[a-z]",1,0)</f>
        <v>Air</v>
      </c>
      <c r="G590" s="1" t="str">
        <f>_xlfn.TEXTJOIN("_",TRUE,A590,B590,C590,F590)</f>
        <v>ESP_2009_147_Air</v>
      </c>
      <c r="H590" s="1" t="s">
        <v>84</v>
      </c>
      <c r="I590" s="3" t="s">
        <v>87</v>
      </c>
      <c r="J590" t="s">
        <v>233</v>
      </c>
      <c r="K590" t="s">
        <v>1294</v>
      </c>
      <c r="L590" s="4">
        <v>3</v>
      </c>
      <c r="M590" s="5" t="str">
        <f>IF(AND(S590=A590, T590&amp;U590&amp;V590&amp;W590&amp;X590=""), "DomProd", IF(COUNTIF(S590:X590, A590)&gt;0, "CoDev", IF(S590="???","N/A","Import")))</f>
        <v>Import</v>
      </c>
      <c r="N590" s="5" t="s">
        <v>1295</v>
      </c>
      <c r="O590" s="5"/>
      <c r="P590" s="5"/>
      <c r="Q590" s="30" t="s">
        <v>1296</v>
      </c>
      <c r="R590" s="5"/>
      <c r="S590" t="s">
        <v>141</v>
      </c>
      <c r="Y590" s="5">
        <f>IF(T590="???",0,COUNTA(S590:X590))</f>
        <v>1</v>
      </c>
    </row>
    <row r="591" spans="1:25" x14ac:dyDescent="0.45">
      <c r="A591" s="24" t="s">
        <v>43</v>
      </c>
      <c r="B591" s="1">
        <v>2009</v>
      </c>
      <c r="C591" s="22" t="str">
        <f>TEXT(D591,"000")</f>
        <v>148</v>
      </c>
      <c r="D591" s="2">
        <v>148</v>
      </c>
      <c r="E591" s="1" t="str">
        <f>_xlfn.TEXTJOIN("_",TRUE,A591,B591,D591,"Air")</f>
        <v>ESP_2009_148_Air</v>
      </c>
      <c r="F591" s="1" t="str" cm="1">
        <f t="array" ref="F591">_xlfn.REGEXEXTRACT(E591,"[A-Z]+[a-z]+[a-z]",1,0)</f>
        <v>Air</v>
      </c>
      <c r="G591" s="1" t="str">
        <f>_xlfn.TEXTJOIN("_",TRUE,A591,B591,C591,F591)</f>
        <v>ESP_2009_148_Air</v>
      </c>
      <c r="H591" s="1" t="s">
        <v>84</v>
      </c>
      <c r="I591" s="3" t="s">
        <v>87</v>
      </c>
      <c r="J591" t="s">
        <v>210</v>
      </c>
      <c r="K591" t="s">
        <v>1297</v>
      </c>
      <c r="L591" s="4">
        <v>4</v>
      </c>
      <c r="M591" s="5" t="str">
        <f>IF(AND(S591=A591, T591&amp;U591&amp;V591&amp;W591&amp;X591=""), "DomProd", IF(COUNTIF(S591:X591, A591)&gt;0, "CoDev", IF(S591="???","N/A","Import")))</f>
        <v>Import</v>
      </c>
      <c r="N591" t="s">
        <v>222</v>
      </c>
      <c r="Q591" s="18" t="s">
        <v>223</v>
      </c>
      <c r="S591" t="s">
        <v>71</v>
      </c>
      <c r="Y591" s="5">
        <f>IF(T591="???",0,COUNTA(S591:X591))</f>
        <v>1</v>
      </c>
    </row>
    <row r="592" spans="1:25" x14ac:dyDescent="0.45">
      <c r="A592" s="24" t="s">
        <v>43</v>
      </c>
      <c r="B592" s="1">
        <v>2009</v>
      </c>
      <c r="C592" s="22" t="str">
        <f>TEXT(D592,"000")</f>
        <v>149</v>
      </c>
      <c r="D592" s="2">
        <v>149</v>
      </c>
      <c r="E592" s="1" t="str">
        <f>_xlfn.TEXTJOIN("_",TRUE,A592,B592,D592,"Air")</f>
        <v>ESP_2009_149_Air</v>
      </c>
      <c r="F592" s="1" t="str" cm="1">
        <f t="array" ref="F592">_xlfn.REGEXEXTRACT(E592,"[A-Z]+[a-z]+[a-z]",1,0)</f>
        <v>Air</v>
      </c>
      <c r="G592" s="1" t="str">
        <f>_xlfn.TEXTJOIN("_",TRUE,A592,B592,C592,F592)</f>
        <v>ESP_2009_149_Air</v>
      </c>
      <c r="H592" s="1" t="s">
        <v>84</v>
      </c>
      <c r="I592" s="3" t="s">
        <v>87</v>
      </c>
      <c r="J592" t="s">
        <v>210</v>
      </c>
      <c r="K592" t="s">
        <v>1298</v>
      </c>
      <c r="L592" s="4">
        <v>5</v>
      </c>
      <c r="M592" s="5" t="str">
        <f>IF(AND(S592=A592, T592&amp;U592&amp;V592&amp;W592&amp;X592=""), "DomProd", IF(COUNTIF(S592:X592, A592)&gt;0, "CoDev", IF(S592="???","N/A","Import")))</f>
        <v>Import</v>
      </c>
      <c r="N592" t="s">
        <v>222</v>
      </c>
      <c r="Q592" s="18" t="s">
        <v>225</v>
      </c>
      <c r="S592" t="s">
        <v>71</v>
      </c>
      <c r="Y592" s="5">
        <f>IF(T592="???",0,COUNTA(S592:X592))</f>
        <v>1</v>
      </c>
    </row>
    <row r="593" spans="1:25" x14ac:dyDescent="0.45">
      <c r="A593" s="24" t="s">
        <v>43</v>
      </c>
      <c r="B593" s="1">
        <v>2009</v>
      </c>
      <c r="C593" s="22" t="str">
        <f>TEXT(D593,"000")</f>
        <v>150</v>
      </c>
      <c r="D593" s="2">
        <v>150</v>
      </c>
      <c r="E593" s="1" t="str">
        <f>_xlfn.TEXTJOIN("_",TRUE,A593,B593,D593,"Air")</f>
        <v>ESP_2009_150_Air</v>
      </c>
      <c r="F593" s="1" t="str" cm="1">
        <f t="array" ref="F593">_xlfn.REGEXEXTRACT(E593,"[A-Z]+[a-z]+[a-z]",1,0)</f>
        <v>Air</v>
      </c>
      <c r="G593" s="1" t="str">
        <f>_xlfn.TEXTJOIN("_",TRUE,A593,B593,C593,F593)</f>
        <v>ESP_2009_150_Air</v>
      </c>
      <c r="H593" s="1" t="s">
        <v>84</v>
      </c>
      <c r="I593" s="3" t="s">
        <v>87</v>
      </c>
      <c r="J593" t="s">
        <v>98</v>
      </c>
      <c r="K593" t="s">
        <v>1299</v>
      </c>
      <c r="L593" s="4">
        <v>1</v>
      </c>
      <c r="M593" s="5" t="str">
        <f>IF(AND(S593=A593, T593&amp;U593&amp;V593&amp;W593&amp;X593=""), "DomProd", IF(COUNTIF(S593:X593, A593)&gt;0, "CoDev", IF(S593="???","N/A","Import")))</f>
        <v>Import</v>
      </c>
      <c r="N593" t="s">
        <v>1300</v>
      </c>
      <c r="Q593" t="s">
        <v>1301</v>
      </c>
      <c r="S593" t="s">
        <v>56</v>
      </c>
      <c r="Y593" s="5">
        <f>IF(T593="???",0,COUNTA(S593:X593))</f>
        <v>1</v>
      </c>
    </row>
    <row r="594" spans="1:25" x14ac:dyDescent="0.45">
      <c r="A594" s="24" t="s">
        <v>43</v>
      </c>
      <c r="B594" s="1">
        <v>2009</v>
      </c>
      <c r="C594" s="22" t="str">
        <f>TEXT(D594,"000")</f>
        <v>151</v>
      </c>
      <c r="D594" s="2">
        <v>151</v>
      </c>
      <c r="E594" s="1" t="str">
        <f>_xlfn.TEXTJOIN("_",TRUE,A594,B594,D594,"Air")</f>
        <v>ESP_2009_151_Air</v>
      </c>
      <c r="F594" s="1" t="str" cm="1">
        <f t="array" ref="F594">_xlfn.REGEXEXTRACT(E594,"[A-Z]+[a-z]+[a-z]",1,0)</f>
        <v>Air</v>
      </c>
      <c r="G594" s="1" t="str">
        <f>_xlfn.TEXTJOIN("_",TRUE,A594,B594,C594,F594)</f>
        <v>ESP_2009_151_Air</v>
      </c>
      <c r="H594" s="1" t="s">
        <v>84</v>
      </c>
      <c r="I594" s="3" t="s">
        <v>87</v>
      </c>
      <c r="J594" t="s">
        <v>1302</v>
      </c>
      <c r="K594" t="s">
        <v>1303</v>
      </c>
      <c r="L594" s="4">
        <v>15</v>
      </c>
      <c r="M594" s="5" t="str">
        <f>IF(AND(S594=A594, T594&amp;U594&amp;V594&amp;W594&amp;X594=""), "DomProd", IF(COUNTIF(S594:X594, A594)&gt;0, "CoDev", IF(S594="???","N/A","Import")))</f>
        <v>Import</v>
      </c>
      <c r="N594" s="5" t="s">
        <v>1304</v>
      </c>
      <c r="O594" s="5"/>
      <c r="P594" s="5"/>
      <c r="Q594" s="30" t="s">
        <v>1305</v>
      </c>
      <c r="R594" s="5"/>
      <c r="S594" t="s">
        <v>699</v>
      </c>
      <c r="Y594" s="5">
        <f>IF(T594="???",0,COUNTA(S594:X594))</f>
        <v>1</v>
      </c>
    </row>
    <row r="595" spans="1:25" x14ac:dyDescent="0.45">
      <c r="A595" s="24" t="s">
        <v>43</v>
      </c>
      <c r="B595" s="1">
        <v>2009</v>
      </c>
      <c r="C595" s="22" t="str">
        <f>TEXT(D595,"000")</f>
        <v>152</v>
      </c>
      <c r="D595" s="2">
        <v>152</v>
      </c>
      <c r="E595" s="1" t="str">
        <f>_xlfn.TEXTJOIN("_",TRUE,A595,B595,D595,"Air")</f>
        <v>ESP_2009_152_Air</v>
      </c>
      <c r="F595" s="1" t="str" cm="1">
        <f t="array" ref="F595">_xlfn.REGEXEXTRACT(E595,"[A-Z]+[a-z]+[a-z]",1,0)</f>
        <v>Air</v>
      </c>
      <c r="G595" s="1" t="str">
        <f>_xlfn.TEXTJOIN("_",TRUE,A595,B595,C595,F595)</f>
        <v>ESP_2009_152_Air</v>
      </c>
      <c r="H595" s="1" t="s">
        <v>84</v>
      </c>
      <c r="I595" s="3" t="s">
        <v>87</v>
      </c>
      <c r="J595" t="s">
        <v>1302</v>
      </c>
      <c r="K595" t="s">
        <v>1306</v>
      </c>
      <c r="L595" s="4">
        <v>1</v>
      </c>
      <c r="M595" s="5" t="str">
        <f>IF(AND(S595=A595, T595&amp;U595&amp;V595&amp;W595&amp;X595=""), "DomProd", IF(COUNTIF(S595:X595, A595)&gt;0, "CoDev", IF(S595="???","N/A","Import")))</f>
        <v>Import</v>
      </c>
      <c r="N595" s="5" t="s">
        <v>1304</v>
      </c>
      <c r="O595" s="5"/>
      <c r="P595" s="5"/>
      <c r="Q595" s="30" t="s">
        <v>1307</v>
      </c>
      <c r="R595" s="5"/>
      <c r="S595" t="s">
        <v>699</v>
      </c>
      <c r="Y595" s="5">
        <f>IF(T595="???",0,COUNTA(S595:X595))</f>
        <v>1</v>
      </c>
    </row>
    <row r="596" spans="1:25" x14ac:dyDescent="0.45">
      <c r="A596" s="24" t="s">
        <v>43</v>
      </c>
      <c r="B596" s="1">
        <v>2009</v>
      </c>
      <c r="C596" s="22" t="str">
        <f>TEXT(D596,"000")</f>
        <v>153</v>
      </c>
      <c r="D596" s="2">
        <v>153</v>
      </c>
      <c r="E596" s="1" t="str">
        <f>_xlfn.TEXTJOIN("_",TRUE,A596,B596,D596,"Air")</f>
        <v>ESP_2009_153_Air</v>
      </c>
      <c r="F596" s="1" t="str" cm="1">
        <f t="array" ref="F596">_xlfn.REGEXEXTRACT(E596,"[A-Z]+[a-z]+[a-z]",1,0)</f>
        <v>Air</v>
      </c>
      <c r="G596" s="1" t="str">
        <f>_xlfn.TEXTJOIN("_",TRUE,A596,B596,C596,F596)</f>
        <v>ESP_2009_153_Air</v>
      </c>
      <c r="H596" s="1" t="s">
        <v>84</v>
      </c>
      <c r="I596" s="3" t="s">
        <v>87</v>
      </c>
      <c r="J596" t="s">
        <v>103</v>
      </c>
      <c r="K596" t="s">
        <v>1308</v>
      </c>
      <c r="L596" s="4">
        <v>46</v>
      </c>
      <c r="M596" s="5" t="str">
        <f>IF(AND(S596=A596, T596&amp;U596&amp;V596&amp;W596&amp;X596=""), "DomProd", IF(COUNTIF(S596:X596, A596)&gt;0, "CoDev", IF(S596="???","N/A","Import")))</f>
        <v>DomProd</v>
      </c>
      <c r="N596" s="5" t="s">
        <v>1275</v>
      </c>
      <c r="O596" s="5"/>
      <c r="P596" s="5"/>
      <c r="Q596" s="30" t="s">
        <v>1309</v>
      </c>
      <c r="R596" s="5"/>
      <c r="S596" t="s">
        <v>43</v>
      </c>
      <c r="Y596" s="5">
        <f>IF(T596="???",0,COUNTA(S596:X596))</f>
        <v>1</v>
      </c>
    </row>
    <row r="597" spans="1:25" x14ac:dyDescent="0.45">
      <c r="A597" s="24" t="s">
        <v>43</v>
      </c>
      <c r="B597" s="1">
        <v>2009</v>
      </c>
      <c r="C597" s="22" t="str">
        <f>TEXT(D597,"000")</f>
        <v>154</v>
      </c>
      <c r="D597" s="2">
        <v>154</v>
      </c>
      <c r="E597" s="1" t="str">
        <f>_xlfn.TEXTJOIN("_",TRUE,A597,B597,D597,"Air")</f>
        <v>ESP_2009_154_Air</v>
      </c>
      <c r="F597" s="1" t="str" cm="1">
        <f t="array" ref="F597">_xlfn.REGEXEXTRACT(E597,"[A-Z]+[a-z]+[a-z]",1,0)</f>
        <v>Air</v>
      </c>
      <c r="G597" s="1" t="str">
        <f>_xlfn.TEXTJOIN("_",TRUE,A597,B597,C597,F597)</f>
        <v>ESP_2009_154_Air</v>
      </c>
      <c r="H597" s="1" t="s">
        <v>84</v>
      </c>
      <c r="I597" s="3" t="s">
        <v>87</v>
      </c>
      <c r="J597" t="s">
        <v>103</v>
      </c>
      <c r="K597" t="s">
        <v>1310</v>
      </c>
      <c r="L597" s="4">
        <v>22</v>
      </c>
      <c r="M597" s="5" t="str">
        <f>IF(AND(S597=A597, T597&amp;U597&amp;V597&amp;W597&amp;X597=""), "DomProd", IF(COUNTIF(S597:X597, A597)&gt;0, "CoDev", IF(S597="???","N/A","Import")))</f>
        <v>Import</v>
      </c>
      <c r="N597" t="s">
        <v>1300</v>
      </c>
      <c r="Q597" t="s">
        <v>1311</v>
      </c>
      <c r="S597" t="s">
        <v>56</v>
      </c>
      <c r="Y597" s="5">
        <f>IF(T597="???",0,COUNTA(S597:X597))</f>
        <v>1</v>
      </c>
    </row>
    <row r="598" spans="1:25" x14ac:dyDescent="0.45">
      <c r="A598" s="24" t="s">
        <v>43</v>
      </c>
      <c r="B598" s="1">
        <v>2009</v>
      </c>
      <c r="C598" s="22" t="str">
        <f>TEXT(D598,"000")</f>
        <v>155</v>
      </c>
      <c r="D598" s="2">
        <v>155</v>
      </c>
      <c r="E598" s="1" t="str">
        <f>_xlfn.TEXTJOIN("_",TRUE,A598,B598,D598,"Air")</f>
        <v>ESP_2009_155_Air</v>
      </c>
      <c r="F598" s="1" t="str" cm="1">
        <f t="array" ref="F598">_xlfn.REGEXEXTRACT(E598,"[A-Z]+[a-z]+[a-z]",1,0)</f>
        <v>Air</v>
      </c>
      <c r="G598" s="1" t="str">
        <f>_xlfn.TEXTJOIN("_",TRUE,A598,B598,C598,F598)</f>
        <v>ESP_2009_155_Air</v>
      </c>
      <c r="H598" s="1" t="s">
        <v>84</v>
      </c>
      <c r="I598" s="3" t="s">
        <v>87</v>
      </c>
      <c r="J598" t="s">
        <v>103</v>
      </c>
      <c r="K598" t="s">
        <v>1312</v>
      </c>
      <c r="L598" s="4">
        <v>37</v>
      </c>
      <c r="M598" s="5" t="str">
        <f>IF(AND(S598=A598, T598&amp;U598&amp;V598&amp;W598&amp;X598=""), "DomProd", IF(COUNTIF(S598:X598, A598)&gt;0, "CoDev", IF(S598="???","N/A","Import")))</f>
        <v>Import</v>
      </c>
      <c r="N598" s="5" t="s">
        <v>1313</v>
      </c>
      <c r="O598" s="5"/>
      <c r="P598" s="5"/>
      <c r="Q598" s="30" t="s">
        <v>1314</v>
      </c>
      <c r="R598" s="5"/>
      <c r="S598" t="s">
        <v>1315</v>
      </c>
      <c r="Y598" s="5">
        <f>IF(T598="???",0,COUNTA(S598:X598))</f>
        <v>1</v>
      </c>
    </row>
    <row r="599" spans="1:25" x14ac:dyDescent="0.45">
      <c r="A599" s="24" t="s">
        <v>43</v>
      </c>
      <c r="B599" s="1">
        <v>2009</v>
      </c>
      <c r="C599" s="22" t="str">
        <f>TEXT(D599,"000")</f>
        <v>156</v>
      </c>
      <c r="D599" s="2">
        <v>156</v>
      </c>
      <c r="E599" s="1" t="str">
        <f>_xlfn.TEXTJOIN("_",TRUE,A599,B599,D599,"Air")</f>
        <v>ESP_2009_156_Air</v>
      </c>
      <c r="F599" s="1" t="str" cm="1">
        <f t="array" ref="F599">_xlfn.REGEXEXTRACT(E599,"[A-Z]+[a-z]+[a-z]",1,0)</f>
        <v>Air</v>
      </c>
      <c r="G599" s="1" t="str">
        <f>_xlfn.TEXTJOIN("_",TRUE,A599,B599,C599,F599)</f>
        <v>ESP_2009_156_Air</v>
      </c>
      <c r="H599" s="1" t="s">
        <v>84</v>
      </c>
      <c r="I599" s="3" t="s">
        <v>109</v>
      </c>
      <c r="J599" t="s">
        <v>94</v>
      </c>
      <c r="K599" t="s">
        <v>1316</v>
      </c>
      <c r="L599" s="4">
        <v>5</v>
      </c>
      <c r="M599" s="5" t="str">
        <f>IF(AND(S599=A599, T599&amp;U599&amp;V599&amp;W599&amp;X599=""), "DomProd", IF(COUNTIF(S599:X599, A599)&gt;0, "CoDev", IF(S599="???","N/A","Import")))</f>
        <v>Import</v>
      </c>
      <c r="N599" t="s">
        <v>123</v>
      </c>
      <c r="O599" t="s">
        <v>628</v>
      </c>
      <c r="Q599" s="31" t="s">
        <v>1317</v>
      </c>
      <c r="R599" s="5"/>
      <c r="S599" t="s">
        <v>71</v>
      </c>
      <c r="Y599" s="5">
        <f>IF(T599="???",0,COUNTA(S599:X599))</f>
        <v>1</v>
      </c>
    </row>
    <row r="600" spans="1:25" x14ac:dyDescent="0.45">
      <c r="A600" s="24" t="s">
        <v>43</v>
      </c>
      <c r="B600" s="1">
        <v>2009</v>
      </c>
      <c r="C600" s="22" t="str">
        <f>TEXT(D600,"000")</f>
        <v>157</v>
      </c>
      <c r="D600" s="2">
        <v>157</v>
      </c>
      <c r="E600" s="1" t="str">
        <f>_xlfn.TEXTJOIN("_",TRUE,A600,B600,D600,"Air")</f>
        <v>ESP_2009_157_Air</v>
      </c>
      <c r="F600" s="1" t="str" cm="1">
        <f t="array" ref="F600">_xlfn.REGEXEXTRACT(E600,"[A-Z]+[a-z]+[a-z]",1,0)</f>
        <v>Air</v>
      </c>
      <c r="G600" s="1" t="str">
        <f>_xlfn.TEXTJOIN("_",TRUE,A600,B600,C600,F600)</f>
        <v>ESP_2009_157_Air</v>
      </c>
      <c r="H600" s="1" t="s">
        <v>84</v>
      </c>
      <c r="I600" s="3" t="s">
        <v>109</v>
      </c>
      <c r="J600" t="s">
        <v>94</v>
      </c>
      <c r="K600" t="s">
        <v>1318</v>
      </c>
      <c r="L600" s="4">
        <v>12</v>
      </c>
      <c r="M600" s="5" t="str">
        <f>IF(AND(S600=A600, T600&amp;U600&amp;V600&amp;W600&amp;X600=""), "DomProd", IF(COUNTIF(S600:X600, A600)&gt;0, "CoDev", IF(S600="???","N/A","Import")))</f>
        <v>Import</v>
      </c>
      <c r="N600" t="s">
        <v>481</v>
      </c>
      <c r="Q600" t="s">
        <v>1123</v>
      </c>
      <c r="R600" s="5"/>
      <c r="S600" t="s">
        <v>71</v>
      </c>
      <c r="Y600" s="5">
        <f>IF(T600="???",0,COUNTA(S600:X600))</f>
        <v>1</v>
      </c>
    </row>
    <row r="601" spans="1:25" x14ac:dyDescent="0.45">
      <c r="A601" s="24" t="s">
        <v>43</v>
      </c>
      <c r="B601" s="1">
        <v>2009</v>
      </c>
      <c r="C601" s="22" t="str">
        <f>TEXT(D601,"000")</f>
        <v>158</v>
      </c>
      <c r="D601" s="2">
        <v>158</v>
      </c>
      <c r="E601" s="1" t="str">
        <f>_xlfn.TEXTJOIN("_",TRUE,A601,B601,D601,"Air")</f>
        <v>ESP_2009_158_Air</v>
      </c>
      <c r="F601" s="1" t="str" cm="1">
        <f t="array" ref="F601">_xlfn.REGEXEXTRACT(E601,"[A-Z]+[a-z]+[a-z]",1,0)</f>
        <v>Air</v>
      </c>
      <c r="G601" s="1" t="str">
        <f>_xlfn.TEXTJOIN("_",TRUE,A601,B601,C601,F601)</f>
        <v>ESP_2009_158_Air</v>
      </c>
      <c r="H601" s="1" t="s">
        <v>84</v>
      </c>
      <c r="I601" s="3" t="s">
        <v>109</v>
      </c>
      <c r="J601" t="s">
        <v>98</v>
      </c>
      <c r="K601" t="s">
        <v>1319</v>
      </c>
      <c r="L601" s="4">
        <v>15</v>
      </c>
      <c r="M601" s="5" t="str">
        <f>IF(AND(S601=A601, T601&amp;U601&amp;V601&amp;W601&amp;X601=""), "DomProd", IF(COUNTIF(S601:X601, A601)&gt;0, "CoDev", IF(S601="???","N/A","Import")))</f>
        <v>CoDev</v>
      </c>
      <c r="N601" t="s">
        <v>782</v>
      </c>
      <c r="O601" t="s">
        <v>1320</v>
      </c>
      <c r="P601" t="s">
        <v>1321</v>
      </c>
      <c r="Q601" s="18" t="s">
        <v>1322</v>
      </c>
      <c r="S601" t="s">
        <v>71</v>
      </c>
      <c r="T601" t="s">
        <v>32</v>
      </c>
      <c r="U601" t="s">
        <v>43</v>
      </c>
      <c r="V601" t="s">
        <v>1323</v>
      </c>
      <c r="W601" t="s">
        <v>1324</v>
      </c>
      <c r="X601" t="s">
        <v>1325</v>
      </c>
      <c r="Y601" s="5">
        <f>IF(T601="???",0,COUNTA(S601:X601))</f>
        <v>6</v>
      </c>
    </row>
    <row r="602" spans="1:25" x14ac:dyDescent="0.45">
      <c r="A602" s="24" t="s">
        <v>43</v>
      </c>
      <c r="B602" s="1">
        <v>2009</v>
      </c>
      <c r="C602" s="22" t="str">
        <f>TEXT(D602,"000")</f>
        <v>159</v>
      </c>
      <c r="D602" s="2">
        <v>159</v>
      </c>
      <c r="E602" s="1" t="str">
        <f>_xlfn.TEXTJOIN("_",TRUE,A602,B602,D602,"Air")</f>
        <v>ESP_2009_159_Air</v>
      </c>
      <c r="F602" s="1" t="str" cm="1">
        <f t="array" ref="F602">_xlfn.REGEXEXTRACT(E602,"[A-Z]+[a-z]+[a-z]",1,0)</f>
        <v>Air</v>
      </c>
      <c r="G602" s="1" t="str">
        <f>_xlfn.TEXTJOIN("_",TRUE,A602,B602,C602,F602)</f>
        <v>ESP_2009_159_Air</v>
      </c>
      <c r="H602" s="1" t="s">
        <v>84</v>
      </c>
      <c r="I602" s="3" t="s">
        <v>109</v>
      </c>
      <c r="J602" t="s">
        <v>94</v>
      </c>
      <c r="K602" t="s">
        <v>1326</v>
      </c>
      <c r="L602" s="4">
        <v>2</v>
      </c>
      <c r="M602" s="5" t="str">
        <f>IF(AND(S602=A602, T602&amp;U602&amp;V602&amp;W602&amp;X602=""), "DomProd", IF(COUNTIF(S602:X602, A602)&gt;0, "CoDev", IF(S602="???","N/A","Import")))</f>
        <v>Import</v>
      </c>
      <c r="N602" t="s">
        <v>481</v>
      </c>
      <c r="P602" s="33"/>
      <c r="Q602" t="s">
        <v>482</v>
      </c>
      <c r="R602" s="33"/>
      <c r="S602" t="s">
        <v>71</v>
      </c>
      <c r="Y602" s="5">
        <f>IF(T602="???",0,COUNTA(S602:X602))</f>
        <v>1</v>
      </c>
    </row>
    <row r="603" spans="1:25" x14ac:dyDescent="0.45">
      <c r="A603" s="24" t="s">
        <v>43</v>
      </c>
      <c r="B603" s="1">
        <v>2009</v>
      </c>
      <c r="C603" s="22" t="str">
        <f>TEXT(D603,"000")</f>
        <v>160</v>
      </c>
      <c r="D603" s="2">
        <v>160</v>
      </c>
      <c r="E603" s="1" t="str">
        <f>_xlfn.TEXTJOIN("_",TRUE,A603,B603,D603,"Air")</f>
        <v>ESP_2009_160_Air</v>
      </c>
      <c r="F603" s="1" t="str" cm="1">
        <f t="array" ref="F603">_xlfn.REGEXEXTRACT(E603,"[A-Z]+[a-z]+[a-z]",1,0)</f>
        <v>Air</v>
      </c>
      <c r="G603" s="1" t="str">
        <f>_xlfn.TEXTJOIN("_",TRUE,A603,B603,C603,F603)</f>
        <v>ESP_2009_160_Air</v>
      </c>
      <c r="H603" s="1" t="s">
        <v>84</v>
      </c>
      <c r="I603" s="3" t="s">
        <v>109</v>
      </c>
      <c r="J603" t="s">
        <v>98</v>
      </c>
      <c r="K603" t="s">
        <v>1327</v>
      </c>
      <c r="L603" s="4">
        <v>8</v>
      </c>
      <c r="M603" s="5" t="str">
        <f>IF(AND(S603=A603, T603&amp;U603&amp;V603&amp;W603&amp;X603=""), "DomProd", IF(COUNTIF(S603:X603, A603)&gt;0, "CoDev", IF(S603="???","N/A","Import")))</f>
        <v>Import</v>
      </c>
      <c r="N603" s="5" t="s">
        <v>115</v>
      </c>
      <c r="O603" s="5"/>
      <c r="P603" s="38"/>
      <c r="Q603" s="30" t="s">
        <v>1328</v>
      </c>
      <c r="R603" s="38"/>
      <c r="S603" t="s">
        <v>56</v>
      </c>
      <c r="Y603" s="5">
        <f>IF(T603="???",0,COUNTA(S603:X603))</f>
        <v>1</v>
      </c>
    </row>
    <row r="604" spans="1:25" x14ac:dyDescent="0.45">
      <c r="A604" s="24" t="s">
        <v>43</v>
      </c>
      <c r="B604" s="1">
        <v>2009</v>
      </c>
      <c r="C604" s="22" t="str">
        <f>TEXT(D604,"000")</f>
        <v>161</v>
      </c>
      <c r="D604" s="2">
        <v>161</v>
      </c>
      <c r="E604" s="1" t="str">
        <f>_xlfn.TEXTJOIN("_",TRUE,A604,B604,D604,"Land")</f>
        <v>ESP_2009_161_Land</v>
      </c>
      <c r="F604" s="1" t="str" cm="1">
        <f t="array" ref="F604">_xlfn.REGEXEXTRACT(E604,"[A-Z]+[a-z]+[a-z]",1,0)</f>
        <v>Land</v>
      </c>
      <c r="G604" s="1" t="str">
        <f>_xlfn.TEXTJOIN("_",TRUE,A604,B604,C604,F604)</f>
        <v>ESP_2009_161_Land</v>
      </c>
      <c r="H604" s="1" t="s">
        <v>84</v>
      </c>
      <c r="I604" s="3" t="s">
        <v>85</v>
      </c>
      <c r="J604" t="s">
        <v>157</v>
      </c>
      <c r="K604" t="s">
        <v>126</v>
      </c>
      <c r="L604" s="4" t="s">
        <v>65</v>
      </c>
      <c r="M604" s="5" t="str">
        <f>IF(AND(S604=A604, T604&amp;U604&amp;V604&amp;W604&amp;X604=""), "DomProd", IF(COUNTIF(S604:X604, A604)&gt;0, "CoDev", IF(S604="???","N/A","Import")))</f>
        <v>Import</v>
      </c>
      <c r="N604" t="s">
        <v>127</v>
      </c>
      <c r="Q604" s="18" t="s">
        <v>128</v>
      </c>
      <c r="S604" t="s">
        <v>71</v>
      </c>
      <c r="Y604" s="5">
        <f>IF(T604="???",0,COUNTA(S604:X604))</f>
        <v>1</v>
      </c>
    </row>
    <row r="605" spans="1:25" x14ac:dyDescent="0.45">
      <c r="A605" s="24" t="s">
        <v>43</v>
      </c>
      <c r="B605" s="1">
        <v>2009</v>
      </c>
      <c r="C605" s="22" t="str">
        <f>TEXT(D605,"000")</f>
        <v>162</v>
      </c>
      <c r="D605" s="2">
        <v>162</v>
      </c>
      <c r="E605" s="1" t="str">
        <f>_xlfn.TEXTJOIN("_",TRUE,A605,B605,D605,"Land")</f>
        <v>ESP_2009_162_Land</v>
      </c>
      <c r="F605" s="1" t="str" cm="1">
        <f t="array" ref="F605">_xlfn.REGEXEXTRACT(E605,"[A-Z]+[a-z]+[a-z]",1,0)</f>
        <v>Land</v>
      </c>
      <c r="G605" s="1" t="str">
        <f>_xlfn.TEXTJOIN("_",TRUE,A605,B605,C605,F605)</f>
        <v>ESP_2009_162_Land</v>
      </c>
      <c r="H605" s="1" t="s">
        <v>84</v>
      </c>
      <c r="I605" s="3" t="s">
        <v>85</v>
      </c>
      <c r="J605" t="s">
        <v>157</v>
      </c>
      <c r="K605" t="s">
        <v>1329</v>
      </c>
      <c r="L605" s="4" t="s">
        <v>65</v>
      </c>
      <c r="M605" s="5" t="str">
        <f>IF(AND(S605=A605, T605&amp;U605&amp;V605&amp;W605&amp;X605=""), "DomProd", IF(COUNTIF(S605:X605, A605)&gt;0, "CoDev", IF(S605="???","N/A","Import")))</f>
        <v>Import</v>
      </c>
      <c r="N605" s="5" t="s">
        <v>3483</v>
      </c>
      <c r="O605" s="5"/>
      <c r="P605" s="5"/>
      <c r="Q605" s="30" t="s">
        <v>3484</v>
      </c>
      <c r="R605" s="5"/>
      <c r="S605" t="s">
        <v>71</v>
      </c>
      <c r="Y605" s="5">
        <f>IF(T605="???",0,COUNTA(S605:X605))</f>
        <v>1</v>
      </c>
    </row>
    <row r="606" spans="1:25" x14ac:dyDescent="0.45">
      <c r="A606" s="24" t="s">
        <v>43</v>
      </c>
      <c r="B606" s="1">
        <v>2009</v>
      </c>
      <c r="C606" s="22" t="str">
        <f>TEXT(D606,"000")</f>
        <v>163</v>
      </c>
      <c r="D606" s="2">
        <v>163</v>
      </c>
      <c r="E606" s="1" t="str">
        <f>_xlfn.TEXTJOIN("_",TRUE,A606,B606,D606,"Land")</f>
        <v>ESP_2009_163_Land</v>
      </c>
      <c r="F606" s="1" t="str" cm="1">
        <f t="array" ref="F606">_xlfn.REGEXEXTRACT(E606,"[A-Z]+[a-z]+[a-z]",1,0)</f>
        <v>Land</v>
      </c>
      <c r="G606" s="1" t="str">
        <f>_xlfn.TEXTJOIN("_",TRUE,A606,B606,C606,F606)</f>
        <v>ESP_2009_163_Land</v>
      </c>
      <c r="H606" s="1" t="s">
        <v>84</v>
      </c>
      <c r="I606" s="3" t="s">
        <v>85</v>
      </c>
      <c r="J606" t="s">
        <v>798</v>
      </c>
      <c r="K606" t="s">
        <v>1137</v>
      </c>
      <c r="L606" s="4" t="s">
        <v>65</v>
      </c>
      <c r="M606" s="5" t="str">
        <f>IF(AND(S606=A606, T606&amp;U606&amp;V606&amp;W606&amp;X606=""), "DomProd", IF(COUNTIF(S606:X606, A606)&gt;0, "CoDev", IF(S606="???","N/A","Import")))</f>
        <v>Import</v>
      </c>
      <c r="N606" s="5" t="s">
        <v>1138</v>
      </c>
      <c r="O606" s="5" t="s">
        <v>131</v>
      </c>
      <c r="P606" s="5"/>
      <c r="Q606" s="30" t="s">
        <v>598</v>
      </c>
      <c r="R606" s="30" t="s">
        <v>1139</v>
      </c>
      <c r="S606" t="s">
        <v>93</v>
      </c>
      <c r="T606" t="s">
        <v>102</v>
      </c>
      <c r="Y606" s="5">
        <f>IF(T606="???",0,COUNTA(S606:X606))</f>
        <v>2</v>
      </c>
    </row>
    <row r="607" spans="1:25" x14ac:dyDescent="0.45">
      <c r="A607" s="24" t="s">
        <v>43</v>
      </c>
      <c r="B607" s="1">
        <v>2009</v>
      </c>
      <c r="C607" s="22" t="str">
        <f>TEXT(D607,"000")</f>
        <v>164</v>
      </c>
      <c r="D607" s="2">
        <v>164</v>
      </c>
      <c r="E607" s="1" t="str">
        <f>_xlfn.TEXTJOIN("_",TRUE,A607,B607,D607,"Air")</f>
        <v>ESP_2009_164_Air</v>
      </c>
      <c r="F607" s="1" t="str" cm="1">
        <f t="array" ref="F607">_xlfn.REGEXEXTRACT(E607,"[A-Z]+[a-z]+[a-z]",1,0)</f>
        <v>Air</v>
      </c>
      <c r="G607" s="1" t="str">
        <f>_xlfn.TEXTJOIN("_",TRUE,A607,B607,C607,F607)</f>
        <v>ESP_2009_164_Air</v>
      </c>
      <c r="H607" s="1" t="s">
        <v>84</v>
      </c>
      <c r="I607" s="3" t="s">
        <v>246</v>
      </c>
      <c r="J607" t="s">
        <v>247</v>
      </c>
      <c r="K607" t="s">
        <v>248</v>
      </c>
      <c r="L607" s="4" t="s">
        <v>65</v>
      </c>
      <c r="M607" s="5" t="str">
        <f>IF(AND(S607=A607, T607&amp;U607&amp;V607&amp;W607&amp;X607=""), "DomProd", IF(COUNTIF(S607:X607, A607)&gt;0, "CoDev", IF(S607="???","N/A","Import")))</f>
        <v>Import</v>
      </c>
      <c r="N607" t="s">
        <v>174</v>
      </c>
      <c r="Q607" t="s">
        <v>249</v>
      </c>
      <c r="S607" t="s">
        <v>56</v>
      </c>
      <c r="Y607" s="5">
        <f>IF(T607="???",0,COUNTA(S607:X607))</f>
        <v>1</v>
      </c>
    </row>
    <row r="608" spans="1:25" x14ac:dyDescent="0.45">
      <c r="A608" s="24" t="s">
        <v>43</v>
      </c>
      <c r="B608" s="1">
        <v>2009</v>
      </c>
      <c r="C608" s="22" t="str">
        <f>TEXT(D608,"000")</f>
        <v>165</v>
      </c>
      <c r="D608" s="2">
        <v>165</v>
      </c>
      <c r="E608" s="1" t="str">
        <f>_xlfn.TEXTJOIN("_",TRUE,A608,B608,D608,"Air")</f>
        <v>ESP_2009_165_Air</v>
      </c>
      <c r="F608" s="1" t="str" cm="1">
        <f t="array" ref="F608">_xlfn.REGEXEXTRACT(E608,"[A-Z]+[a-z]+[a-z]",1,0)</f>
        <v>Air</v>
      </c>
      <c r="G608" s="1" t="str">
        <f>_xlfn.TEXTJOIN("_",TRUE,A608,B608,C608,F608)</f>
        <v>ESP_2009_165_Air</v>
      </c>
      <c r="H608" s="1" t="s">
        <v>84</v>
      </c>
      <c r="I608" s="3" t="s">
        <v>246</v>
      </c>
      <c r="J608" t="s">
        <v>250</v>
      </c>
      <c r="K608" t="s">
        <v>1330</v>
      </c>
      <c r="L608" s="4" t="s">
        <v>65</v>
      </c>
      <c r="M608" s="5" t="str">
        <f>IF(AND(S608=A608, T608&amp;U608&amp;V608&amp;W608&amp;X608=""), "DomProd", IF(COUNTIF(S608:X608, A608)&gt;0, "CoDev", IF(S608="???","N/A","Import")))</f>
        <v>Import</v>
      </c>
      <c r="N608" t="s">
        <v>174</v>
      </c>
      <c r="Q608" t="s">
        <v>252</v>
      </c>
      <c r="S608" t="s">
        <v>56</v>
      </c>
      <c r="Y608" s="5">
        <f>IF(T608="???",0,COUNTA(S608:X608))</f>
        <v>1</v>
      </c>
    </row>
    <row r="609" spans="1:25" x14ac:dyDescent="0.45">
      <c r="A609" s="24" t="s">
        <v>43</v>
      </c>
      <c r="B609" s="1">
        <v>2009</v>
      </c>
      <c r="C609" s="22" t="str">
        <f>TEXT(D609,"000")</f>
        <v>166</v>
      </c>
      <c r="D609" s="2">
        <v>166</v>
      </c>
      <c r="E609" s="1" t="str">
        <f>_xlfn.TEXTJOIN("_",TRUE,A609,B609,D609,"Air")</f>
        <v>ESP_2009_166_Air</v>
      </c>
      <c r="F609" s="1" t="str" cm="1">
        <f t="array" ref="F609">_xlfn.REGEXEXTRACT(E609,"[A-Z]+[a-z]+[a-z]",1,0)</f>
        <v>Air</v>
      </c>
      <c r="G609" s="1" t="str">
        <f>_xlfn.TEXTJOIN("_",TRUE,A609,B609,C609,F609)</f>
        <v>ESP_2009_166_Air</v>
      </c>
      <c r="H609" s="1" t="s">
        <v>84</v>
      </c>
      <c r="I609" s="3" t="s">
        <v>246</v>
      </c>
      <c r="J609" t="s">
        <v>506</v>
      </c>
      <c r="K609" t="s">
        <v>1331</v>
      </c>
      <c r="L609" s="4" t="s">
        <v>65</v>
      </c>
      <c r="M609" s="5" t="str">
        <f>IF(AND(S609=A609, T609&amp;U609&amp;V609&amp;W609&amp;X609=""), "DomProd", IF(COUNTIF(S609:X609, A609)&gt;0, "CoDev", IF(S609="???","N/A","Import")))</f>
        <v>Import</v>
      </c>
      <c r="N609" t="s">
        <v>174</v>
      </c>
      <c r="Q609" t="s">
        <v>1332</v>
      </c>
      <c r="S609" t="s">
        <v>56</v>
      </c>
      <c r="Y609" s="5">
        <f>IF(T609="???",0,COUNTA(S609:X609))</f>
        <v>1</v>
      </c>
    </row>
    <row r="610" spans="1:25" x14ac:dyDescent="0.45">
      <c r="A610" s="24" t="s">
        <v>43</v>
      </c>
      <c r="B610" s="1">
        <v>2009</v>
      </c>
      <c r="C610" s="22" t="str">
        <f>TEXT(D610,"000")</f>
        <v>167</v>
      </c>
      <c r="D610" s="2">
        <v>167</v>
      </c>
      <c r="E610" s="1" t="str">
        <f>_xlfn.TEXTJOIN("_",TRUE,A610,B610,D610,"Land")</f>
        <v>ESP_2009_167_Land</v>
      </c>
      <c r="F610" s="1" t="str" cm="1">
        <f t="array" ref="F610">_xlfn.REGEXEXTRACT(E610,"[A-Z]+[a-z]+[a-z]",1,0)</f>
        <v>Land</v>
      </c>
      <c r="G610" s="1" t="str">
        <f>_xlfn.TEXTJOIN("_",TRUE,A610,B610,C610,F610)</f>
        <v>ESP_2009_167_Land</v>
      </c>
      <c r="H610" s="1" t="s">
        <v>84</v>
      </c>
      <c r="I610" s="3" t="s">
        <v>246</v>
      </c>
      <c r="J610" t="s">
        <v>250</v>
      </c>
      <c r="K610" t="s">
        <v>1329</v>
      </c>
      <c r="L610" s="4" t="s">
        <v>65</v>
      </c>
      <c r="M610" s="5" t="str">
        <f>IF(AND(S610=A610, T610&amp;U610&amp;V610&amp;W610&amp;X610=""), "DomProd", IF(COUNTIF(S610:X610, A610)&gt;0, "CoDev", IF(S610="???","N/A","Import")))</f>
        <v>Import</v>
      </c>
      <c r="N610" s="5" t="s">
        <v>3483</v>
      </c>
      <c r="O610" s="5"/>
      <c r="P610" s="5"/>
      <c r="Q610" s="30" t="s">
        <v>3484</v>
      </c>
      <c r="R610" s="5"/>
      <c r="S610" t="s">
        <v>71</v>
      </c>
      <c r="Y610" s="5">
        <f>IF(T610="???",0,COUNTA(S610:X610))</f>
        <v>1</v>
      </c>
    </row>
    <row r="611" spans="1:25" x14ac:dyDescent="0.45">
      <c r="A611" s="24" t="s">
        <v>43</v>
      </c>
      <c r="B611" s="1">
        <v>2009</v>
      </c>
      <c r="C611" s="22" t="str">
        <f>TEXT(D611,"000")</f>
        <v>168</v>
      </c>
      <c r="D611" s="2">
        <v>168</v>
      </c>
      <c r="E611" s="1" t="str">
        <f>_xlfn.TEXTJOIN("_",TRUE,A611,B611,D611,"Air")</f>
        <v>ESP_2009_168_Air</v>
      </c>
      <c r="F611" s="1" t="str" cm="1">
        <f t="array" ref="F611">_xlfn.REGEXEXTRACT(E611,"[A-Z]+[a-z]+[a-z]",1,0)</f>
        <v>Air</v>
      </c>
      <c r="G611" s="1" t="str">
        <f>_xlfn.TEXTJOIN("_",TRUE,A611,B611,C611,F611)</f>
        <v>ESP_2009_168_Air</v>
      </c>
      <c r="H611" s="1" t="s">
        <v>84</v>
      </c>
      <c r="I611" s="3" t="s">
        <v>246</v>
      </c>
      <c r="J611" t="s">
        <v>951</v>
      </c>
      <c r="K611" t="s">
        <v>952</v>
      </c>
      <c r="L611" s="4" t="s">
        <v>65</v>
      </c>
      <c r="M611" s="5" t="str">
        <f>IF(AND(S611=A611, T611&amp;U611&amp;V611&amp;W611&amp;X611=""), "DomProd", IF(COUNTIF(S611:X611, A611)&gt;0, "CoDev", IF(S611="???","N/A","Import")))</f>
        <v>Import</v>
      </c>
      <c r="N611" t="s">
        <v>174</v>
      </c>
      <c r="Q611" t="s">
        <v>953</v>
      </c>
      <c r="S611" t="s">
        <v>56</v>
      </c>
      <c r="Y611" s="5">
        <f>IF(T611="???",0,COUNTA(S611:X611))</f>
        <v>1</v>
      </c>
    </row>
    <row r="612" spans="1:25" x14ac:dyDescent="0.45">
      <c r="A612" s="24" t="s">
        <v>43</v>
      </c>
      <c r="B612" s="1">
        <v>2009</v>
      </c>
      <c r="C612" s="22" t="str">
        <f>TEXT(D612,"000")</f>
        <v>169</v>
      </c>
      <c r="D612" s="2">
        <v>169</v>
      </c>
      <c r="E612" s="1" t="str">
        <f>_xlfn.TEXTJOIN("_",TRUE,A612,B612,D612,"Air")</f>
        <v>ESP_2009_169_Air</v>
      </c>
      <c r="F612" s="1" t="str" cm="1">
        <f t="array" ref="F612">_xlfn.REGEXEXTRACT(E612,"[A-Z]+[a-z]+[a-z]",1,0)</f>
        <v>Air</v>
      </c>
      <c r="G612" s="1" t="str">
        <f>_xlfn.TEXTJOIN("_",TRUE,A612,B612,C612,F612)</f>
        <v>ESP_2009_169_Air</v>
      </c>
      <c r="H612" s="1" t="s">
        <v>84</v>
      </c>
      <c r="I612" s="3" t="s">
        <v>246</v>
      </c>
      <c r="J612" t="s">
        <v>1054</v>
      </c>
      <c r="K612" t="s">
        <v>1333</v>
      </c>
      <c r="L612" s="4" t="s">
        <v>65</v>
      </c>
      <c r="M612" s="5" t="str">
        <f>IF(AND(S612=A612, T612&amp;U612&amp;V612&amp;W612&amp;X612=""), "DomProd", IF(COUNTIF(S612:X612, A612)&gt;0, "CoDev", IF(S612="???","N/A","Import")))</f>
        <v>Import</v>
      </c>
      <c r="N612" t="s">
        <v>174</v>
      </c>
      <c r="Q612" t="s">
        <v>1250</v>
      </c>
      <c r="S612" t="s">
        <v>56</v>
      </c>
      <c r="Y612" s="5">
        <f>IF(T612="???",0,COUNTA(S612:X612))</f>
        <v>1</v>
      </c>
    </row>
    <row r="613" spans="1:25" x14ac:dyDescent="0.45">
      <c r="A613" s="24" t="s">
        <v>43</v>
      </c>
      <c r="B613" s="1">
        <v>2009</v>
      </c>
      <c r="C613" s="22" t="str">
        <f>TEXT(D613,"000")</f>
        <v>170</v>
      </c>
      <c r="D613" s="2">
        <v>170</v>
      </c>
      <c r="E613" s="1" t="str">
        <f>_xlfn.TEXTJOIN("_",TRUE,A613,B613,D613,"Air")</f>
        <v>ESP_2009_170_Air</v>
      </c>
      <c r="F613" s="1" t="str" cm="1">
        <f t="array" ref="F613">_xlfn.REGEXEXTRACT(E613,"[A-Z]+[a-z]+[a-z]",1,0)</f>
        <v>Air</v>
      </c>
      <c r="G613" s="1" t="str">
        <f>_xlfn.TEXTJOIN("_",TRUE,A613,B613,C613,F613)</f>
        <v>ESP_2009_170_Air</v>
      </c>
      <c r="H613" s="1" t="s">
        <v>84</v>
      </c>
      <c r="I613" s="3" t="s">
        <v>246</v>
      </c>
      <c r="J613" t="s">
        <v>619</v>
      </c>
      <c r="K613" t="s">
        <v>1334</v>
      </c>
      <c r="L613" s="4" t="s">
        <v>65</v>
      </c>
      <c r="M613" s="5" t="str">
        <f>IF(AND(S613=A613, T613&amp;U613&amp;V613&amp;W613&amp;X613=""), "DomProd", IF(COUNTIF(S613:X613, A613)&gt;0, "CoDev", IF(S613="???","N/A","Import")))</f>
        <v>Import</v>
      </c>
      <c r="N613" t="s">
        <v>266</v>
      </c>
      <c r="Q613" t="s">
        <v>172</v>
      </c>
      <c r="S613" t="s">
        <v>56</v>
      </c>
      <c r="Y613" s="5">
        <f>IF(T613="???",0,COUNTA(S613:X613))</f>
        <v>1</v>
      </c>
    </row>
    <row r="614" spans="1:25" x14ac:dyDescent="0.45">
      <c r="A614" s="24" t="s">
        <v>43</v>
      </c>
      <c r="B614" s="1">
        <v>2009</v>
      </c>
      <c r="C614" s="22" t="str">
        <f>TEXT(D614,"000")</f>
        <v>171</v>
      </c>
      <c r="D614" s="2">
        <v>171</v>
      </c>
      <c r="E614" s="1" t="str">
        <f>_xlfn.TEXTJOIN("_",TRUE,A614,B614,D614,"Air")</f>
        <v>ESP_2009_171_Air</v>
      </c>
      <c r="F614" s="1" t="str" cm="1">
        <f t="array" ref="F614">_xlfn.REGEXEXTRACT(E614,"[A-Z]+[a-z]+[a-z]",1,0)</f>
        <v>Air</v>
      </c>
      <c r="G614" s="1" t="str">
        <f>_xlfn.TEXTJOIN("_",TRUE,A614,B614,C614,F614)</f>
        <v>ESP_2009_171_Air</v>
      </c>
      <c r="H614" s="1" t="s">
        <v>84</v>
      </c>
      <c r="I614" s="3" t="s">
        <v>246</v>
      </c>
      <c r="J614" t="s">
        <v>942</v>
      </c>
      <c r="K614" t="s">
        <v>943</v>
      </c>
      <c r="L614" s="4" t="s">
        <v>65</v>
      </c>
      <c r="M614" s="5" t="str">
        <f>IF(AND(S614=A614, T614&amp;U614&amp;V614&amp;W614&amp;X614=""), "DomProd", IF(COUNTIF(S614:X614, A614)&gt;0, "CoDev", IF(S614="???","N/A","Import")))</f>
        <v>Import</v>
      </c>
      <c r="N614" t="s">
        <v>944</v>
      </c>
      <c r="O614" t="s">
        <v>945</v>
      </c>
      <c r="Q614" s="18" t="s">
        <v>946</v>
      </c>
      <c r="R614" s="5"/>
      <c r="S614" t="s">
        <v>32</v>
      </c>
      <c r="T614" t="s">
        <v>76</v>
      </c>
      <c r="Y614" s="5">
        <f>IF(T614="???",0,COUNTA(S614:X614))</f>
        <v>2</v>
      </c>
    </row>
    <row r="615" spans="1:25" x14ac:dyDescent="0.45">
      <c r="A615" s="24" t="s">
        <v>43</v>
      </c>
      <c r="B615" s="1">
        <v>2009</v>
      </c>
      <c r="C615" s="22" t="str">
        <f>TEXT(D615,"000")</f>
        <v>172</v>
      </c>
      <c r="D615" s="2">
        <v>172</v>
      </c>
      <c r="E615" s="1" t="str">
        <f>_xlfn.TEXTJOIN("_",TRUE,A615,B615,D615,"Air")</f>
        <v>ESP_2009_172_Air</v>
      </c>
      <c r="F615" s="1" t="str" cm="1">
        <f t="array" ref="F615">_xlfn.REGEXEXTRACT(E615,"[A-Z]+[a-z]+[a-z]",1,0)</f>
        <v>Air</v>
      </c>
      <c r="G615" s="1" t="str">
        <f>_xlfn.TEXTJOIN("_",TRUE,A615,B615,C615,F615)</f>
        <v>ESP_2009_172_Air</v>
      </c>
      <c r="H615" s="1" t="s">
        <v>84</v>
      </c>
      <c r="I615" s="3" t="s">
        <v>253</v>
      </c>
      <c r="J615" t="s">
        <v>254</v>
      </c>
      <c r="K615" t="s">
        <v>258</v>
      </c>
      <c r="L615" s="4" t="s">
        <v>65</v>
      </c>
      <c r="M615" s="5" t="str">
        <f>IF(AND(S615=A615, T615&amp;U615&amp;V615&amp;W615&amp;X615=""), "DomProd", IF(COUNTIF(S615:X615, A615)&gt;0, "CoDev", IF(S615="???","N/A","Import")))</f>
        <v>Import</v>
      </c>
      <c r="N615" s="5" t="s">
        <v>256</v>
      </c>
      <c r="O615" s="5"/>
      <c r="P615" s="5"/>
      <c r="Q615" s="30" t="s">
        <v>259</v>
      </c>
      <c r="R615" s="5"/>
      <c r="S615" t="s">
        <v>56</v>
      </c>
      <c r="Y615" s="5">
        <f>IF(T615="???",0,COUNTA(S615:X615))</f>
        <v>1</v>
      </c>
    </row>
    <row r="616" spans="1:25" x14ac:dyDescent="0.45">
      <c r="A616" s="24" t="s">
        <v>43</v>
      </c>
      <c r="B616" s="1">
        <v>2009</v>
      </c>
      <c r="C616" s="22" t="str">
        <f>TEXT(D616,"000")</f>
        <v>173</v>
      </c>
      <c r="D616" s="2">
        <v>173</v>
      </c>
      <c r="E616" s="1" t="str">
        <f>_xlfn.TEXTJOIN("_",TRUE,A616,B616,D616,"Air")</f>
        <v>ESP_2009_173_Air</v>
      </c>
      <c r="F616" s="1" t="str" cm="1">
        <f t="array" ref="F616">_xlfn.REGEXEXTRACT(E616,"[A-Z]+[a-z]+[a-z]",1,0)</f>
        <v>Air</v>
      </c>
      <c r="G616" s="1" t="str">
        <f>_xlfn.TEXTJOIN("_",TRUE,A616,B616,C616,F616)</f>
        <v>ESP_2009_173_Air</v>
      </c>
      <c r="H616" s="1" t="s">
        <v>84</v>
      </c>
      <c r="I616" s="3" t="s">
        <v>253</v>
      </c>
      <c r="J616" t="s">
        <v>254</v>
      </c>
      <c r="K616" t="s">
        <v>1335</v>
      </c>
      <c r="L616" s="4" t="s">
        <v>65</v>
      </c>
      <c r="M616" s="5" t="str">
        <f>IF(AND(S616=A616, T616&amp;U616&amp;V616&amp;W616&amp;X616=""), "DomProd", IF(COUNTIF(S616:X616, A616)&gt;0, "CoDev", IF(S616="???","N/A","Import")))</f>
        <v>Import</v>
      </c>
      <c r="N616" s="5" t="s">
        <v>256</v>
      </c>
      <c r="O616" s="5"/>
      <c r="P616" s="5"/>
      <c r="Q616" s="30" t="s">
        <v>1336</v>
      </c>
      <c r="R616" s="5"/>
      <c r="S616" t="s">
        <v>56</v>
      </c>
      <c r="Y616" s="5">
        <f>IF(T616="???",0,COUNTA(S616:X616))</f>
        <v>1</v>
      </c>
    </row>
    <row r="617" spans="1:25" x14ac:dyDescent="0.45">
      <c r="A617" s="24" t="s">
        <v>43</v>
      </c>
      <c r="B617" s="1">
        <v>2009</v>
      </c>
      <c r="C617" s="22" t="str">
        <f>TEXT(D617,"000")</f>
        <v>174</v>
      </c>
      <c r="D617" s="2">
        <v>174</v>
      </c>
      <c r="E617" s="1" t="str">
        <f>_xlfn.TEXTJOIN("_",TRUE,A617,B617,D617,"Air")</f>
        <v>ESP_2009_174_Air</v>
      </c>
      <c r="F617" s="1" t="str" cm="1">
        <f t="array" ref="F617">_xlfn.REGEXEXTRACT(E617,"[A-Z]+[a-z]+[a-z]",1,0)</f>
        <v>Air</v>
      </c>
      <c r="G617" s="1" t="str">
        <f>_xlfn.TEXTJOIN("_",TRUE,A617,B617,C617,F617)</f>
        <v>ESP_2009_174_Air</v>
      </c>
      <c r="H617" s="1" t="s">
        <v>84</v>
      </c>
      <c r="I617" s="3" t="s">
        <v>253</v>
      </c>
      <c r="J617" t="s">
        <v>254</v>
      </c>
      <c r="K617" t="s">
        <v>255</v>
      </c>
      <c r="L617" s="4" t="s">
        <v>65</v>
      </c>
      <c r="M617" s="5" t="str">
        <f>IF(AND(S617=A617, T617&amp;U617&amp;V617&amp;W617&amp;X617=""), "DomProd", IF(COUNTIF(S617:X617, A617)&gt;0, "CoDev", IF(S617="???","N/A","Import")))</f>
        <v>Import</v>
      </c>
      <c r="N617" s="5" t="s">
        <v>256</v>
      </c>
      <c r="O617" s="5"/>
      <c r="P617" s="5"/>
      <c r="Q617" s="30" t="s">
        <v>257</v>
      </c>
      <c r="R617" s="5"/>
      <c r="S617" t="s">
        <v>56</v>
      </c>
      <c r="Y617" s="5">
        <f>IF(T617="???",0,COUNTA(S617:X617))</f>
        <v>1</v>
      </c>
    </row>
    <row r="618" spans="1:25" x14ac:dyDescent="0.45">
      <c r="A618" s="24" t="s">
        <v>43</v>
      </c>
      <c r="B618" s="1">
        <v>2009</v>
      </c>
      <c r="C618" s="22" t="str">
        <f>TEXT(D618,"000")</f>
        <v>175</v>
      </c>
      <c r="D618" s="2">
        <v>175</v>
      </c>
      <c r="E618" s="1" t="str">
        <f>_xlfn.TEXTJOIN("_",TRUE,A618,B618,D618,"Air")</f>
        <v>ESP_2009_175_Air</v>
      </c>
      <c r="F618" s="1" t="str" cm="1">
        <f t="array" ref="F618">_xlfn.REGEXEXTRACT(E618,"[A-Z]+[a-z]+[a-z]",1,0)</f>
        <v>Air</v>
      </c>
      <c r="G618" s="1" t="str">
        <f>_xlfn.TEXTJOIN("_",TRUE,A618,B618,C618,F618)</f>
        <v>ESP_2009_175_Air</v>
      </c>
      <c r="H618" s="1" t="s">
        <v>84</v>
      </c>
      <c r="I618" s="3" t="s">
        <v>253</v>
      </c>
      <c r="J618" t="s">
        <v>254</v>
      </c>
      <c r="K618" t="s">
        <v>1337</v>
      </c>
      <c r="L618" s="4" t="s">
        <v>65</v>
      </c>
      <c r="M618" s="5" t="str">
        <f>IF(AND(S618=A618, T618&amp;U618&amp;V618&amp;W618&amp;X618=""), "DomProd", IF(COUNTIF(S618:X618, A618)&gt;0, "CoDev", IF(S618="???","N/A","Import")))</f>
        <v>Import</v>
      </c>
      <c r="N618" s="5" t="s">
        <v>96</v>
      </c>
      <c r="O618" s="5"/>
      <c r="P618" s="5"/>
      <c r="Q618" s="30" t="s">
        <v>3323</v>
      </c>
      <c r="R618" s="5"/>
      <c r="S618" t="s">
        <v>56</v>
      </c>
      <c r="Y618" s="5">
        <f>IF(T618="???",0,COUNTA(S618:X618))</f>
        <v>1</v>
      </c>
    </row>
    <row r="619" spans="1:25" x14ac:dyDescent="0.45">
      <c r="A619" s="24" t="s">
        <v>43</v>
      </c>
      <c r="B619" s="1">
        <v>2009</v>
      </c>
      <c r="C619" s="22" t="str">
        <f>TEXT(D619,"000")</f>
        <v>176</v>
      </c>
      <c r="D619" s="2">
        <v>176</v>
      </c>
      <c r="E619" s="1" t="str">
        <f>_xlfn.TEXTJOIN("_",TRUE,A619,B619,D619,"Air")</f>
        <v>ESP_2009_176_Air</v>
      </c>
      <c r="F619" s="1" t="str" cm="1">
        <f t="array" ref="F619">_xlfn.REGEXEXTRACT(E619,"[A-Z]+[a-z]+[a-z]",1,0)</f>
        <v>Air</v>
      </c>
      <c r="G619" s="1" t="str">
        <f>_xlfn.TEXTJOIN("_",TRUE,A619,B619,C619,F619)</f>
        <v>ESP_2009_176_Air</v>
      </c>
      <c r="H619" s="1" t="s">
        <v>84</v>
      </c>
      <c r="I619" s="3" t="s">
        <v>253</v>
      </c>
      <c r="J619" t="s">
        <v>254</v>
      </c>
      <c r="K619" t="s">
        <v>1338</v>
      </c>
      <c r="L619" s="4" t="s">
        <v>65</v>
      </c>
      <c r="M619" s="5" t="str">
        <f>IF(AND(S619=A619, T619&amp;U619&amp;V619&amp;W619&amp;X619=""), "DomProd", IF(COUNTIF(S619:X619, A619)&gt;0, "CoDev", IF(S619="???","N/A","Import")))</f>
        <v>CoDev</v>
      </c>
      <c r="N619" t="s">
        <v>1339</v>
      </c>
      <c r="O619" t="s">
        <v>174</v>
      </c>
      <c r="Q619" t="s">
        <v>1340</v>
      </c>
      <c r="S619" t="s">
        <v>56</v>
      </c>
      <c r="T619" t="s">
        <v>43</v>
      </c>
      <c r="Y619" s="5">
        <f>IF(T619="???",0,COUNTA(S619:X619))</f>
        <v>2</v>
      </c>
    </row>
    <row r="620" spans="1:25" x14ac:dyDescent="0.45">
      <c r="A620" s="24" t="s">
        <v>43</v>
      </c>
      <c r="B620" s="1">
        <v>2009</v>
      </c>
      <c r="C620" s="22" t="str">
        <f>TEXT(D620,"000")</f>
        <v>177</v>
      </c>
      <c r="D620" s="2">
        <v>177</v>
      </c>
      <c r="E620" s="1" t="str">
        <f>_xlfn.TEXTJOIN("_",TRUE,A620,B620,D620,"Air")</f>
        <v>ESP_2009_177_Air</v>
      </c>
      <c r="F620" s="1" t="str" cm="1">
        <f t="array" ref="F620">_xlfn.REGEXEXTRACT(E620,"[A-Z]+[a-z]+[a-z]",1,0)</f>
        <v>Air</v>
      </c>
      <c r="G620" s="1" t="str">
        <f>_xlfn.TEXTJOIN("_",TRUE,A620,B620,C620,F620)</f>
        <v>ESP_2009_177_Air</v>
      </c>
      <c r="H620" s="1" t="s">
        <v>84</v>
      </c>
      <c r="I620" s="3" t="s">
        <v>253</v>
      </c>
      <c r="J620" t="s">
        <v>254</v>
      </c>
      <c r="K620" t="s">
        <v>1341</v>
      </c>
      <c r="L620" s="4" t="s">
        <v>65</v>
      </c>
      <c r="M620" s="5" t="str">
        <f>IF(AND(S620=A620, T620&amp;U620&amp;V620&amp;W620&amp;X620=""), "DomProd", IF(COUNTIF(S620:X620, A620)&gt;0, "CoDev", IF(S620="???","N/A","Import")))</f>
        <v>DomProd</v>
      </c>
      <c r="N620" s="5" t="s">
        <v>1339</v>
      </c>
      <c r="O620" s="5"/>
      <c r="P620" s="5"/>
      <c r="Q620" s="30" t="s">
        <v>1342</v>
      </c>
      <c r="R620" s="5"/>
      <c r="S620" t="s">
        <v>43</v>
      </c>
      <c r="Y620" s="5">
        <f>IF(T620="???",0,COUNTA(S620:X620))</f>
        <v>1</v>
      </c>
    </row>
    <row r="621" spans="1:25" x14ac:dyDescent="0.45">
      <c r="A621" s="24" t="s">
        <v>43</v>
      </c>
      <c r="B621" s="1">
        <v>2009</v>
      </c>
      <c r="C621" s="22" t="str">
        <f>TEXT(D621,"000")</f>
        <v>178</v>
      </c>
      <c r="D621" s="2">
        <v>178</v>
      </c>
      <c r="E621" s="1" t="str">
        <f>_xlfn.TEXTJOIN("_",TRUE,A621,B621,D621,"Air")</f>
        <v>ESP_2009_178_Air</v>
      </c>
      <c r="F621" s="1" t="str" cm="1">
        <f t="array" ref="F621">_xlfn.REGEXEXTRACT(E621,"[A-Z]+[a-z]+[a-z]",1,0)</f>
        <v>Air</v>
      </c>
      <c r="G621" s="1" t="str">
        <f>_xlfn.TEXTJOIN("_",TRUE,A621,B621,C621,F621)</f>
        <v>ESP_2009_178_Air</v>
      </c>
      <c r="H621" s="1" t="s">
        <v>84</v>
      </c>
      <c r="I621" s="3" t="s">
        <v>253</v>
      </c>
      <c r="J621" t="s">
        <v>254</v>
      </c>
      <c r="K621" t="s">
        <v>1343</v>
      </c>
      <c r="L621" s="4" t="s">
        <v>65</v>
      </c>
      <c r="M621" s="5" t="str">
        <f>IF(AND(S621=A621, T621&amp;U621&amp;V621&amp;W621&amp;X621=""), "DomProd", IF(COUNTIF(S621:X621, A621)&gt;0, "CoDev", IF(S621="???","N/A","Import")))</f>
        <v>DomProd</v>
      </c>
      <c r="N621" s="5" t="s">
        <v>1339</v>
      </c>
      <c r="O621" s="5"/>
      <c r="P621" s="5"/>
      <c r="Q621" s="30" t="s">
        <v>1342</v>
      </c>
      <c r="R621" s="5"/>
      <c r="S621" t="s">
        <v>43</v>
      </c>
      <c r="Y621" s="5">
        <f>IF(T621="???",0,COUNTA(S621:X621))</f>
        <v>1</v>
      </c>
    </row>
    <row r="622" spans="1:25" x14ac:dyDescent="0.45">
      <c r="A622" s="24" t="s">
        <v>43</v>
      </c>
      <c r="B622" s="1">
        <v>2009</v>
      </c>
      <c r="C622" s="22" t="str">
        <f>TEXT(D622,"000")</f>
        <v>179</v>
      </c>
      <c r="D622" s="2">
        <v>179</v>
      </c>
      <c r="E622" s="1" t="str">
        <f>_xlfn.TEXTJOIN("_",TRUE,A622,B622,D622,"Air")</f>
        <v>ESP_2009_179_Air</v>
      </c>
      <c r="F622" s="1" t="str" cm="1">
        <f t="array" ref="F622">_xlfn.REGEXEXTRACT(E622,"[A-Z]+[a-z]+[a-z]",1,0)</f>
        <v>Air</v>
      </c>
      <c r="G622" s="1" t="str">
        <f>_xlfn.TEXTJOIN("_",TRUE,A622,B622,C622,F622)</f>
        <v>ESP_2009_179_Air</v>
      </c>
      <c r="H622" s="1" t="s">
        <v>84</v>
      </c>
      <c r="I622" s="3" t="s">
        <v>253</v>
      </c>
      <c r="J622" t="s">
        <v>254</v>
      </c>
      <c r="K622" t="s">
        <v>1344</v>
      </c>
      <c r="L622" s="4" t="s">
        <v>65</v>
      </c>
      <c r="M622" s="5" t="str">
        <f>IF(AND(S622=A622, T622&amp;U622&amp;V622&amp;W622&amp;X622=""), "DomProd", IF(COUNTIF(S622:X622, A622)&gt;0, "CoDev", IF(S622="???","N/A","Import")))</f>
        <v>DomProd</v>
      </c>
      <c r="Q622" s="18" t="s">
        <v>3324</v>
      </c>
      <c r="S622" t="s">
        <v>43</v>
      </c>
      <c r="Y622" s="5">
        <f>IF(T622="???",0,COUNTA(S622:X622))</f>
        <v>1</v>
      </c>
    </row>
    <row r="623" spans="1:25" x14ac:dyDescent="0.45">
      <c r="A623" s="24" t="s">
        <v>43</v>
      </c>
      <c r="B623" s="1">
        <v>2009</v>
      </c>
      <c r="C623" s="22" t="str">
        <f>TEXT(D623,"000")</f>
        <v>180</v>
      </c>
      <c r="D623" s="2">
        <v>180</v>
      </c>
      <c r="E623" s="1" t="str">
        <f>_xlfn.TEXTJOIN("_",TRUE,A623,B623,D623,"Air")</f>
        <v>ESP_2009_180_Air</v>
      </c>
      <c r="F623" s="1" t="str" cm="1">
        <f t="array" ref="F623">_xlfn.REGEXEXTRACT(E623,"[A-Z]+[a-z]+[a-z]",1,0)</f>
        <v>Air</v>
      </c>
      <c r="G623" s="1" t="str">
        <f>_xlfn.TEXTJOIN("_",TRUE,A623,B623,C623,F623)</f>
        <v>ESP_2009_180_Air</v>
      </c>
      <c r="H623" s="1" t="s">
        <v>84</v>
      </c>
      <c r="I623" s="3" t="s">
        <v>253</v>
      </c>
      <c r="J623" t="s">
        <v>254</v>
      </c>
      <c r="K623" t="s">
        <v>1345</v>
      </c>
      <c r="L623" s="4" t="s">
        <v>65</v>
      </c>
      <c r="M623" s="5" t="str">
        <f>IF(AND(S623=A623, T623&amp;U623&amp;V623&amp;W623&amp;X623=""), "DomProd", IF(COUNTIF(S623:X623, A623)&gt;0, "CoDev", IF(S623="???","N/A","Import")))</f>
        <v>Import</v>
      </c>
      <c r="N623" s="5"/>
      <c r="O623" s="5"/>
      <c r="P623" s="5"/>
      <c r="Q623" s="30" t="s">
        <v>3337</v>
      </c>
      <c r="R623" s="5"/>
      <c r="S623" t="s">
        <v>56</v>
      </c>
      <c r="Y623" s="5">
        <f>IF(T623="???",0,COUNTA(S623:X623))</f>
        <v>1</v>
      </c>
    </row>
    <row r="624" spans="1:25" x14ac:dyDescent="0.45">
      <c r="A624" s="24" t="s">
        <v>43</v>
      </c>
      <c r="B624" s="1">
        <v>2009</v>
      </c>
      <c r="C624" s="22" t="str">
        <f>TEXT(D624,"000")</f>
        <v>181</v>
      </c>
      <c r="D624" s="2">
        <v>181</v>
      </c>
      <c r="E624" s="1" t="str">
        <f>_xlfn.TEXTJOIN("_",TRUE,A624,B624,D624,"Air")</f>
        <v>ESP_2009_181_Air</v>
      </c>
      <c r="F624" s="1" t="str" cm="1">
        <f t="array" ref="F624">_xlfn.REGEXEXTRACT(E624,"[A-Z]+[a-z]+[a-z]",1,0)</f>
        <v>Air</v>
      </c>
      <c r="G624" s="1" t="str">
        <f>_xlfn.TEXTJOIN("_",TRUE,A624,B624,C624,F624)</f>
        <v>ESP_2009_181_Air</v>
      </c>
      <c r="H624" s="1" t="s">
        <v>84</v>
      </c>
      <c r="I624" s="3" t="s">
        <v>253</v>
      </c>
      <c r="J624" t="s">
        <v>261</v>
      </c>
      <c r="K624" t="s">
        <v>1346</v>
      </c>
      <c r="L624" s="4" t="s">
        <v>65</v>
      </c>
      <c r="M624" s="5" t="str">
        <f>IF(AND(S624=A624, T624&amp;U624&amp;V624&amp;W624&amp;X624=""), "DomProd", IF(COUNTIF(S624:X624, A624)&gt;0, "CoDev", IF(S624="???","N/A","Import")))</f>
        <v>Import</v>
      </c>
      <c r="N624" t="s">
        <v>96</v>
      </c>
      <c r="Q624" s="18" t="s">
        <v>269</v>
      </c>
      <c r="S624" t="s">
        <v>56</v>
      </c>
      <c r="Y624" s="5">
        <f>IF(T624="???",0,COUNTA(S624:X624))</f>
        <v>1</v>
      </c>
    </row>
    <row r="625" spans="1:25" x14ac:dyDescent="0.45">
      <c r="A625" s="24" t="s">
        <v>43</v>
      </c>
      <c r="B625" s="1">
        <v>2009</v>
      </c>
      <c r="C625" s="22" t="str">
        <f>TEXT(D625,"000")</f>
        <v>182</v>
      </c>
      <c r="D625" s="2">
        <v>182</v>
      </c>
      <c r="E625" s="1" t="str">
        <f>_xlfn.TEXTJOIN("_",TRUE,A625,B625,D625,"Air")</f>
        <v>ESP_2009_182_Air</v>
      </c>
      <c r="F625" s="1" t="str" cm="1">
        <f t="array" ref="F625">_xlfn.REGEXEXTRACT(E625,"[A-Z]+[a-z]+[a-z]",1,0)</f>
        <v>Air</v>
      </c>
      <c r="G625" s="1" t="str">
        <f>_xlfn.TEXTJOIN("_",TRUE,A625,B625,C625,F625)</f>
        <v>ESP_2009_182_Air</v>
      </c>
      <c r="H625" s="1" t="s">
        <v>84</v>
      </c>
      <c r="I625" s="3" t="s">
        <v>253</v>
      </c>
      <c r="J625" t="s">
        <v>261</v>
      </c>
      <c r="K625" t="s">
        <v>262</v>
      </c>
      <c r="L625" s="4" t="s">
        <v>65</v>
      </c>
      <c r="M625" s="5" t="str">
        <f>IF(AND(S625=A625, T625&amp;U625&amp;V625&amp;W625&amp;X625=""), "DomProd", IF(COUNTIF(S625:X625, A625)&gt;0, "CoDev", IF(S625="???","N/A","Import")))</f>
        <v>Import</v>
      </c>
      <c r="N625" t="s">
        <v>174</v>
      </c>
      <c r="Q625" s="18" t="s">
        <v>263</v>
      </c>
      <c r="S625" t="s">
        <v>56</v>
      </c>
      <c r="Y625" s="5">
        <f>IF(T625="???",0,COUNTA(S625:X625))</f>
        <v>1</v>
      </c>
    </row>
    <row r="626" spans="1:25" x14ac:dyDescent="0.45">
      <c r="A626" s="24" t="s">
        <v>43</v>
      </c>
      <c r="B626" s="1">
        <v>2009</v>
      </c>
      <c r="C626" s="22" t="str">
        <f>TEXT(D626,"000")</f>
        <v>183</v>
      </c>
      <c r="D626" s="2">
        <v>183</v>
      </c>
      <c r="E626" s="1" t="str">
        <f>_xlfn.TEXTJOIN("_",TRUE,A626,B626,D626,"Land")</f>
        <v>ESP_2009_183_Land</v>
      </c>
      <c r="F626" s="1" t="str" cm="1">
        <f t="array" ref="F626">_xlfn.REGEXEXTRACT(E626,"[A-Z]+[a-z]+[a-z]",1,0)</f>
        <v>Land</v>
      </c>
      <c r="G626" s="1" t="str">
        <f>_xlfn.TEXTJOIN("_",TRUE,A626,B626,C626,F626)</f>
        <v>ESP_2009_183_Land</v>
      </c>
      <c r="H626" s="1" t="s">
        <v>1347</v>
      </c>
      <c r="I626" s="3" t="s">
        <v>27</v>
      </c>
      <c r="J626" t="s">
        <v>44</v>
      </c>
      <c r="K626" t="s">
        <v>491</v>
      </c>
      <c r="L626" s="4">
        <v>18</v>
      </c>
      <c r="M626" s="5" t="str">
        <f>IF(AND(S626=A626, T626&amp;U626&amp;V626&amp;W626&amp;X626=""), "DomProd", IF(COUNTIF(S626:X626, A626)&gt;0, "CoDev", IF(S626="???","N/A","Import")))</f>
        <v>DomProd</v>
      </c>
      <c r="N626" s="5" t="s">
        <v>1348</v>
      </c>
      <c r="O626" s="5"/>
      <c r="P626" s="5"/>
      <c r="Q626" s="30" t="s">
        <v>1349</v>
      </c>
      <c r="R626" s="5"/>
      <c r="S626" t="s">
        <v>43</v>
      </c>
      <c r="Y626" s="5">
        <f>IF(T626="???",0,COUNTA(S626:X626))</f>
        <v>1</v>
      </c>
    </row>
    <row r="627" spans="1:25" x14ac:dyDescent="0.45">
      <c r="A627" s="24" t="s">
        <v>43</v>
      </c>
      <c r="B627" s="1">
        <v>2009</v>
      </c>
      <c r="C627" s="22" t="str">
        <f>TEXT(D627,"000")</f>
        <v>184</v>
      </c>
      <c r="D627" s="2">
        <v>184</v>
      </c>
      <c r="E627" s="1" t="str">
        <f>_xlfn.TEXTJOIN("_",TRUE,A627,B627,D627,"Air")</f>
        <v>ESP_2009_184_Air</v>
      </c>
      <c r="F627" s="1" t="str" cm="1">
        <f t="array" ref="F627">_xlfn.REGEXEXTRACT(E627,"[A-Z]+[a-z]+[a-z]",1,0)</f>
        <v>Air</v>
      </c>
      <c r="G627" s="1" t="str">
        <f>_xlfn.TEXTJOIN("_",TRUE,A627,B627,C627,F627)</f>
        <v>ESP_2009_184_Air</v>
      </c>
      <c r="H627" s="1" t="s">
        <v>1347</v>
      </c>
      <c r="I627" s="3" t="s">
        <v>109</v>
      </c>
      <c r="J627" t="s">
        <v>121</v>
      </c>
      <c r="K627" t="s">
        <v>1350</v>
      </c>
      <c r="L627" s="4">
        <v>26</v>
      </c>
      <c r="M627" s="5" t="str">
        <f>IF(AND(S627=A627, T627&amp;U627&amp;V627&amp;W627&amp;X627=""), "DomProd", IF(COUNTIF(S627:X627, A627)&gt;0, "CoDev", IF(S627="???","N/A","Import")))</f>
        <v>Import</v>
      </c>
      <c r="N627" t="s">
        <v>776</v>
      </c>
      <c r="Q627" t="s">
        <v>777</v>
      </c>
      <c r="R627" s="5"/>
      <c r="S627" t="s">
        <v>32</v>
      </c>
      <c r="Y627" s="5">
        <f>IF(T627="???",0,COUNTA(S627:X627))</f>
        <v>1</v>
      </c>
    </row>
    <row r="628" spans="1:25" x14ac:dyDescent="0.45">
      <c r="A628" s="24" t="s">
        <v>43</v>
      </c>
      <c r="B628" s="1">
        <v>2009</v>
      </c>
      <c r="C628" s="22" t="str">
        <f>TEXT(D628,"000")</f>
        <v>185</v>
      </c>
      <c r="D628" s="2">
        <v>185</v>
      </c>
      <c r="E628" s="1" t="str">
        <f>_xlfn.TEXTJOIN("_",TRUE,A628,B628,D628,"Air")</f>
        <v>ESP_2009_185_Air</v>
      </c>
      <c r="F628" s="1" t="str" cm="1">
        <f t="array" ref="F628">_xlfn.REGEXEXTRACT(E628,"[A-Z]+[a-z]+[a-z]",1,0)</f>
        <v>Air</v>
      </c>
      <c r="G628" s="1" t="str">
        <f>_xlfn.TEXTJOIN("_",TRUE,A628,B628,C628,F628)</f>
        <v>ESP_2009_185_Air</v>
      </c>
      <c r="H628" s="1" t="s">
        <v>1347</v>
      </c>
      <c r="I628" s="3" t="s">
        <v>109</v>
      </c>
      <c r="J628" t="s">
        <v>98</v>
      </c>
      <c r="K628" t="s">
        <v>1351</v>
      </c>
      <c r="L628" s="4">
        <v>8</v>
      </c>
      <c r="M628" s="5" t="str">
        <f>IF(AND(S628=A628, T628&amp;U628&amp;V628&amp;W628&amp;X628=""), "DomProd", IF(COUNTIF(S628:X628, A628)&gt;0, "CoDev", IF(S628="???","N/A","Import")))</f>
        <v>Import</v>
      </c>
      <c r="N628" t="s">
        <v>1352</v>
      </c>
      <c r="O628" t="s">
        <v>1353</v>
      </c>
      <c r="Q628" t="s">
        <v>1354</v>
      </c>
      <c r="S628" t="s">
        <v>32</v>
      </c>
      <c r="T628" t="s">
        <v>1355</v>
      </c>
      <c r="Y628" s="5">
        <f>IF(T628="???",0,COUNTA(S628:X628))</f>
        <v>2</v>
      </c>
    </row>
    <row r="629" spans="1:25" x14ac:dyDescent="0.45">
      <c r="A629" s="24" t="s">
        <v>43</v>
      </c>
      <c r="B629" s="1">
        <v>2009</v>
      </c>
      <c r="C629" s="22" t="str">
        <f>TEXT(D629,"000")</f>
        <v>186</v>
      </c>
      <c r="D629" s="2">
        <v>186</v>
      </c>
      <c r="E629" s="1" t="str">
        <f>_xlfn.TEXTJOIN("_",TRUE,A629,B629,D629,"Air")</f>
        <v>ESP_2009_186_Air</v>
      </c>
      <c r="F629" s="1" t="str" cm="1">
        <f t="array" ref="F629">_xlfn.REGEXEXTRACT(E629,"[A-Z]+[a-z]+[a-z]",1,0)</f>
        <v>Air</v>
      </c>
      <c r="G629" s="1" t="str">
        <f>_xlfn.TEXTJOIN("_",TRUE,A629,B629,C629,F629)</f>
        <v>ESP_2009_186_Air</v>
      </c>
      <c r="H629" s="1" t="s">
        <v>1347</v>
      </c>
      <c r="I629" s="3" t="s">
        <v>109</v>
      </c>
      <c r="J629" t="s">
        <v>98</v>
      </c>
      <c r="K629" t="s">
        <v>1356</v>
      </c>
      <c r="L629" s="4">
        <v>4</v>
      </c>
      <c r="M629" s="5" t="str">
        <f>IF(AND(S629=A629, T629&amp;U629&amp;V629&amp;W629&amp;X629=""), "DomProd", IF(COUNTIF(S629:X629, A629)&gt;0, "CoDev", IF(S629="???","N/A","Import")))</f>
        <v>Import</v>
      </c>
      <c r="N629" s="5" t="s">
        <v>782</v>
      </c>
      <c r="O629" s="5"/>
      <c r="P629" s="5"/>
      <c r="Q629" s="30" t="s">
        <v>1357</v>
      </c>
      <c r="R629" s="5"/>
      <c r="S629" t="s">
        <v>32</v>
      </c>
      <c r="Y629" s="5">
        <f>IF(T629="???",0,COUNTA(S629:X629))</f>
        <v>1</v>
      </c>
    </row>
    <row r="630" spans="1:25" x14ac:dyDescent="0.45">
      <c r="A630" s="24" t="s">
        <v>43</v>
      </c>
      <c r="B630" s="1">
        <v>2009</v>
      </c>
      <c r="C630" s="22" t="str">
        <f>TEXT(D630,"000")</f>
        <v>187</v>
      </c>
      <c r="D630" s="2">
        <v>187</v>
      </c>
      <c r="E630" s="1" t="str">
        <f>_xlfn.TEXTJOIN("_",TRUE,A630,B630,D630,"Naval")</f>
        <v>ESP_2009_187_Naval</v>
      </c>
      <c r="F630" s="1" t="s">
        <v>161</v>
      </c>
      <c r="G630" s="1" t="str">
        <f>_xlfn.TEXTJOIN("_",TRUE,A630,B630,C630,F630)</f>
        <v>ESP_2009_187_Sea</v>
      </c>
      <c r="H630" s="1" t="s">
        <v>1347</v>
      </c>
      <c r="I630" s="3" t="s">
        <v>380</v>
      </c>
      <c r="J630" t="s">
        <v>609</v>
      </c>
      <c r="K630" t="s">
        <v>65</v>
      </c>
      <c r="L630" s="4">
        <v>15</v>
      </c>
      <c r="M630" s="5" t="str">
        <f>IF(AND(S630=A630, T630&amp;U630&amp;V630&amp;W630&amp;X630=""), "DomProd", IF(COUNTIF(S630:X630, A630)&gt;0, "CoDev", IF(S630="???","N/A","Import")))</f>
        <v>N/A</v>
      </c>
      <c r="N630" s="5" t="s">
        <v>35</v>
      </c>
      <c r="O630" s="5"/>
      <c r="P630" s="5"/>
      <c r="Q630" s="5"/>
      <c r="R630" s="5"/>
      <c r="S630" t="s">
        <v>59</v>
      </c>
      <c r="Y630" s="5">
        <f>IF(T630="???",0,COUNTA(S630:X630))</f>
        <v>1</v>
      </c>
    </row>
    <row r="631" spans="1:25" x14ac:dyDescent="0.45">
      <c r="A631" s="24" t="s">
        <v>43</v>
      </c>
      <c r="B631" s="1">
        <v>2009</v>
      </c>
      <c r="C631" s="22" t="str">
        <f>TEXT(D631,"000")</f>
        <v>188</v>
      </c>
      <c r="D631" s="2">
        <v>188</v>
      </c>
      <c r="E631" s="1" t="str">
        <f>_xlfn.TEXTJOIN("_",TRUE,A631,B631,D631,"Naval")</f>
        <v>ESP_2009_188_Naval</v>
      </c>
      <c r="F631" s="1" t="s">
        <v>161</v>
      </c>
      <c r="G631" s="1" t="str">
        <f>_xlfn.TEXTJOIN("_",TRUE,A631,B631,C631,F631)</f>
        <v>ESP_2009_188_Sea</v>
      </c>
      <c r="H631" s="1" t="s">
        <v>1347</v>
      </c>
      <c r="I631" s="3" t="s">
        <v>380</v>
      </c>
      <c r="J631" t="s">
        <v>526</v>
      </c>
      <c r="K631" t="s">
        <v>65</v>
      </c>
      <c r="L631" s="4">
        <v>1</v>
      </c>
      <c r="M631" s="5" t="str">
        <f>IF(AND(S631=A631, T631&amp;U631&amp;V631&amp;W631&amp;X631=""), "DomProd", IF(COUNTIF(S631:X631, A631)&gt;0, "CoDev", IF(S631="???","N/A","Import")))</f>
        <v>N/A</v>
      </c>
      <c r="N631" s="5" t="s">
        <v>35</v>
      </c>
      <c r="O631" s="5"/>
      <c r="P631" s="5"/>
      <c r="Q631" s="5"/>
      <c r="R631" s="5"/>
      <c r="S631" t="s">
        <v>59</v>
      </c>
      <c r="Y631" s="5">
        <f>IF(T631="???",0,COUNTA(S631:X631))</f>
        <v>1</v>
      </c>
    </row>
    <row r="632" spans="1:25" x14ac:dyDescent="0.45">
      <c r="A632" s="24" t="s">
        <v>43</v>
      </c>
      <c r="B632" s="1">
        <v>2009</v>
      </c>
      <c r="C632" s="22" t="str">
        <f>TEXT(D632,"000")</f>
        <v>189</v>
      </c>
      <c r="D632" s="2">
        <v>189</v>
      </c>
      <c r="E632" s="1" t="str">
        <f>_xlfn.TEXTJOIN("_",TRUE,A632,B632,D632,"Naval")</f>
        <v>ESP_2009_189_Naval</v>
      </c>
      <c r="F632" s="1" t="s">
        <v>161</v>
      </c>
      <c r="G632" s="1" t="str">
        <f>_xlfn.TEXTJOIN("_",TRUE,A632,B632,C632,F632)</f>
        <v>ESP_2009_189_Sea</v>
      </c>
      <c r="H632" s="1" t="s">
        <v>1347</v>
      </c>
      <c r="I632" s="3" t="s">
        <v>380</v>
      </c>
      <c r="J632" t="s">
        <v>615</v>
      </c>
      <c r="K632" t="s">
        <v>65</v>
      </c>
      <c r="L632" s="4">
        <v>22</v>
      </c>
      <c r="M632" s="5" t="str">
        <f>IF(AND(S632=A632, T632&amp;U632&amp;V632&amp;W632&amp;X632=""), "DomProd", IF(COUNTIF(S632:X632, A632)&gt;0, "CoDev", IF(S632="???","N/A","Import")))</f>
        <v>N/A</v>
      </c>
      <c r="N632" s="5" t="s">
        <v>35</v>
      </c>
      <c r="O632" s="5"/>
      <c r="P632" s="5"/>
      <c r="Q632" s="5"/>
      <c r="R632" s="5"/>
      <c r="S632" t="s">
        <v>59</v>
      </c>
      <c r="Y632" s="5">
        <f>IF(T632="???",0,COUNTA(S632:X632))</f>
        <v>1</v>
      </c>
    </row>
    <row r="633" spans="1:25" x14ac:dyDescent="0.45">
      <c r="A633" s="24" t="s">
        <v>43</v>
      </c>
      <c r="B633" s="1">
        <v>2009</v>
      </c>
      <c r="C633" s="22" t="str">
        <f>TEXT(D633,"000")</f>
        <v>190</v>
      </c>
      <c r="D633" s="2">
        <v>190</v>
      </c>
      <c r="E633" s="1" t="str">
        <f>_xlfn.TEXTJOIN("_",TRUE,A633,B633,D633,"Naval")</f>
        <v>ESP_2009_190_Naval</v>
      </c>
      <c r="F633" s="1" t="s">
        <v>161</v>
      </c>
      <c r="G633" s="1" t="str">
        <f>_xlfn.TEXTJOIN("_",TRUE,A633,B633,C633,F633)</f>
        <v>ESP_2009_190_Sea</v>
      </c>
      <c r="H633" s="1" t="s">
        <v>1347</v>
      </c>
      <c r="I633" s="3" t="s">
        <v>380</v>
      </c>
      <c r="J633" t="s">
        <v>1062</v>
      </c>
      <c r="K633" t="s">
        <v>65</v>
      </c>
      <c r="L633" s="4">
        <v>15</v>
      </c>
      <c r="M633" s="5" t="str">
        <f>IF(AND(S633=A633, T633&amp;U633&amp;V633&amp;W633&amp;X633=""), "DomProd", IF(COUNTIF(S633:X633, A633)&gt;0, "CoDev", IF(S633="???","N/A","Import")))</f>
        <v>N/A</v>
      </c>
      <c r="N633" s="5" t="s">
        <v>35</v>
      </c>
      <c r="O633" s="5"/>
      <c r="P633" s="5"/>
      <c r="Q633" s="5"/>
      <c r="R633" s="5"/>
      <c r="S633" t="s">
        <v>59</v>
      </c>
      <c r="Y633" s="5">
        <f>IF(T633="???",0,COUNTA(S633:X633))</f>
        <v>1</v>
      </c>
    </row>
    <row r="634" spans="1:25" x14ac:dyDescent="0.45">
      <c r="A634" s="40" t="s">
        <v>1358</v>
      </c>
      <c r="B634" s="1">
        <v>2009</v>
      </c>
      <c r="C634" s="22" t="str">
        <f>TEXT(D634,"000")</f>
        <v>001</v>
      </c>
      <c r="D634" s="2">
        <v>1</v>
      </c>
      <c r="E634" s="41" t="str">
        <f>_xlfn.TEXTJOIN("_",TRUE,A634,B634,D634,"Land")</f>
        <v>EST_2009_1_Land</v>
      </c>
      <c r="F634" s="1" t="str" cm="1">
        <f t="array" ref="F634">_xlfn.REGEXEXTRACT(E634,"[A-Z]+[a-z]+[a-z]",1,0)</f>
        <v>Land</v>
      </c>
      <c r="G634" s="1" t="str">
        <f>_xlfn.TEXTJOIN("_",TRUE,A634,B634,C634,F634)</f>
        <v>EST_2009_001_Land</v>
      </c>
      <c r="H634" s="41" t="s">
        <v>275</v>
      </c>
      <c r="I634" s="42" t="s">
        <v>27</v>
      </c>
      <c r="J634" s="43" t="s">
        <v>48</v>
      </c>
      <c r="K634" s="43" t="s">
        <v>1359</v>
      </c>
      <c r="L634" s="44">
        <v>7</v>
      </c>
      <c r="M634" s="5" t="str">
        <f>IF(AND(S634=A634, T634&amp;U634&amp;V634&amp;W634&amp;X634=""), "DomProd", IF(COUNTIF(S634:X634, A634)&gt;0, "CoDev", IF(S634="???","N/A","Import")))</f>
        <v>Import</v>
      </c>
      <c r="N634" s="5" t="s">
        <v>1360</v>
      </c>
      <c r="O634" s="5"/>
      <c r="P634" s="5"/>
      <c r="Q634" s="30" t="s">
        <v>1361</v>
      </c>
      <c r="R634" s="5"/>
      <c r="S634" s="45" t="s">
        <v>1362</v>
      </c>
      <c r="T634" s="43"/>
      <c r="U634" s="43"/>
      <c r="V634" s="43"/>
      <c r="W634" s="43"/>
      <c r="X634" s="43"/>
      <c r="Y634" s="5">
        <f>IF(T634="???",0,COUNTA(S634:X634))</f>
        <v>1</v>
      </c>
    </row>
    <row r="635" spans="1:25" x14ac:dyDescent="0.45">
      <c r="A635" s="24" t="s">
        <v>1358</v>
      </c>
      <c r="B635" s="1">
        <v>2009</v>
      </c>
      <c r="C635" s="22" t="str">
        <f>TEXT(D635,"000")</f>
        <v>002</v>
      </c>
      <c r="D635" s="2">
        <v>2</v>
      </c>
      <c r="E635" s="1" t="str">
        <f>_xlfn.TEXTJOIN("_",TRUE,A635,B635,D635,"Land")</f>
        <v>EST_2009_2_Land</v>
      </c>
      <c r="F635" s="1" t="str" cm="1">
        <f t="array" ref="F635">_xlfn.REGEXEXTRACT(E635,"[A-Z]+[a-z]+[a-z]",1,0)</f>
        <v>Land</v>
      </c>
      <c r="G635" s="1" t="str">
        <f>_xlfn.TEXTJOIN("_",TRUE,A635,B635,C635,F635)</f>
        <v>EST_2009_002_Land</v>
      </c>
      <c r="H635" s="1" t="s">
        <v>275</v>
      </c>
      <c r="I635" s="3" t="s">
        <v>27</v>
      </c>
      <c r="J635" t="s">
        <v>44</v>
      </c>
      <c r="K635" t="s">
        <v>1363</v>
      </c>
      <c r="L635" s="4">
        <v>58</v>
      </c>
      <c r="M635" s="5" t="str">
        <f>IF(AND(S635=A635, T635&amp;U635&amp;V635&amp;W635&amp;X635=""), "DomProd", IF(COUNTIF(S635:X635, A635)&gt;0, "CoDev", IF(S635="???","N/A","Import")))</f>
        <v>Import</v>
      </c>
      <c r="N635" t="s">
        <v>1364</v>
      </c>
      <c r="Q635" s="18" t="s">
        <v>1365</v>
      </c>
      <c r="R635" s="5"/>
      <c r="S635" s="5" t="s">
        <v>1366</v>
      </c>
      <c r="Y635" s="5">
        <f>IF(T635="???",0,COUNTA(S635:X635))</f>
        <v>1</v>
      </c>
    </row>
    <row r="636" spans="1:25" x14ac:dyDescent="0.45">
      <c r="A636" s="24" t="s">
        <v>1358</v>
      </c>
      <c r="B636" s="1">
        <v>2009</v>
      </c>
      <c r="C636" s="22" t="str">
        <f>TEXT(D636,"000")</f>
        <v>003</v>
      </c>
      <c r="D636" s="2">
        <v>3</v>
      </c>
      <c r="E636" s="1" t="str">
        <f>_xlfn.TEXTJOIN("_",TRUE,A636,B636,D636,"Land")</f>
        <v>EST_2009_3_Land</v>
      </c>
      <c r="F636" s="1" t="str" cm="1">
        <f t="array" ref="F636">_xlfn.REGEXEXTRACT(E636,"[A-Z]+[a-z]+[a-z]",1,0)</f>
        <v>Land</v>
      </c>
      <c r="G636" s="1" t="str">
        <f>_xlfn.TEXTJOIN("_",TRUE,A636,B636,C636,F636)</f>
        <v>EST_2009_003_Land</v>
      </c>
      <c r="H636" s="1" t="s">
        <v>275</v>
      </c>
      <c r="I636" s="3" t="s">
        <v>27</v>
      </c>
      <c r="J636" t="s">
        <v>44</v>
      </c>
      <c r="K636" t="s">
        <v>1367</v>
      </c>
      <c r="L636" s="4">
        <v>20</v>
      </c>
      <c r="M636" s="5" t="str">
        <f>IF(AND(S636=A636, T636&amp;U636&amp;V636&amp;W636&amp;X636=""), "DomProd", IF(COUNTIF(S636:X636, A636)&gt;0, "CoDev", IF(S636="???","N/A","Import")))</f>
        <v>Import</v>
      </c>
      <c r="N636" t="s">
        <v>291</v>
      </c>
      <c r="Q636" t="s">
        <v>1368</v>
      </c>
      <c r="S636" s="5" t="s">
        <v>279</v>
      </c>
      <c r="Y636" s="5">
        <f>IF(T636="???",0,COUNTA(S636:X636))</f>
        <v>1</v>
      </c>
    </row>
    <row r="637" spans="1:25" x14ac:dyDescent="0.45">
      <c r="A637" s="24" t="s">
        <v>1358</v>
      </c>
      <c r="B637" s="1">
        <v>2009</v>
      </c>
      <c r="C637" s="22" t="str">
        <f>TEXT(D637,"000")</f>
        <v>004</v>
      </c>
      <c r="D637" s="2">
        <v>4</v>
      </c>
      <c r="E637" s="1" t="str">
        <f>_xlfn.TEXTJOIN("_",TRUE,A637,B637,D637,"Land")</f>
        <v>EST_2009_4_Land</v>
      </c>
      <c r="F637" s="1" t="str" cm="1">
        <f t="array" ref="F637">_xlfn.REGEXEXTRACT(E637,"[A-Z]+[a-z]+[a-z]",1,0)</f>
        <v>Land</v>
      </c>
      <c r="G637" s="1" t="str">
        <f>_xlfn.TEXTJOIN("_",TRUE,A637,B637,C637,F637)</f>
        <v>EST_2009_004_Land</v>
      </c>
      <c r="H637" s="1" t="s">
        <v>275</v>
      </c>
      <c r="I637" s="3" t="s">
        <v>27</v>
      </c>
      <c r="J637" t="s">
        <v>44</v>
      </c>
      <c r="K637" t="s">
        <v>1369</v>
      </c>
      <c r="L637" s="4">
        <v>2</v>
      </c>
      <c r="M637" s="5" t="str">
        <f>IF(AND(S637=A637, T637&amp;U637&amp;V637&amp;W637&amp;X637=""), "DomProd", IF(COUNTIF(S637:X637, A637)&gt;0, "CoDev", IF(S637="???","N/A","Import")))</f>
        <v>Import</v>
      </c>
      <c r="N637" t="s">
        <v>291</v>
      </c>
      <c r="Q637" t="s">
        <v>292</v>
      </c>
      <c r="S637" s="5" t="s">
        <v>279</v>
      </c>
      <c r="Y637" s="5">
        <f>IF(T637="???",0,COUNTA(S637:X637))</f>
        <v>1</v>
      </c>
    </row>
    <row r="638" spans="1:25" x14ac:dyDescent="0.45">
      <c r="A638" s="24" t="s">
        <v>1358</v>
      </c>
      <c r="B638" s="1">
        <v>2009</v>
      </c>
      <c r="C638" s="22" t="str">
        <f>TEXT(D638,"000")</f>
        <v>005</v>
      </c>
      <c r="D638" s="2">
        <v>5</v>
      </c>
      <c r="E638" s="1" t="str">
        <f>_xlfn.TEXTJOIN("_",TRUE,A638,B638,D638,"Land")</f>
        <v>EST_2009_5_Land</v>
      </c>
      <c r="F638" s="1" t="str" cm="1">
        <f t="array" ref="F638">_xlfn.REGEXEXTRACT(E638,"[A-Z]+[a-z]+[a-z]",1,0)</f>
        <v>Land</v>
      </c>
      <c r="G638" s="1" t="str">
        <f>_xlfn.TEXTJOIN("_",TRUE,A638,B638,C638,F638)</f>
        <v>EST_2009_005_Land</v>
      </c>
      <c r="H638" s="1" t="s">
        <v>275</v>
      </c>
      <c r="I638" s="3" t="s">
        <v>27</v>
      </c>
      <c r="J638" t="s">
        <v>44</v>
      </c>
      <c r="K638" t="s">
        <v>290</v>
      </c>
      <c r="L638" s="4">
        <v>1</v>
      </c>
      <c r="M638" s="5" t="str">
        <f>IF(AND(S638=A638, T638&amp;U638&amp;V638&amp;W638&amp;X638=""), "DomProd", IF(COUNTIF(S638:X638, A638)&gt;0, "CoDev", IF(S638="???","N/A","Import")))</f>
        <v>Import</v>
      </c>
      <c r="N638" t="s">
        <v>291</v>
      </c>
      <c r="Q638" t="s">
        <v>292</v>
      </c>
      <c r="S638" s="5" t="s">
        <v>279</v>
      </c>
      <c r="Y638" s="5">
        <f>IF(T638="???",0,COUNTA(S638:X638))</f>
        <v>1</v>
      </c>
    </row>
    <row r="639" spans="1:25" x14ac:dyDescent="0.45">
      <c r="A639" s="24" t="s">
        <v>1358</v>
      </c>
      <c r="B639" s="1">
        <v>2009</v>
      </c>
      <c r="C639" s="22" t="str">
        <f>TEXT(D639,"000")</f>
        <v>006</v>
      </c>
      <c r="D639" s="2">
        <v>6</v>
      </c>
      <c r="E639" s="1" t="str">
        <f>_xlfn.TEXTJOIN("_",TRUE,A639,B639,D639,"Land")</f>
        <v>EST_2009_6_Land</v>
      </c>
      <c r="F639" s="1" t="str" cm="1">
        <f t="array" ref="F639">_xlfn.REGEXEXTRACT(E639,"[A-Z]+[a-z]+[a-z]",1,0)</f>
        <v>Land</v>
      </c>
      <c r="G639" s="1" t="str">
        <f>_xlfn.TEXTJOIN("_",TRUE,A639,B639,C639,F639)</f>
        <v>EST_2009_006_Land</v>
      </c>
      <c r="H639" s="1" t="s">
        <v>275</v>
      </c>
      <c r="I639" s="3" t="s">
        <v>51</v>
      </c>
      <c r="J639" t="s">
        <v>57</v>
      </c>
      <c r="K639" t="s">
        <v>1370</v>
      </c>
      <c r="L639" s="4">
        <v>38</v>
      </c>
      <c r="M639" s="5" t="str">
        <f>IF(AND(S639=A639, T639&amp;U639&amp;V639&amp;W639&amp;X639=""), "DomProd", IF(COUNTIF(S639:X639, A639)&gt;0, "CoDev", IF(S639="???","N/A","Import")))</f>
        <v>Import</v>
      </c>
      <c r="N639" s="5"/>
      <c r="O639" s="5"/>
      <c r="P639" s="5"/>
      <c r="Q639" s="30" t="s">
        <v>3422</v>
      </c>
      <c r="R639" s="5"/>
      <c r="S639" s="5" t="s">
        <v>1366</v>
      </c>
      <c r="Y639" s="5">
        <f>IF(T639="???",0,COUNTA(S639:X639))</f>
        <v>1</v>
      </c>
    </row>
    <row r="640" spans="1:25" x14ac:dyDescent="0.45">
      <c r="A640" s="24" t="s">
        <v>1358</v>
      </c>
      <c r="B640" s="1">
        <v>2009</v>
      </c>
      <c r="C640" s="22" t="str">
        <f>TEXT(D640,"000")</f>
        <v>007</v>
      </c>
      <c r="D640" s="2">
        <v>7</v>
      </c>
      <c r="E640" s="1" t="str">
        <f>_xlfn.TEXTJOIN("_",TRUE,A640,B640,D640,"Land")</f>
        <v>EST_2009_7_Land</v>
      </c>
      <c r="F640" s="1" t="str" cm="1">
        <f t="array" ref="F640">_xlfn.REGEXEXTRACT(E640,"[A-Z]+[a-z]+[a-z]",1,0)</f>
        <v>Land</v>
      </c>
      <c r="G640" s="1" t="str">
        <f>_xlfn.TEXTJOIN("_",TRUE,A640,B640,C640,F640)</f>
        <v>EST_2009_007_Land</v>
      </c>
      <c r="H640" s="1" t="s">
        <v>275</v>
      </c>
      <c r="I640" s="3" t="s">
        <v>51</v>
      </c>
      <c r="J640" t="s">
        <v>298</v>
      </c>
      <c r="K640" t="s">
        <v>1371</v>
      </c>
      <c r="L640" s="4">
        <v>42</v>
      </c>
      <c r="M640" s="5" t="str">
        <f>IF(AND(S640=A640, T640&amp;U640&amp;V640&amp;W640&amp;X640=""), "DomProd", IF(COUNTIF(S640:X640, A640)&gt;0, "CoDev", IF(S640="???","N/A","Import")))</f>
        <v>Import</v>
      </c>
      <c r="N640" t="s">
        <v>1372</v>
      </c>
      <c r="Q640" t="s">
        <v>1373</v>
      </c>
      <c r="S640" s="5" t="s">
        <v>279</v>
      </c>
      <c r="Y640" s="5">
        <f>IF(T640="???",0,COUNTA(S640:X640))</f>
        <v>1</v>
      </c>
    </row>
    <row r="641" spans="1:25" x14ac:dyDescent="0.45">
      <c r="A641" s="24" t="s">
        <v>1358</v>
      </c>
      <c r="B641" s="1">
        <v>2009</v>
      </c>
      <c r="C641" s="22" t="str">
        <f>TEXT(D641,"000")</f>
        <v>008</v>
      </c>
      <c r="D641" s="2">
        <v>8</v>
      </c>
      <c r="E641" s="1" t="str">
        <f>_xlfn.TEXTJOIN("_",TRUE,A641,B641,D641,"Land")</f>
        <v>EST_2009_8_Land</v>
      </c>
      <c r="F641" s="1" t="str" cm="1">
        <f t="array" ref="F641">_xlfn.REGEXEXTRACT(E641,"[A-Z]+[a-z]+[a-z]",1,0)</f>
        <v>Land</v>
      </c>
      <c r="G641" s="1" t="str">
        <f>_xlfn.TEXTJOIN("_",TRUE,A641,B641,C641,F641)</f>
        <v>EST_2009_008_Land</v>
      </c>
      <c r="H641" s="1" t="s">
        <v>275</v>
      </c>
      <c r="I641" s="3" t="s">
        <v>51</v>
      </c>
      <c r="J641" t="s">
        <v>60</v>
      </c>
      <c r="K641" t="s">
        <v>758</v>
      </c>
      <c r="L641" s="4">
        <v>24</v>
      </c>
      <c r="M641" s="5" t="str">
        <f>IF(AND(S641=A641, T641&amp;U641&amp;V641&amp;W641&amp;X641=""), "DomProd", IF(COUNTIF(S641:X641, A641)&gt;0, "CoDev", IF(S641="???","N/A","Import")))</f>
        <v>Import</v>
      </c>
      <c r="N641" t="s">
        <v>741</v>
      </c>
      <c r="O641" t="s">
        <v>759</v>
      </c>
      <c r="P641" t="s">
        <v>760</v>
      </c>
      <c r="Q641" s="18" t="s">
        <v>761</v>
      </c>
      <c r="S641" s="5" t="s">
        <v>92</v>
      </c>
      <c r="T641" t="s">
        <v>32</v>
      </c>
      <c r="U641" t="s">
        <v>93</v>
      </c>
      <c r="Y641" s="5">
        <f>IF(T641="???",0,COUNTA(S641:X641))</f>
        <v>3</v>
      </c>
    </row>
    <row r="642" spans="1:25" x14ac:dyDescent="0.45">
      <c r="A642" s="24" t="s">
        <v>1358</v>
      </c>
      <c r="B642" s="1">
        <v>2009</v>
      </c>
      <c r="C642" s="22" t="str">
        <f>TEXT(D642,"000")</f>
        <v>009</v>
      </c>
      <c r="D642" s="2">
        <v>9</v>
      </c>
      <c r="E642" s="1" t="str">
        <f>_xlfn.TEXTJOIN("_",TRUE,A642,B642,D642,"Land")</f>
        <v>EST_2009_9_Land</v>
      </c>
      <c r="F642" s="1" t="str" cm="1">
        <f t="array" ref="F642">_xlfn.REGEXEXTRACT(E642,"[A-Z]+[a-z]+[a-z]",1,0)</f>
        <v>Land</v>
      </c>
      <c r="G642" s="1" t="str">
        <f>_xlfn.TEXTJOIN("_",TRUE,A642,B642,C642,F642)</f>
        <v>EST_2009_009_Land</v>
      </c>
      <c r="H642" s="1" t="s">
        <v>275</v>
      </c>
      <c r="I642" s="3" t="s">
        <v>51</v>
      </c>
      <c r="J642" t="s">
        <v>152</v>
      </c>
      <c r="K642" t="s">
        <v>1374</v>
      </c>
      <c r="L642" s="4">
        <v>41</v>
      </c>
      <c r="M642" s="5" t="str">
        <f>IF(AND(S642=A642, T642&amp;U642&amp;V642&amp;W642&amp;X642=""), "DomProd", IF(COUNTIF(S642:X642, A642)&gt;0, "CoDev", IF(S642="???","N/A","Import")))</f>
        <v>Import</v>
      </c>
      <c r="N642" t="s">
        <v>1375</v>
      </c>
      <c r="Q642" t="s">
        <v>1376</v>
      </c>
      <c r="S642" t="s">
        <v>110</v>
      </c>
      <c r="Y642" s="5">
        <f>IF(T642="???",0,COUNTA(S642:X642))</f>
        <v>1</v>
      </c>
    </row>
    <row r="643" spans="1:25" x14ac:dyDescent="0.45">
      <c r="A643" s="24" t="s">
        <v>1358</v>
      </c>
      <c r="B643" s="1">
        <v>2009</v>
      </c>
      <c r="C643" s="22" t="str">
        <f>TEXT(D643,"000")</f>
        <v>010</v>
      </c>
      <c r="D643" s="2">
        <v>10</v>
      </c>
      <c r="E643" s="1" t="str">
        <f>_xlfn.TEXTJOIN("_",TRUE,A643,B643,D643,"Land")</f>
        <v>EST_2009_10_Land</v>
      </c>
      <c r="F643" s="1" t="str" cm="1">
        <f t="array" ref="F643">_xlfn.REGEXEXTRACT(E643,"[A-Z]+[a-z]+[a-z]",1,0)</f>
        <v>Land</v>
      </c>
      <c r="G643" s="1" t="str">
        <f>_xlfn.TEXTJOIN("_",TRUE,A643,B643,C643,F643)</f>
        <v>EST_2009_010_Land</v>
      </c>
      <c r="H643" s="1" t="s">
        <v>275</v>
      </c>
      <c r="I643" s="3" t="s">
        <v>51</v>
      </c>
      <c r="J643" t="s">
        <v>152</v>
      </c>
      <c r="K643" t="s">
        <v>1377</v>
      </c>
      <c r="L643" s="4">
        <v>10</v>
      </c>
      <c r="M643" s="5" t="str">
        <f>IF(AND(S643=A643, T643&amp;U643&amp;V643&amp;W643&amp;X643=""), "DomProd", IF(COUNTIF(S643:X643, A643)&gt;0, "CoDev", IF(S643="???","N/A","Import")))</f>
        <v>Import</v>
      </c>
      <c r="N643" t="s">
        <v>1093</v>
      </c>
      <c r="Q643" s="18" t="s">
        <v>1378</v>
      </c>
      <c r="R643" s="18" t="s">
        <v>1379</v>
      </c>
      <c r="S643" t="s">
        <v>56</v>
      </c>
      <c r="Y643" s="5">
        <f>IF(T643="???",0,COUNTA(S643:X643))</f>
        <v>1</v>
      </c>
    </row>
    <row r="644" spans="1:25" x14ac:dyDescent="0.45">
      <c r="A644" s="24" t="s">
        <v>1358</v>
      </c>
      <c r="B644" s="1">
        <v>2009</v>
      </c>
      <c r="C644" s="22" t="str">
        <f>TEXT(D644,"000")</f>
        <v>011</v>
      </c>
      <c r="D644" s="2">
        <v>11</v>
      </c>
      <c r="E644" s="1" t="str">
        <f>_xlfn.TEXTJOIN("_",TRUE,A644,B644,D644,"Land")</f>
        <v>EST_2009_11_Land</v>
      </c>
      <c r="F644" s="1" t="str" cm="1">
        <f t="array" ref="F644">_xlfn.REGEXEXTRACT(E644,"[A-Z]+[a-z]+[a-z]",1,0)</f>
        <v>Land</v>
      </c>
      <c r="G644" s="1" t="str">
        <f>_xlfn.TEXTJOIN("_",TRUE,A644,B644,C644,F644)</f>
        <v>EST_2009_011_Land</v>
      </c>
      <c r="H644" s="1" t="s">
        <v>275</v>
      </c>
      <c r="I644" s="3" t="s">
        <v>51</v>
      </c>
      <c r="J644" t="s">
        <v>66</v>
      </c>
      <c r="K644" t="s">
        <v>1380</v>
      </c>
      <c r="L644" s="4">
        <v>14</v>
      </c>
      <c r="M644" s="5" t="str">
        <f>IF(AND(S644=A644, T644&amp;U644&amp;V644&amp;W644&amp;X644=""), "DomProd", IF(COUNTIF(S644:X644, A644)&gt;0, "CoDev", IF(S644="???","N/A","Import")))</f>
        <v>Import</v>
      </c>
      <c r="N644" t="s">
        <v>303</v>
      </c>
      <c r="Q644" s="18" t="s">
        <v>1381</v>
      </c>
      <c r="R644" s="5"/>
      <c r="S644" s="5" t="s">
        <v>279</v>
      </c>
      <c r="Y644" s="5">
        <f>IF(T644="???",0,COUNTA(S644:X644))</f>
        <v>1</v>
      </c>
    </row>
    <row r="645" spans="1:25" x14ac:dyDescent="0.45">
      <c r="A645" s="24" t="s">
        <v>1358</v>
      </c>
      <c r="B645" s="1">
        <v>2009</v>
      </c>
      <c r="C645" s="22" t="str">
        <f>TEXT(D645,"000")</f>
        <v>012</v>
      </c>
      <c r="D645" s="2">
        <v>12</v>
      </c>
      <c r="E645" s="1" t="str">
        <f>_xlfn.TEXTJOIN("_",TRUE,A645,B645,D645,"Land")</f>
        <v>EST_2009_12_Land</v>
      </c>
      <c r="F645" s="1" t="str" cm="1">
        <f t="array" ref="F645">_xlfn.REGEXEXTRACT(E645,"[A-Z]+[a-z]+[a-z]",1,0)</f>
        <v>Land</v>
      </c>
      <c r="G645" s="1" t="str">
        <f>_xlfn.TEXTJOIN("_",TRUE,A645,B645,C645,F645)</f>
        <v>EST_2009_012_Land</v>
      </c>
      <c r="H645" s="1" t="s">
        <v>275</v>
      </c>
      <c r="I645" s="3" t="s">
        <v>51</v>
      </c>
      <c r="J645" t="s">
        <v>66</v>
      </c>
      <c r="K645" t="s">
        <v>1382</v>
      </c>
      <c r="L645" s="4">
        <v>165</v>
      </c>
      <c r="M645" s="5" t="str">
        <f>IF(AND(S645=A645, T645&amp;U645&amp;V645&amp;W645&amp;X645=""), "DomProd", IF(COUNTIF(S645:X645, A645)&gt;0, "CoDev", IF(S645="???","N/A","Import")))</f>
        <v>Import</v>
      </c>
      <c r="N645" t="s">
        <v>54</v>
      </c>
      <c r="Q645" s="18" t="s">
        <v>1383</v>
      </c>
      <c r="S645" s="5" t="s">
        <v>279</v>
      </c>
      <c r="Y645" s="5">
        <f>IF(T645="???",0,COUNTA(S645:X645))</f>
        <v>1</v>
      </c>
    </row>
    <row r="646" spans="1:25" x14ac:dyDescent="0.45">
      <c r="A646" s="24" t="s">
        <v>1358</v>
      </c>
      <c r="B646" s="1">
        <v>2009</v>
      </c>
      <c r="C646" s="22" t="str">
        <f>TEXT(D646,"000")</f>
        <v>013</v>
      </c>
      <c r="D646" s="2">
        <v>13</v>
      </c>
      <c r="E646" s="1" t="str">
        <f>_xlfn.TEXTJOIN("_",TRUE,A646,B646,D646,"Land")</f>
        <v>EST_2009_13_Land</v>
      </c>
      <c r="F646" s="1" t="str" cm="1">
        <f t="array" ref="F646">_xlfn.REGEXEXTRACT(E646,"[A-Z]+[a-z]+[a-z]",1,0)</f>
        <v>Land</v>
      </c>
      <c r="G646" s="1" t="str">
        <f>_xlfn.TEXTJOIN("_",TRUE,A646,B646,C646,F646)</f>
        <v>EST_2009_013_Land</v>
      </c>
      <c r="H646" s="1" t="s">
        <v>275</v>
      </c>
      <c r="I646" s="3" t="s">
        <v>51</v>
      </c>
      <c r="J646" t="s">
        <v>66</v>
      </c>
      <c r="K646" t="s">
        <v>309</v>
      </c>
      <c r="L646" s="4">
        <v>14</v>
      </c>
      <c r="M646" s="5" t="str">
        <f>IF(AND(S646=A646, T646&amp;U646&amp;V646&amp;W646&amp;X646=""), "DomProd", IF(COUNTIF(S646:X646, A646)&gt;0, "CoDev", IF(S646="???","N/A","Import")))</f>
        <v>Import</v>
      </c>
      <c r="N646" s="5" t="s">
        <v>310</v>
      </c>
      <c r="O646" s="5"/>
      <c r="P646" s="5"/>
      <c r="Q646" s="30" t="s">
        <v>311</v>
      </c>
      <c r="R646" s="5"/>
      <c r="S646" s="5" t="s">
        <v>279</v>
      </c>
      <c r="Y646" s="5">
        <f>IF(T646="???",0,COUNTA(S646:X646))</f>
        <v>1</v>
      </c>
    </row>
    <row r="647" spans="1:25" x14ac:dyDescent="0.45">
      <c r="A647" s="24" t="s">
        <v>1358</v>
      </c>
      <c r="B647" s="1">
        <v>2009</v>
      </c>
      <c r="C647" s="22" t="str">
        <f>TEXT(D647,"000")</f>
        <v>014</v>
      </c>
      <c r="D647" s="2">
        <v>14</v>
      </c>
      <c r="E647" s="1" t="str">
        <f>_xlfn.TEXTJOIN("_",TRUE,A647,B647,D647,"Land")</f>
        <v>EST_2009_14_Land</v>
      </c>
      <c r="F647" s="1" t="str" cm="1">
        <f t="array" ref="F647">_xlfn.REGEXEXTRACT(E647,"[A-Z]+[a-z]+[a-z]",1,0)</f>
        <v>Land</v>
      </c>
      <c r="G647" s="1" t="str">
        <f>_xlfn.TEXTJOIN("_",TRUE,A647,B647,C647,F647)</f>
        <v>EST_2009_014_Land</v>
      </c>
      <c r="H647" s="1" t="s">
        <v>275</v>
      </c>
      <c r="I647" s="3" t="s">
        <v>68</v>
      </c>
      <c r="J647" t="s">
        <v>72</v>
      </c>
      <c r="K647" t="s">
        <v>154</v>
      </c>
      <c r="L647" s="4" t="s">
        <v>65</v>
      </c>
      <c r="M647" s="5" t="str">
        <f>IF(AND(S647=A647, T647&amp;U647&amp;V647&amp;W647&amp;X647=""), "DomProd", IF(COUNTIF(S647:X647, A647)&gt;0, "CoDev", IF(S647="???","N/A","Import")))</f>
        <v>Import</v>
      </c>
      <c r="N647" t="s">
        <v>155</v>
      </c>
      <c r="Q647" s="31" t="s">
        <v>156</v>
      </c>
      <c r="R647" s="5"/>
      <c r="S647" s="5" t="s">
        <v>32</v>
      </c>
      <c r="T647" t="s">
        <v>71</v>
      </c>
      <c r="Y647" s="5">
        <f>IF(T647="???",0,COUNTA(S647:X647))</f>
        <v>2</v>
      </c>
    </row>
    <row r="648" spans="1:25" x14ac:dyDescent="0.45">
      <c r="A648" s="24" t="s">
        <v>1358</v>
      </c>
      <c r="B648" s="1">
        <v>2009</v>
      </c>
      <c r="C648" s="22" t="str">
        <f>TEXT(D648,"000")</f>
        <v>015</v>
      </c>
      <c r="D648" s="2">
        <v>15</v>
      </c>
      <c r="E648" s="1" t="str">
        <f>_xlfn.TEXTJOIN("_",TRUE,A648,B648,D648,"Land")</f>
        <v>EST_2009_15_Land</v>
      </c>
      <c r="F648" s="1" t="str" cm="1">
        <f t="array" ref="F648">_xlfn.REGEXEXTRACT(E648,"[A-Z]+[a-z]+[a-z]",1,0)</f>
        <v>Land</v>
      </c>
      <c r="G648" s="1" t="str">
        <f>_xlfn.TEXTJOIN("_",TRUE,A648,B648,C648,F648)</f>
        <v>EST_2009_015_Land</v>
      </c>
      <c r="H648" s="1" t="s">
        <v>275</v>
      </c>
      <c r="I648" s="3" t="s">
        <v>68</v>
      </c>
      <c r="J648" t="s">
        <v>77</v>
      </c>
      <c r="K648" t="s">
        <v>581</v>
      </c>
      <c r="L648" s="4">
        <v>30</v>
      </c>
      <c r="M648" s="5" t="str">
        <f>IF(AND(S648=A648, T648&amp;U648&amp;V648&amp;W648&amp;X648=""), "DomProd", IF(COUNTIF(S648:X648, A648)&gt;0, "CoDev", IF(S648="???","N/A","Import")))</f>
        <v>Import</v>
      </c>
      <c r="N648" t="s">
        <v>79</v>
      </c>
      <c r="Q648" s="18" t="s">
        <v>80</v>
      </c>
      <c r="S648" s="5" t="s">
        <v>56</v>
      </c>
      <c r="Y648" s="5">
        <f>IF(T648="???",0,COUNTA(S648:X648))</f>
        <v>1</v>
      </c>
    </row>
    <row r="649" spans="1:25" x14ac:dyDescent="0.45">
      <c r="A649" s="24" t="s">
        <v>1358</v>
      </c>
      <c r="B649" s="1">
        <v>2009</v>
      </c>
      <c r="C649" s="22" t="str">
        <f>TEXT(D649,"000")</f>
        <v>016</v>
      </c>
      <c r="D649" s="2">
        <v>16</v>
      </c>
      <c r="E649" s="1" t="str">
        <f>_xlfn.TEXTJOIN("_",TRUE,A649,B649,D649,"Land")</f>
        <v>EST_2009_16_Land</v>
      </c>
      <c r="F649" s="1" t="str" cm="1">
        <f t="array" ref="F649">_xlfn.REGEXEXTRACT(E649,"[A-Z]+[a-z]+[a-z]",1,0)</f>
        <v>Land</v>
      </c>
      <c r="G649" s="1" t="str">
        <f>_xlfn.TEXTJOIN("_",TRUE,A649,B649,C649,F649)</f>
        <v>EST_2009_016_Land</v>
      </c>
      <c r="H649" s="1" t="s">
        <v>275</v>
      </c>
      <c r="I649" s="3" t="s">
        <v>68</v>
      </c>
      <c r="J649" t="s">
        <v>582</v>
      </c>
      <c r="K649" t="s">
        <v>1384</v>
      </c>
      <c r="L649" s="4">
        <v>130</v>
      </c>
      <c r="M649" s="5" t="str">
        <f>IF(AND(S649=A649, T649&amp;U649&amp;V649&amp;W649&amp;X649=""), "DomProd", IF(COUNTIF(S649:X649, A649)&gt;0, "CoDev", IF(S649="???","N/A","Import")))</f>
        <v>Import</v>
      </c>
      <c r="N649" t="s">
        <v>1385</v>
      </c>
      <c r="Q649" s="18" t="s">
        <v>1386</v>
      </c>
      <c r="S649" s="5" t="s">
        <v>76</v>
      </c>
      <c r="Y649" s="5">
        <f>IF(T649="???",0,COUNTA(S649:X649))</f>
        <v>1</v>
      </c>
    </row>
    <row r="650" spans="1:25" x14ac:dyDescent="0.45">
      <c r="A650" s="24" t="s">
        <v>1358</v>
      </c>
      <c r="B650" s="1">
        <v>2009</v>
      </c>
      <c r="C650" s="22" t="str">
        <f>TEXT(D650,"000")</f>
        <v>017</v>
      </c>
      <c r="D650" s="2">
        <v>17</v>
      </c>
      <c r="E650" s="1" t="str">
        <f>_xlfn.TEXTJOIN("_",TRUE,A650,B650,D650,"Land")</f>
        <v>EST_2009_17_Land</v>
      </c>
      <c r="F650" s="1" t="str" cm="1">
        <f t="array" ref="F650">_xlfn.REGEXEXTRACT(E650,"[A-Z]+[a-z]+[a-z]",1,0)</f>
        <v>Land</v>
      </c>
      <c r="G650" s="1" t="str">
        <f>_xlfn.TEXTJOIN("_",TRUE,A650,B650,C650,F650)</f>
        <v>EST_2009_017_Land</v>
      </c>
      <c r="H650" s="1" t="s">
        <v>275</v>
      </c>
      <c r="I650" s="3" t="s">
        <v>85</v>
      </c>
      <c r="J650" t="s">
        <v>157</v>
      </c>
      <c r="K650" t="s">
        <v>126</v>
      </c>
      <c r="L650" s="4" t="s">
        <v>65</v>
      </c>
      <c r="M650" s="5" t="str">
        <f>IF(AND(S650=A650, T650&amp;U650&amp;V650&amp;W650&amp;X650=""), "DomProd", IF(COUNTIF(S650:X650, A650)&gt;0, "CoDev", IF(S650="???","N/A","Import")))</f>
        <v>Import</v>
      </c>
      <c r="N650" t="s">
        <v>127</v>
      </c>
      <c r="Q650" s="18" t="s">
        <v>128</v>
      </c>
      <c r="S650" t="s">
        <v>71</v>
      </c>
      <c r="Y650" s="5">
        <f>IF(T650="???",0,COUNTA(S650:X650))</f>
        <v>1</v>
      </c>
    </row>
    <row r="651" spans="1:25" x14ac:dyDescent="0.45">
      <c r="A651" s="24" t="s">
        <v>1358</v>
      </c>
      <c r="B651" s="1">
        <v>2009</v>
      </c>
      <c r="C651" s="22" t="str">
        <f>TEXT(D651,"000")</f>
        <v>018</v>
      </c>
      <c r="D651" s="2">
        <v>18</v>
      </c>
      <c r="E651" s="1" t="str">
        <f>_xlfn.TEXTJOIN("_",TRUE,A651,B651,D651,"Naval")</f>
        <v>EST_2009_18_Naval</v>
      </c>
      <c r="F651" s="1" t="s">
        <v>161</v>
      </c>
      <c r="G651" s="1" t="str">
        <f>_xlfn.TEXTJOIN("_",TRUE,A651,B651,C651,F651)</f>
        <v>EST_2009_018_Sea</v>
      </c>
      <c r="H651" s="1" t="s">
        <v>358</v>
      </c>
      <c r="I651" s="3" t="s">
        <v>163</v>
      </c>
      <c r="J651" t="s">
        <v>1387</v>
      </c>
      <c r="K651" t="s">
        <v>1388</v>
      </c>
      <c r="L651" s="4">
        <v>1</v>
      </c>
      <c r="M651" s="5" t="str">
        <f>IF(AND(S651=A651, T651&amp;U651&amp;V651&amp;W651&amp;X651=""), "DomProd", IF(COUNTIF(S651:X651, A651)&gt;0, "CoDev", IF(S651="???","N/A","Import")))</f>
        <v>Import</v>
      </c>
      <c r="N651" s="5" t="s">
        <v>3287</v>
      </c>
      <c r="O651" s="5"/>
      <c r="P651" s="5"/>
      <c r="Q651" s="30" t="s">
        <v>3288</v>
      </c>
      <c r="R651" s="5"/>
      <c r="S651" t="s">
        <v>969</v>
      </c>
      <c r="Y651" s="5">
        <f>IF(T651="???",0,COUNTA(S651:X651))</f>
        <v>1</v>
      </c>
    </row>
    <row r="652" spans="1:25" x14ac:dyDescent="0.45">
      <c r="A652" s="24" t="s">
        <v>1358</v>
      </c>
      <c r="B652" s="1">
        <v>2009</v>
      </c>
      <c r="C652" s="22" t="str">
        <f>TEXT(D652,"000")</f>
        <v>019</v>
      </c>
      <c r="D652" s="2">
        <v>19</v>
      </c>
      <c r="E652" s="1" t="str">
        <f>_xlfn.TEXTJOIN("_",TRUE,A652,B652,D652,"Naval")</f>
        <v>EST_2009_19_Naval</v>
      </c>
      <c r="F652" s="1" t="s">
        <v>161</v>
      </c>
      <c r="G652" s="1" t="str">
        <f>_xlfn.TEXTJOIN("_",TRUE,A652,B652,C652,F652)</f>
        <v>EST_2009_019_Sea</v>
      </c>
      <c r="H652" s="1" t="s">
        <v>358</v>
      </c>
      <c r="I652" s="3" t="s">
        <v>187</v>
      </c>
      <c r="J652" t="s">
        <v>188</v>
      </c>
      <c r="K652" t="s">
        <v>1389</v>
      </c>
      <c r="L652" s="4">
        <v>3</v>
      </c>
      <c r="M652" s="5" t="str">
        <f>IF(AND(S652=A652, T652&amp;U652&amp;V652&amp;W652&amp;X652=""), "DomProd", IF(COUNTIF(S652:X652, A652)&gt;0, "CoDev", IF(S652="???","N/A","Import")))</f>
        <v>Import</v>
      </c>
      <c r="N652" t="s">
        <v>1390</v>
      </c>
      <c r="Q652" t="s">
        <v>1391</v>
      </c>
      <c r="R652" t="s">
        <v>1392</v>
      </c>
      <c r="S652" t="s">
        <v>92</v>
      </c>
      <c r="Y652" s="5">
        <f>IF(T652="???",0,COUNTA(S652:X652))</f>
        <v>1</v>
      </c>
    </row>
    <row r="653" spans="1:25" x14ac:dyDescent="0.45">
      <c r="A653" s="24" t="s">
        <v>1358</v>
      </c>
      <c r="B653" s="1">
        <v>2009</v>
      </c>
      <c r="C653" s="22" t="str">
        <f>TEXT(D653,"000")</f>
        <v>020</v>
      </c>
      <c r="D653" s="2">
        <v>20</v>
      </c>
      <c r="E653" s="1" t="str">
        <f>_xlfn.TEXTJOIN("_",TRUE,A653,B653,D653,"Naval")</f>
        <v>EST_2009_20_Naval</v>
      </c>
      <c r="F653" s="1" t="s">
        <v>161</v>
      </c>
      <c r="G653" s="1" t="str">
        <f>_xlfn.TEXTJOIN("_",TRUE,A653,B653,C653,F653)</f>
        <v>EST_2009_020_Sea</v>
      </c>
      <c r="H653" s="1" t="s">
        <v>358</v>
      </c>
      <c r="I653" s="3" t="s">
        <v>187</v>
      </c>
      <c r="J653" t="s">
        <v>1393</v>
      </c>
      <c r="K653" t="s">
        <v>1394</v>
      </c>
      <c r="L653" s="4">
        <v>1</v>
      </c>
      <c r="M653" s="5" t="str">
        <f>IF(AND(S653=A653, T653&amp;U653&amp;V653&amp;W653&amp;X653=""), "DomProd", IF(COUNTIF(S653:X653, A653)&gt;0, "CoDev", IF(S653="???","N/A","Import")))</f>
        <v>Import</v>
      </c>
      <c r="N653" t="s">
        <v>1395</v>
      </c>
      <c r="Q653" s="18" t="s">
        <v>1396</v>
      </c>
      <c r="R653" s="5"/>
      <c r="S653" s="5" t="s">
        <v>969</v>
      </c>
      <c r="T653" s="5"/>
      <c r="Y653" s="5">
        <f>IF(T653="???",0,COUNTA(S653:X653))</f>
        <v>1</v>
      </c>
    </row>
    <row r="654" spans="1:25" x14ac:dyDescent="0.45">
      <c r="A654" s="24" t="s">
        <v>1358</v>
      </c>
      <c r="B654" s="1">
        <v>2009</v>
      </c>
      <c r="C654" s="22" t="str">
        <f>TEXT(D654,"000")</f>
        <v>021</v>
      </c>
      <c r="D654" s="2">
        <v>21</v>
      </c>
      <c r="E654" s="1" t="str">
        <f>_xlfn.TEXTJOIN("_",TRUE,A654,B654,D654,"Air")</f>
        <v>EST_2009_21_Air</v>
      </c>
      <c r="F654" s="1" t="str" cm="1">
        <f t="array" ref="F654">_xlfn.REGEXEXTRACT(E654,"[A-Z]+[a-z]+[a-z]",1,0)</f>
        <v>Air</v>
      </c>
      <c r="G654" s="1" t="str">
        <f>_xlfn.TEXTJOIN("_",TRUE,A654,B654,C654,F654)</f>
        <v>EST_2009_021_Air</v>
      </c>
      <c r="H654" s="1" t="s">
        <v>84</v>
      </c>
      <c r="I654" s="3" t="s">
        <v>87</v>
      </c>
      <c r="J654" t="s">
        <v>98</v>
      </c>
      <c r="K654" t="s">
        <v>1397</v>
      </c>
      <c r="L654" s="4">
        <v>2</v>
      </c>
      <c r="M654" s="5" t="str">
        <f>IF(AND(S654=A654, T654&amp;U654&amp;V654&amp;W654&amp;X654=""), "DomProd", IF(COUNTIF(S654:X654, A654)&gt;0, "CoDev", IF(S654="???","N/A","Import")))</f>
        <v>Import</v>
      </c>
      <c r="N654" t="s">
        <v>453</v>
      </c>
      <c r="Q654" t="s">
        <v>454</v>
      </c>
      <c r="S654" t="s">
        <v>297</v>
      </c>
      <c r="Y654" s="5">
        <f>IF(T654="???",0,COUNTA(S654:X654))</f>
        <v>1</v>
      </c>
    </row>
    <row r="655" spans="1:25" x14ac:dyDescent="0.45">
      <c r="A655" s="24" t="s">
        <v>1358</v>
      </c>
      <c r="B655" s="1">
        <v>2009</v>
      </c>
      <c r="C655" s="22" t="str">
        <f>TEXT(D655,"000")</f>
        <v>022</v>
      </c>
      <c r="D655" s="2">
        <v>22</v>
      </c>
      <c r="E655" s="1" t="str">
        <f>_xlfn.TEXTJOIN("_",TRUE,A655,B655,D655,"Air")</f>
        <v>EST_2009_22_Air</v>
      </c>
      <c r="F655" s="1" t="str" cm="1">
        <f t="array" ref="F655">_xlfn.REGEXEXTRACT(E655,"[A-Z]+[a-z]+[a-z]",1,0)</f>
        <v>Air</v>
      </c>
      <c r="G655" s="1" t="str">
        <f>_xlfn.TEXTJOIN("_",TRUE,A655,B655,C655,F655)</f>
        <v>EST_2009_022_Air</v>
      </c>
      <c r="H655" s="1" t="s">
        <v>84</v>
      </c>
      <c r="I655" s="3" t="s">
        <v>109</v>
      </c>
      <c r="J655" t="s">
        <v>1398</v>
      </c>
      <c r="K655" t="s">
        <v>1399</v>
      </c>
      <c r="L655" s="4">
        <v>4</v>
      </c>
      <c r="M655" s="5" t="str">
        <f>IF(AND(S655=A655, T655&amp;U655&amp;V655&amp;W655&amp;X655=""), "DomProd", IF(COUNTIF(S655:X655, A655)&gt;0, "CoDev", IF(S655="???","N/A","Import")))</f>
        <v>Import</v>
      </c>
      <c r="N655" t="s">
        <v>1400</v>
      </c>
      <c r="Q655" s="18" t="s">
        <v>1401</v>
      </c>
      <c r="R655" s="5"/>
      <c r="S655" t="s">
        <v>56</v>
      </c>
      <c r="Y655" s="5">
        <f>IF(T655="???",0,COUNTA(S655:X655))</f>
        <v>1</v>
      </c>
    </row>
    <row r="656" spans="1:25" x14ac:dyDescent="0.45">
      <c r="A656" s="24" t="s">
        <v>1366</v>
      </c>
      <c r="B656" s="1">
        <v>2009</v>
      </c>
      <c r="C656" s="22" t="str">
        <f>TEXT(D656,"000")</f>
        <v>001</v>
      </c>
      <c r="D656" s="2">
        <v>1</v>
      </c>
      <c r="E656" s="1" t="str">
        <f>_xlfn.TEXTJOIN("_",TRUE,A656,B656,D656,"Land")</f>
        <v>FIN_2009_1_Land</v>
      </c>
      <c r="F656" s="1" t="str" cm="1">
        <f t="array" ref="F656">_xlfn.REGEXEXTRACT(E656,"[A-Z]+[a-z]+[a-z]",1,0)</f>
        <v>Land</v>
      </c>
      <c r="G656" s="1" t="str">
        <f>_xlfn.TEXTJOIN("_",TRUE,A656,B656,C656,F656)</f>
        <v>FIN_2009_001_Land</v>
      </c>
      <c r="H656" s="1" t="s">
        <v>275</v>
      </c>
      <c r="I656" s="3" t="s">
        <v>27</v>
      </c>
      <c r="J656" t="s">
        <v>28</v>
      </c>
      <c r="K656" t="s">
        <v>29</v>
      </c>
      <c r="L656" s="4">
        <v>100</v>
      </c>
      <c r="M656" s="5" t="str">
        <f>IF(AND(S656=A656, T656&amp;U656&amp;V656&amp;W656&amp;X656=""), "DomProd", IF(COUNTIF(S656:X656, A656)&gt;0, "CoDev", IF(S656="???","N/A","Import")))</f>
        <v>Import</v>
      </c>
      <c r="N656" t="s">
        <v>30</v>
      </c>
      <c r="Q656" s="18" t="s">
        <v>31</v>
      </c>
      <c r="R656" s="5"/>
      <c r="S656" t="s">
        <v>32</v>
      </c>
      <c r="Y656" s="5">
        <f>IF(T656="???",0,COUNTA(S656:X656))</f>
        <v>1</v>
      </c>
    </row>
    <row r="657" spans="1:25" x14ac:dyDescent="0.45">
      <c r="A657" s="24" t="s">
        <v>1366</v>
      </c>
      <c r="B657" s="1">
        <v>2009</v>
      </c>
      <c r="C657" s="22" t="str">
        <f>TEXT(D657,"000")</f>
        <v>002</v>
      </c>
      <c r="D657" s="2">
        <v>2</v>
      </c>
      <c r="E657" s="1" t="str">
        <f>_xlfn.TEXTJOIN("_",TRUE,A657,B657,D657,"Land")</f>
        <v>FIN_2009_2_Land</v>
      </c>
      <c r="F657" s="1" t="str" cm="1">
        <f t="array" ref="F657">_xlfn.REGEXEXTRACT(E657,"[A-Z]+[a-z]+[a-z]",1,0)</f>
        <v>Land</v>
      </c>
      <c r="G657" s="1" t="str">
        <f>_xlfn.TEXTJOIN("_",TRUE,A657,B657,C657,F657)</f>
        <v>FIN_2009_002_Land</v>
      </c>
      <c r="H657" s="1" t="s">
        <v>275</v>
      </c>
      <c r="I657" s="3" t="s">
        <v>27</v>
      </c>
      <c r="J657" t="s">
        <v>137</v>
      </c>
      <c r="K657" t="s">
        <v>647</v>
      </c>
      <c r="L657" s="4">
        <v>110</v>
      </c>
      <c r="M657" s="5" t="str">
        <f>IF(AND(S657=A657, T657&amp;U657&amp;V657&amp;W657&amp;X657=""), "DomProd", IF(COUNTIF(S657:X657, A657)&gt;0, "CoDev", IF(S657="???","N/A","Import")))</f>
        <v>Import</v>
      </c>
      <c r="N657" t="s">
        <v>282</v>
      </c>
      <c r="Q657" t="s">
        <v>648</v>
      </c>
      <c r="S657" s="5" t="s">
        <v>279</v>
      </c>
      <c r="Y657" s="5">
        <f>IF(T657="???",0,COUNTA(S657:X657))</f>
        <v>1</v>
      </c>
    </row>
    <row r="658" spans="1:25" x14ac:dyDescent="0.45">
      <c r="A658" s="24" t="s">
        <v>1366</v>
      </c>
      <c r="B658" s="1">
        <v>2009</v>
      </c>
      <c r="C658" s="22" t="str">
        <f>TEXT(D658,"000")</f>
        <v>003</v>
      </c>
      <c r="D658" s="2">
        <v>3</v>
      </c>
      <c r="E658" s="1" t="str">
        <f>_xlfn.TEXTJOIN("_",TRUE,A658,B658,D658,"Land")</f>
        <v>FIN_2009_3_Land</v>
      </c>
      <c r="F658" s="1" t="str" cm="1">
        <f t="array" ref="F658">_xlfn.REGEXEXTRACT(E658,"[A-Z]+[a-z]+[a-z]",1,0)</f>
        <v>Land</v>
      </c>
      <c r="G658" s="1" t="str">
        <f>_xlfn.TEXTJOIN("_",TRUE,A658,B658,C658,F658)</f>
        <v>FIN_2009_003_Land</v>
      </c>
      <c r="H658" s="1" t="s">
        <v>275</v>
      </c>
      <c r="I658" s="3" t="s">
        <v>27</v>
      </c>
      <c r="J658" t="s">
        <v>137</v>
      </c>
      <c r="K658" t="s">
        <v>1402</v>
      </c>
      <c r="L658" s="4">
        <v>102</v>
      </c>
      <c r="M658" s="5" t="str">
        <f>IF(AND(S658=A658, T658&amp;U658&amp;V658&amp;W658&amp;X658=""), "DomProd", IF(COUNTIF(S658:X658, A658)&gt;0, "CoDev", IF(S658="???","N/A","Import")))</f>
        <v>Import</v>
      </c>
      <c r="N658" t="s">
        <v>747</v>
      </c>
      <c r="Q658" t="s">
        <v>978</v>
      </c>
      <c r="S658" t="s">
        <v>76</v>
      </c>
      <c r="Y658" s="5">
        <f>IF(T658="???",0,COUNTA(S658:X658))</f>
        <v>1</v>
      </c>
    </row>
    <row r="659" spans="1:25" x14ac:dyDescent="0.45">
      <c r="A659" s="24" t="s">
        <v>1366</v>
      </c>
      <c r="B659" s="1">
        <v>2009</v>
      </c>
      <c r="C659" s="22" t="str">
        <f>TEXT(D659,"000")</f>
        <v>004</v>
      </c>
      <c r="D659" s="2">
        <v>4</v>
      </c>
      <c r="E659" s="1" t="str">
        <f>_xlfn.TEXTJOIN("_",TRUE,A659,B659,D659,"Land")</f>
        <v>FIN_2009_4_Land</v>
      </c>
      <c r="F659" s="1" t="str" cm="1">
        <f t="array" ref="F659">_xlfn.REGEXEXTRACT(E659,"[A-Z]+[a-z]+[a-z]",1,0)</f>
        <v>Land</v>
      </c>
      <c r="G659" s="1" t="str">
        <f>_xlfn.TEXTJOIN("_",TRUE,A659,B659,C659,F659)</f>
        <v>FIN_2009_004_Land</v>
      </c>
      <c r="H659" s="1" t="s">
        <v>275</v>
      </c>
      <c r="I659" s="3" t="s">
        <v>27</v>
      </c>
      <c r="J659" t="s">
        <v>44</v>
      </c>
      <c r="K659" t="s">
        <v>1403</v>
      </c>
      <c r="L659" s="4">
        <v>103</v>
      </c>
      <c r="M659" s="5" t="str">
        <f>IF(AND(S659=A659, T659&amp;U659&amp;V659&amp;W659&amp;X659=""), "DomProd", IF(COUNTIF(S659:X659, A659)&gt;0, "CoDev", IF(S659="???","N/A","Import")))</f>
        <v>Import</v>
      </c>
      <c r="N659" t="s">
        <v>1404</v>
      </c>
      <c r="Q659" t="s">
        <v>1405</v>
      </c>
      <c r="S659" s="5" t="s">
        <v>279</v>
      </c>
      <c r="Y659" s="5">
        <f>IF(T659="???",0,COUNTA(S659:X659))</f>
        <v>1</v>
      </c>
    </row>
    <row r="660" spans="1:25" x14ac:dyDescent="0.45">
      <c r="A660" s="24" t="s">
        <v>1366</v>
      </c>
      <c r="B660" s="1">
        <v>2009</v>
      </c>
      <c r="C660" s="22" t="str">
        <f>TEXT(D660,"000")</f>
        <v>005</v>
      </c>
      <c r="D660" s="2">
        <v>5</v>
      </c>
      <c r="E660" s="1" t="str">
        <f>_xlfn.TEXTJOIN("_",TRUE,A660,B660,D660,"Land")</f>
        <v>FIN_2009_5_Land</v>
      </c>
      <c r="F660" s="1" t="str" cm="1">
        <f t="array" ref="F660">_xlfn.REGEXEXTRACT(E660,"[A-Z]+[a-z]+[a-z]",1,0)</f>
        <v>Land</v>
      </c>
      <c r="G660" s="1" t="str">
        <f>_xlfn.TEXTJOIN("_",TRUE,A660,B660,C660,F660)</f>
        <v>FIN_2009_005_Land</v>
      </c>
      <c r="H660" s="1" t="s">
        <v>275</v>
      </c>
      <c r="I660" s="3" t="s">
        <v>27</v>
      </c>
      <c r="J660" t="s">
        <v>44</v>
      </c>
      <c r="K660" t="s">
        <v>290</v>
      </c>
      <c r="L660" s="4">
        <v>103</v>
      </c>
      <c r="M660" s="5" t="str">
        <f>IF(AND(S660=A660, T660&amp;U660&amp;V660&amp;W660&amp;X660=""), "DomProd", IF(COUNTIF(S660:X660, A660)&gt;0, "CoDev", IF(S660="???","N/A","Import")))</f>
        <v>Import</v>
      </c>
      <c r="N660" t="s">
        <v>291</v>
      </c>
      <c r="Q660" t="s">
        <v>292</v>
      </c>
      <c r="S660" s="5" t="s">
        <v>279</v>
      </c>
      <c r="Y660" s="5">
        <f>IF(T660="???",0,COUNTA(S660:X660))</f>
        <v>1</v>
      </c>
    </row>
    <row r="661" spans="1:25" x14ac:dyDescent="0.45">
      <c r="A661" s="24" t="s">
        <v>1366</v>
      </c>
      <c r="B661" s="1">
        <v>2009</v>
      </c>
      <c r="C661" s="22" t="str">
        <f>TEXT(D661,"000")</f>
        <v>006</v>
      </c>
      <c r="D661" s="2">
        <v>6</v>
      </c>
      <c r="E661" s="1" t="str">
        <f>_xlfn.TEXTJOIN("_",TRUE,A661,B661,D661,"Land")</f>
        <v>FIN_2009_6_Land</v>
      </c>
      <c r="F661" s="1" t="str" cm="1">
        <f t="array" ref="F661">_xlfn.REGEXEXTRACT(E661,"[A-Z]+[a-z]+[a-z]",1,0)</f>
        <v>Land</v>
      </c>
      <c r="G661" s="1" t="str">
        <f>_xlfn.TEXTJOIN("_",TRUE,A661,B661,C661,F661)</f>
        <v>FIN_2009_006_Land</v>
      </c>
      <c r="H661" s="1" t="s">
        <v>275</v>
      </c>
      <c r="I661" s="3" t="s">
        <v>27</v>
      </c>
      <c r="J661" t="s">
        <v>36</v>
      </c>
      <c r="K661" t="s">
        <v>1406</v>
      </c>
      <c r="L661" s="4">
        <v>16</v>
      </c>
      <c r="M661" s="5" t="str">
        <f>IF(AND(S661=A661, T661&amp;U661&amp;V661&amp;W661&amp;X661=""), "DomProd", IF(COUNTIF(S661:X661, A661)&gt;0, "CoDev", IF(S661="???","N/A","Import")))</f>
        <v>Import</v>
      </c>
      <c r="N661" t="s">
        <v>287</v>
      </c>
      <c r="O661" t="s">
        <v>288</v>
      </c>
      <c r="Q661" s="18" t="s">
        <v>289</v>
      </c>
      <c r="S661" s="5" t="s">
        <v>279</v>
      </c>
      <c r="Y661" s="5">
        <f>IF(T661="???",0,COUNTA(S661:X661))</f>
        <v>1</v>
      </c>
    </row>
    <row r="662" spans="1:25" x14ac:dyDescent="0.45">
      <c r="A662" s="24" t="s">
        <v>1366</v>
      </c>
      <c r="B662" s="1">
        <v>2009</v>
      </c>
      <c r="C662" s="22" t="str">
        <f>TEXT(D662,"000")</f>
        <v>007</v>
      </c>
      <c r="D662" s="2">
        <v>7</v>
      </c>
      <c r="E662" s="1" t="str">
        <f>_xlfn.TEXTJOIN("_",TRUE,A662,B662,D662,"Land")</f>
        <v>FIN_2009_7_Land</v>
      </c>
      <c r="F662" s="1" t="str" cm="1">
        <f t="array" ref="F662">_xlfn.REGEXEXTRACT(E662,"[A-Z]+[a-z]+[a-z]",1,0)</f>
        <v>Land</v>
      </c>
      <c r="G662" s="1" t="str">
        <f>_xlfn.TEXTJOIN("_",TRUE,A662,B662,C662,F662)</f>
        <v>FIN_2009_007_Land</v>
      </c>
      <c r="H662" s="1" t="s">
        <v>275</v>
      </c>
      <c r="I662" s="3" t="s">
        <v>27</v>
      </c>
      <c r="J662" t="s">
        <v>36</v>
      </c>
      <c r="K662" t="s">
        <v>1407</v>
      </c>
      <c r="L662" s="4">
        <v>98</v>
      </c>
      <c r="M662" s="5" t="str">
        <f>IF(AND(S662=A662, T662&amp;U662&amp;V662&amp;W662&amp;X662=""), "DomProd", IF(COUNTIF(S662:X662, A662)&gt;0, "CoDev", IF(S662="???","N/A","Import")))</f>
        <v>Import</v>
      </c>
      <c r="N662" t="s">
        <v>287</v>
      </c>
      <c r="O662" t="s">
        <v>288</v>
      </c>
      <c r="Q662" s="18" t="s">
        <v>289</v>
      </c>
      <c r="S662" s="5" t="s">
        <v>279</v>
      </c>
      <c r="Y662" s="5">
        <f>IF(T662="???",0,COUNTA(S662:X662))</f>
        <v>1</v>
      </c>
    </row>
    <row r="663" spans="1:25" x14ac:dyDescent="0.45">
      <c r="A663" s="24" t="s">
        <v>1366</v>
      </c>
      <c r="B663" s="1">
        <v>2009</v>
      </c>
      <c r="C663" s="22" t="str">
        <f>TEXT(D663,"000")</f>
        <v>008</v>
      </c>
      <c r="D663" s="2">
        <v>8</v>
      </c>
      <c r="E663" s="1" t="str">
        <f>_xlfn.TEXTJOIN("_",TRUE,A663,B663,D663,"Land")</f>
        <v>FIN_2009_8_Land</v>
      </c>
      <c r="F663" s="1" t="str" cm="1">
        <f t="array" ref="F663">_xlfn.REGEXEXTRACT(E663,"[A-Z]+[a-z]+[a-z]",1,0)</f>
        <v>Land</v>
      </c>
      <c r="G663" s="1" t="str">
        <f>_xlfn.TEXTJOIN("_",TRUE,A663,B663,C663,F663)</f>
        <v>FIN_2009_008_Land</v>
      </c>
      <c r="H663" s="1" t="s">
        <v>275</v>
      </c>
      <c r="I663" s="3" t="s">
        <v>27</v>
      </c>
      <c r="J663" t="s">
        <v>36</v>
      </c>
      <c r="K663" t="s">
        <v>1408</v>
      </c>
      <c r="L663" s="4">
        <v>186</v>
      </c>
      <c r="M663" s="5" t="str">
        <f>IF(AND(S663=A663, T663&amp;U663&amp;V663&amp;W663&amp;X663=""), "DomProd", IF(COUNTIF(S663:X663, A663)&gt;0, "CoDev", IF(S663="???","N/A","Import")))</f>
        <v>Import</v>
      </c>
      <c r="N663" t="s">
        <v>282</v>
      </c>
      <c r="Q663" t="s">
        <v>283</v>
      </c>
      <c r="S663" s="5" t="s">
        <v>279</v>
      </c>
      <c r="Y663" s="5">
        <f>IF(T663="???",0,COUNTA(S663:X663))</f>
        <v>1</v>
      </c>
    </row>
    <row r="664" spans="1:25" x14ac:dyDescent="0.45">
      <c r="A664" s="24" t="s">
        <v>1366</v>
      </c>
      <c r="B664" s="1">
        <v>2009</v>
      </c>
      <c r="C664" s="22" t="str">
        <f>TEXT(D664,"000")</f>
        <v>009</v>
      </c>
      <c r="D664" s="2">
        <v>9</v>
      </c>
      <c r="E664" s="1" t="str">
        <f>_xlfn.TEXTJOIN("_",TRUE,A664,B664,D664,"Land")</f>
        <v>FIN_2009_9_Land</v>
      </c>
      <c r="F664" s="1" t="str" cm="1">
        <f t="array" ref="F664">_xlfn.REGEXEXTRACT(E664,"[A-Z]+[a-z]+[a-z]",1,0)</f>
        <v>Land</v>
      </c>
      <c r="G664" s="1" t="str">
        <f>_xlfn.TEXTJOIN("_",TRUE,A664,B664,C664,F664)</f>
        <v>FIN_2009_009_Land</v>
      </c>
      <c r="H664" s="1" t="s">
        <v>275</v>
      </c>
      <c r="I664" s="3" t="s">
        <v>27</v>
      </c>
      <c r="J664" t="s">
        <v>44</v>
      </c>
      <c r="K664" t="s">
        <v>1409</v>
      </c>
      <c r="L664" s="4">
        <v>645</v>
      </c>
      <c r="M664" s="5" t="str">
        <f>IF(AND(S664=A664, T664&amp;U664&amp;V664&amp;W664&amp;X664=""), "DomProd", IF(COUNTIF(S664:X664, A664)&gt;0, "CoDev", IF(S664="???","N/A","Import")))</f>
        <v>DomProd</v>
      </c>
      <c r="N664" t="s">
        <v>1364</v>
      </c>
      <c r="Q664" s="18" t="s">
        <v>1365</v>
      </c>
      <c r="R664" s="5"/>
      <c r="S664" t="s">
        <v>1366</v>
      </c>
      <c r="Y664" s="5">
        <f>IF(T664="???",0,COUNTA(S664:X664))</f>
        <v>1</v>
      </c>
    </row>
    <row r="665" spans="1:25" x14ac:dyDescent="0.45">
      <c r="A665" s="24" t="s">
        <v>1366</v>
      </c>
      <c r="B665" s="1">
        <v>2009</v>
      </c>
      <c r="C665" s="22" t="str">
        <f>TEXT(D665,"000")</f>
        <v>010</v>
      </c>
      <c r="D665" s="2">
        <v>10</v>
      </c>
      <c r="E665" s="1" t="str">
        <f>_xlfn.TEXTJOIN("_",TRUE,A665,B665,D665,"Land")</f>
        <v>FIN_2009_10_Land</v>
      </c>
      <c r="F665" s="1" t="str" cm="1">
        <f t="array" ref="F665">_xlfn.REGEXEXTRACT(E665,"[A-Z]+[a-z]+[a-z]",1,0)</f>
        <v>Land</v>
      </c>
      <c r="G665" s="1" t="str">
        <f>_xlfn.TEXTJOIN("_",TRUE,A665,B665,C665,F665)</f>
        <v>FIN_2009_010_Land</v>
      </c>
      <c r="H665" s="1" t="s">
        <v>275</v>
      </c>
      <c r="I665" s="3" t="s">
        <v>27</v>
      </c>
      <c r="J665" t="s">
        <v>44</v>
      </c>
      <c r="K665" t="s">
        <v>1410</v>
      </c>
      <c r="L665" s="4">
        <v>45</v>
      </c>
      <c r="M665" s="5" t="str">
        <f>IF(AND(S665=A665, T665&amp;U665&amp;V665&amp;W665&amp;X665=""), "DomProd", IF(COUNTIF(S665:X665, A665)&gt;0, "CoDev", IF(S665="???","N/A","Import")))</f>
        <v>DomProd</v>
      </c>
      <c r="N665" t="s">
        <v>1364</v>
      </c>
      <c r="Q665" s="18" t="s">
        <v>1411</v>
      </c>
      <c r="R665" s="5"/>
      <c r="S665" t="s">
        <v>1366</v>
      </c>
      <c r="Y665" s="5">
        <f>IF(T665="???",0,COUNTA(S665:X665))</f>
        <v>1</v>
      </c>
    </row>
    <row r="666" spans="1:25" x14ac:dyDescent="0.45">
      <c r="A666" s="24" t="s">
        <v>1366</v>
      </c>
      <c r="B666" s="1">
        <v>2009</v>
      </c>
      <c r="C666" s="22" t="str">
        <f>TEXT(D666,"000")</f>
        <v>011</v>
      </c>
      <c r="D666" s="2">
        <v>11</v>
      </c>
      <c r="E666" s="1" t="str">
        <f>_xlfn.TEXTJOIN("_",TRUE,A666,B666,D666,"Land")</f>
        <v>FIN_2009_11_Land</v>
      </c>
      <c r="F666" s="1" t="str" cm="1">
        <f t="array" ref="F666">_xlfn.REGEXEXTRACT(E666,"[A-Z]+[a-z]+[a-z]",1,0)</f>
        <v>Land</v>
      </c>
      <c r="G666" s="1" t="str">
        <f>_xlfn.TEXTJOIN("_",TRUE,A666,B666,C666,F666)</f>
        <v>FIN_2009_011_Land</v>
      </c>
      <c r="H666" s="1" t="s">
        <v>275</v>
      </c>
      <c r="I666" s="3" t="s">
        <v>51</v>
      </c>
      <c r="J666" t="s">
        <v>293</v>
      </c>
      <c r="K666" t="s">
        <v>1412</v>
      </c>
      <c r="L666" s="4">
        <v>72</v>
      </c>
      <c r="M666" s="5" t="str">
        <f>IF(AND(S666=A666, T666&amp;U666&amp;V666&amp;W666&amp;X666=""), "DomProd", IF(COUNTIF(S666:X666, A666)&gt;0, "CoDev", IF(S666="???","N/A","Import")))</f>
        <v>Import</v>
      </c>
      <c r="N666" t="s">
        <v>295</v>
      </c>
      <c r="Q666" s="18" t="s">
        <v>296</v>
      </c>
      <c r="R666" s="5"/>
      <c r="S666" s="5" t="s">
        <v>297</v>
      </c>
      <c r="Y666" s="5">
        <f>IF(T666="???",0,COUNTA(S666:X666))</f>
        <v>1</v>
      </c>
    </row>
    <row r="667" spans="1:25" x14ac:dyDescent="0.45">
      <c r="A667" s="24" t="s">
        <v>1366</v>
      </c>
      <c r="B667" s="1">
        <v>2009</v>
      </c>
      <c r="C667" s="22" t="str">
        <f>TEXT(D667,"000")</f>
        <v>012</v>
      </c>
      <c r="D667" s="2">
        <v>12</v>
      </c>
      <c r="E667" s="1" t="str">
        <f>_xlfn.TEXTJOIN("_",TRUE,A667,B667,D667,"Land")</f>
        <v>FIN_2009_12_Land</v>
      </c>
      <c r="F667" s="1" t="str" cm="1">
        <f t="array" ref="F667">_xlfn.REGEXEXTRACT(E667,"[A-Z]+[a-z]+[a-z]",1,0)</f>
        <v>Land</v>
      </c>
      <c r="G667" s="1" t="str">
        <f>_xlfn.TEXTJOIN("_",TRUE,A667,B667,C667,F667)</f>
        <v>FIN_2009_012_Land</v>
      </c>
      <c r="H667" s="1" t="s">
        <v>275</v>
      </c>
      <c r="I667" s="3" t="s">
        <v>51</v>
      </c>
      <c r="J667" t="s">
        <v>293</v>
      </c>
      <c r="K667" t="s">
        <v>1413</v>
      </c>
      <c r="L667" s="4">
        <v>18</v>
      </c>
      <c r="M667" s="5" t="str">
        <f>IF(AND(S667=A667, T667&amp;U667&amp;V667&amp;W667&amp;X667=""), "DomProd", IF(COUNTIF(S667:X667, A667)&gt;0, "CoDev", IF(S667="???","N/A","Import")))</f>
        <v>Import</v>
      </c>
      <c r="N667" s="5" t="s">
        <v>1414</v>
      </c>
      <c r="O667" s="5"/>
      <c r="P667" s="5"/>
      <c r="Q667" s="30" t="s">
        <v>1415</v>
      </c>
      <c r="R667" s="5"/>
      <c r="S667" s="5" t="s">
        <v>279</v>
      </c>
      <c r="Y667" s="5">
        <f>IF(T667="???",0,COUNTA(S667:X667))</f>
        <v>1</v>
      </c>
    </row>
    <row r="668" spans="1:25" x14ac:dyDescent="0.45">
      <c r="A668" s="24" t="s">
        <v>1366</v>
      </c>
      <c r="B668" s="1">
        <v>2009</v>
      </c>
      <c r="C668" s="22" t="str">
        <f>TEXT(D668,"000")</f>
        <v>013</v>
      </c>
      <c r="D668" s="2">
        <v>13</v>
      </c>
      <c r="E668" s="1" t="str">
        <f>_xlfn.TEXTJOIN("_",TRUE,A668,B668,D668,"Land")</f>
        <v>FIN_2009_13_Land</v>
      </c>
      <c r="F668" s="1" t="str" cm="1">
        <f t="array" ref="F668">_xlfn.REGEXEXTRACT(E668,"[A-Z]+[a-z]+[a-z]",1,0)</f>
        <v>Land</v>
      </c>
      <c r="G668" s="1" t="str">
        <f>_xlfn.TEXTJOIN("_",TRUE,A668,B668,C668,F668)</f>
        <v>FIN_2009_013_Land</v>
      </c>
      <c r="H668" s="1" t="s">
        <v>275</v>
      </c>
      <c r="I668" s="3" t="s">
        <v>51</v>
      </c>
      <c r="J668" t="s">
        <v>298</v>
      </c>
      <c r="K668" t="s">
        <v>1416</v>
      </c>
      <c r="L668" s="4">
        <v>84</v>
      </c>
      <c r="M668" s="5" t="str">
        <f>IF(AND(S668=A668, T668&amp;U668&amp;V668&amp;W668&amp;X668=""), "DomProd", IF(COUNTIF(S668:X668, A668)&gt;0, "CoDev", IF(S668="???","N/A","Import")))</f>
        <v>Import</v>
      </c>
      <c r="N668" t="s">
        <v>1372</v>
      </c>
      <c r="Q668" t="s">
        <v>1373</v>
      </c>
      <c r="S668" s="5" t="s">
        <v>279</v>
      </c>
      <c r="Y668" s="5">
        <f>IF(T668="???",0,COUNTA(S668:X668))</f>
        <v>1</v>
      </c>
    </row>
    <row r="669" spans="1:25" x14ac:dyDescent="0.45">
      <c r="A669" s="24" t="s">
        <v>1366</v>
      </c>
      <c r="B669" s="1">
        <v>2009</v>
      </c>
      <c r="C669" s="22" t="str">
        <f>TEXT(D669,"000")</f>
        <v>014</v>
      </c>
      <c r="D669" s="2">
        <v>14</v>
      </c>
      <c r="E669" s="1" t="str">
        <f>_xlfn.TEXTJOIN("_",TRUE,A669,B669,D669,"Land")</f>
        <v>FIN_2009_14_Land</v>
      </c>
      <c r="F669" s="1" t="str" cm="1">
        <f t="array" ref="F669">_xlfn.REGEXEXTRACT(E669,"[A-Z]+[a-z]+[a-z]",1,0)</f>
        <v>Land</v>
      </c>
      <c r="G669" s="1" t="str">
        <f>_xlfn.TEXTJOIN("_",TRUE,A669,B669,C669,F669)</f>
        <v>FIN_2009_014_Land</v>
      </c>
      <c r="H669" s="1" t="s">
        <v>275</v>
      </c>
      <c r="I669" s="3" t="s">
        <v>51</v>
      </c>
      <c r="J669" t="s">
        <v>1417</v>
      </c>
      <c r="K669" t="s">
        <v>1418</v>
      </c>
      <c r="L669" s="4">
        <v>36</v>
      </c>
      <c r="M669" s="5" t="str">
        <f>IF(AND(S669=A669, T669&amp;U669&amp;V669&amp;W669&amp;X669=""), "DomProd", IF(COUNTIF(S669:X669, A669)&gt;0, "CoDev", IF(S669="???","N/A","Import")))</f>
        <v>Import</v>
      </c>
      <c r="N669" s="5" t="s">
        <v>1419</v>
      </c>
      <c r="O669" s="5"/>
      <c r="P669" s="5"/>
      <c r="Q669" s="30" t="s">
        <v>1420</v>
      </c>
      <c r="R669" s="5"/>
      <c r="S669" s="5" t="s">
        <v>279</v>
      </c>
      <c r="Y669" s="5">
        <f>IF(T669="???",0,COUNTA(S669:X669))</f>
        <v>1</v>
      </c>
    </row>
    <row r="670" spans="1:25" x14ac:dyDescent="0.45">
      <c r="A670" s="24" t="s">
        <v>1366</v>
      </c>
      <c r="B670" s="1">
        <v>2009</v>
      </c>
      <c r="C670" s="22" t="str">
        <f>TEXT(D670,"000")</f>
        <v>015</v>
      </c>
      <c r="D670" s="2">
        <v>15</v>
      </c>
      <c r="E670" s="1" t="str">
        <f>_xlfn.TEXTJOIN("_",TRUE,A670,B670,D670,"Land")</f>
        <v>FIN_2009_15_Land</v>
      </c>
      <c r="F670" s="1" t="str" cm="1">
        <f t="array" ref="F670">_xlfn.REGEXEXTRACT(E670,"[A-Z]+[a-z]+[a-z]",1,0)</f>
        <v>Land</v>
      </c>
      <c r="G670" s="1" t="str">
        <f>_xlfn.TEXTJOIN("_",TRUE,A670,B670,C670,F670)</f>
        <v>FIN_2009_015_Land</v>
      </c>
      <c r="H670" s="1" t="s">
        <v>275</v>
      </c>
      <c r="I670" s="3" t="s">
        <v>51</v>
      </c>
      <c r="J670" t="s">
        <v>301</v>
      </c>
      <c r="K670" t="s">
        <v>1421</v>
      </c>
      <c r="L670" s="4">
        <v>180</v>
      </c>
      <c r="M670" s="5" t="str">
        <f>IF(AND(S670=A670, T670&amp;U670&amp;V670&amp;W670&amp;X670=""), "DomProd", IF(COUNTIF(S670:X670, A670)&gt;0, "CoDev", IF(S670="???","N/A","Import")))</f>
        <v>Import</v>
      </c>
      <c r="N670" s="5" t="s">
        <v>1419</v>
      </c>
      <c r="O670" s="5"/>
      <c r="P670" s="5"/>
      <c r="Q670" s="18" t="s">
        <v>3391</v>
      </c>
      <c r="R670" s="5"/>
      <c r="S670" s="5" t="s">
        <v>279</v>
      </c>
      <c r="Y670" s="5">
        <f>IF(T670="???",0,COUNTA(S670:X670))</f>
        <v>1</v>
      </c>
    </row>
    <row r="671" spans="1:25" x14ac:dyDescent="0.45">
      <c r="A671" s="24" t="s">
        <v>1366</v>
      </c>
      <c r="B671" s="1">
        <v>2009</v>
      </c>
      <c r="C671" s="22" t="str">
        <f>TEXT(D671,"000")</f>
        <v>016</v>
      </c>
      <c r="D671" s="2">
        <v>16</v>
      </c>
      <c r="E671" s="1" t="str">
        <f>_xlfn.TEXTJOIN("_",TRUE,A671,B671,D671,"Land")</f>
        <v>FIN_2009_16_Land</v>
      </c>
      <c r="F671" s="1" t="str" cm="1">
        <f t="array" ref="F671">_xlfn.REGEXEXTRACT(E671,"[A-Z]+[a-z]+[a-z]",1,0)</f>
        <v>Land</v>
      </c>
      <c r="G671" s="1" t="str">
        <f>_xlfn.TEXTJOIN("_",TRUE,A671,B671,C671,F671)</f>
        <v>FIN_2009_016_Land</v>
      </c>
      <c r="H671" s="1" t="s">
        <v>275</v>
      </c>
      <c r="I671" s="3" t="s">
        <v>51</v>
      </c>
      <c r="J671" t="s">
        <v>60</v>
      </c>
      <c r="K671" t="s">
        <v>1422</v>
      </c>
      <c r="L671" s="4">
        <v>54</v>
      </c>
      <c r="M671" s="5" t="str">
        <f>IF(AND(S671=A671, T671&amp;U671&amp;V671&amp;W671&amp;X671=""), "DomProd", IF(COUNTIF(S671:X671, A671)&gt;0, "CoDev", IF(S671="???","N/A","Import")))</f>
        <v>Import</v>
      </c>
      <c r="N671" t="s">
        <v>1364</v>
      </c>
      <c r="Q671" s="18" t="s">
        <v>1423</v>
      </c>
      <c r="S671" s="5" t="s">
        <v>279</v>
      </c>
      <c r="Y671" s="5">
        <f>IF(T671="???",0,COUNTA(S671:X671))</f>
        <v>1</v>
      </c>
    </row>
    <row r="672" spans="1:25" x14ac:dyDescent="0.45">
      <c r="A672" s="24" t="s">
        <v>1366</v>
      </c>
      <c r="B672" s="1">
        <v>2009</v>
      </c>
      <c r="C672" s="22" t="str">
        <f>TEXT(D672,"000")</f>
        <v>017</v>
      </c>
      <c r="D672" s="2">
        <v>17</v>
      </c>
      <c r="E672" s="1" t="str">
        <f>_xlfn.TEXTJOIN("_",TRUE,A672,B672,D672,"Land")</f>
        <v>FIN_2009_17_Land</v>
      </c>
      <c r="F672" s="1" t="str" cm="1">
        <f t="array" ref="F672">_xlfn.REGEXEXTRACT(E672,"[A-Z]+[a-z]+[a-z]",1,0)</f>
        <v>Land</v>
      </c>
      <c r="G672" s="1" t="str">
        <f>_xlfn.TEXTJOIN("_",TRUE,A672,B672,C672,F672)</f>
        <v>FIN_2009_017_Land</v>
      </c>
      <c r="H672" s="1" t="s">
        <v>275</v>
      </c>
      <c r="I672" s="3" t="s">
        <v>51</v>
      </c>
      <c r="J672" t="s">
        <v>1424</v>
      </c>
      <c r="K672" t="s">
        <v>1425</v>
      </c>
      <c r="L672" s="4">
        <v>24</v>
      </c>
      <c r="M672" s="5" t="str">
        <f>IF(AND(S672=A672, T672&amp;U672&amp;V672&amp;W672&amp;X672=""), "DomProd", IF(COUNTIF(S672:X672, A672)&gt;0, "CoDev", IF(S672="???","N/A","Import")))</f>
        <v>N/A</v>
      </c>
      <c r="N672" s="5" t="s">
        <v>35</v>
      </c>
      <c r="O672" s="5"/>
      <c r="P672" s="5"/>
      <c r="Q672" s="5"/>
      <c r="R672" s="5"/>
      <c r="S672" t="s">
        <v>59</v>
      </c>
      <c r="Y672" s="5">
        <f>IF(T672="???",0,COUNTA(S672:X672))</f>
        <v>1</v>
      </c>
    </row>
    <row r="673" spans="1:25" x14ac:dyDescent="0.45">
      <c r="A673" s="24" t="s">
        <v>1366</v>
      </c>
      <c r="B673" s="1">
        <v>2009</v>
      </c>
      <c r="C673" s="22" t="str">
        <f>TEXT(D673,"000")</f>
        <v>018</v>
      </c>
      <c r="D673" s="2">
        <v>18</v>
      </c>
      <c r="E673" s="1" t="str">
        <f>_xlfn.TEXTJOIN("_",TRUE,A673,B673,D673,"Land")</f>
        <v>FIN_2009_18_Land</v>
      </c>
      <c r="F673" s="1" t="str" cm="1">
        <f t="array" ref="F673">_xlfn.REGEXEXTRACT(E673,"[A-Z]+[a-z]+[a-z]",1,0)</f>
        <v>Land</v>
      </c>
      <c r="G673" s="1" t="str">
        <f>_xlfn.TEXTJOIN("_",TRUE,A673,B673,C673,F673)</f>
        <v>FIN_2009_018_Land</v>
      </c>
      <c r="H673" s="1" t="s">
        <v>275</v>
      </c>
      <c r="I673" s="3" t="s">
        <v>51</v>
      </c>
      <c r="J673" t="s">
        <v>1424</v>
      </c>
      <c r="K673" t="s">
        <v>1426</v>
      </c>
      <c r="L673" s="4">
        <v>36</v>
      </c>
      <c r="M673" s="5" t="str">
        <f>IF(AND(S673=A673, T673&amp;U673&amp;V673&amp;W673&amp;X673=""), "DomProd", IF(COUNTIF(S673:X673, A673)&gt;0, "CoDev", IF(S673="???","N/A","Import")))</f>
        <v>Import</v>
      </c>
      <c r="N673" t="s">
        <v>665</v>
      </c>
      <c r="Q673" s="18" t="s">
        <v>668</v>
      </c>
      <c r="R673" s="5"/>
      <c r="S673" t="s">
        <v>474</v>
      </c>
      <c r="Y673" s="5">
        <f>IF(T673="???",0,COUNTA(S673:X673))</f>
        <v>1</v>
      </c>
    </row>
    <row r="674" spans="1:25" x14ac:dyDescent="0.45">
      <c r="A674" s="24" t="s">
        <v>1366</v>
      </c>
      <c r="B674" s="1">
        <v>2009</v>
      </c>
      <c r="C674" s="22" t="str">
        <f>TEXT(D674,"000")</f>
        <v>019</v>
      </c>
      <c r="D674" s="2">
        <v>19</v>
      </c>
      <c r="E674" s="1" t="str">
        <f>_xlfn.TEXTJOIN("_",TRUE,A674,B674,D674,"Land")</f>
        <v>FIN_2009_19_Land</v>
      </c>
      <c r="F674" s="1" t="str" cm="1">
        <f t="array" ref="F674">_xlfn.REGEXEXTRACT(E674,"[A-Z]+[a-z]+[a-z]",1,0)</f>
        <v>Land</v>
      </c>
      <c r="G674" s="1" t="str">
        <f>_xlfn.TEXTJOIN("_",TRUE,A674,B674,C674,F674)</f>
        <v>FIN_2009_019_Land</v>
      </c>
      <c r="H674" s="1" t="s">
        <v>275</v>
      </c>
      <c r="I674" s="3" t="s">
        <v>51</v>
      </c>
      <c r="J674" t="s">
        <v>762</v>
      </c>
      <c r="K674" t="s">
        <v>1427</v>
      </c>
      <c r="L674" s="4">
        <v>22</v>
      </c>
      <c r="M674" s="5" t="str">
        <f>IF(AND(S674=A674, T674&amp;U674&amp;V674&amp;W674&amp;X674=""), "DomProd", IF(COUNTIF(S674:X674, A674)&gt;0, "CoDev", IF(S674="???","N/A","Import")))</f>
        <v>Import</v>
      </c>
      <c r="N674" t="s">
        <v>96</v>
      </c>
      <c r="Q674" s="18" t="s">
        <v>1428</v>
      </c>
      <c r="S674" t="s">
        <v>56</v>
      </c>
      <c r="Y674" s="5">
        <f>IF(T674="???",0,COUNTA(S674:X674))</f>
        <v>1</v>
      </c>
    </row>
    <row r="675" spans="1:25" x14ac:dyDescent="0.45">
      <c r="A675" s="24" t="s">
        <v>1366</v>
      </c>
      <c r="B675" s="1">
        <v>2009</v>
      </c>
      <c r="C675" s="22" t="str">
        <f>TEXT(D675,"000")</f>
        <v>020</v>
      </c>
      <c r="D675" s="2">
        <v>20</v>
      </c>
      <c r="E675" s="1" t="str">
        <f>_xlfn.TEXTJOIN("_",TRUE,A675,B675,D675,"Land")</f>
        <v>FIN_2009_20_Land</v>
      </c>
      <c r="F675" s="1" t="str" cm="1">
        <f t="array" ref="F675">_xlfn.REGEXEXTRACT(E675,"[A-Z]+[a-z]+[a-z]",1,0)</f>
        <v>Land</v>
      </c>
      <c r="G675" s="1" t="str">
        <f>_xlfn.TEXTJOIN("_",TRUE,A675,B675,C675,F675)</f>
        <v>FIN_2009_020_Land</v>
      </c>
      <c r="H675" s="1" t="s">
        <v>275</v>
      </c>
      <c r="I675" s="3" t="s">
        <v>51</v>
      </c>
      <c r="J675" t="s">
        <v>66</v>
      </c>
      <c r="K675" t="s">
        <v>1429</v>
      </c>
      <c r="L675" s="4">
        <v>610</v>
      </c>
      <c r="M675" s="5" t="str">
        <f>IF(AND(S675=A675, T675&amp;U675&amp;V675&amp;W675&amp;X675=""), "DomProd", IF(COUNTIF(S675:X675, A675)&gt;0, "CoDev", IF(S675="???","N/A","Import")))</f>
        <v>DomProd</v>
      </c>
      <c r="N675" t="s">
        <v>764</v>
      </c>
      <c r="Q675" s="18" t="s">
        <v>1430</v>
      </c>
      <c r="S675" t="s">
        <v>1366</v>
      </c>
      <c r="Y675" s="5">
        <f>IF(T675="???",0,COUNTA(S675:X675))</f>
        <v>1</v>
      </c>
    </row>
    <row r="676" spans="1:25" x14ac:dyDescent="0.45">
      <c r="A676" s="24" t="s">
        <v>1366</v>
      </c>
      <c r="B676" s="1">
        <v>2009</v>
      </c>
      <c r="C676" s="22" t="str">
        <f>TEXT(D676,"000")</f>
        <v>021</v>
      </c>
      <c r="D676" s="2">
        <v>21</v>
      </c>
      <c r="E676" s="1" t="str">
        <f>_xlfn.TEXTJOIN("_",TRUE,A676,B676,D676,"Land")</f>
        <v>FIN_2009_21_Land</v>
      </c>
      <c r="F676" s="1" t="str" cm="1">
        <f t="array" ref="F676">_xlfn.REGEXEXTRACT(E676,"[A-Z]+[a-z]+[a-z]",1,0)</f>
        <v>Land</v>
      </c>
      <c r="G676" s="1" t="str">
        <f>_xlfn.TEXTJOIN("_",TRUE,A676,B676,C676,F676)</f>
        <v>FIN_2009_021_Land</v>
      </c>
      <c r="H676" s="1" t="s">
        <v>275</v>
      </c>
      <c r="I676" s="3" t="s">
        <v>68</v>
      </c>
      <c r="J676" t="s">
        <v>72</v>
      </c>
      <c r="K676" t="s">
        <v>1431</v>
      </c>
      <c r="L676" s="4">
        <v>100</v>
      </c>
      <c r="M676" s="5" t="str">
        <f>IF(AND(S676=A676, T676&amp;U676&amp;V676&amp;W676&amp;X676=""), "DomProd", IF(COUNTIF(S676:X676, A676)&gt;0, "CoDev", IF(S676="???","N/A","Import")))</f>
        <v>Import</v>
      </c>
      <c r="N676" t="s">
        <v>770</v>
      </c>
      <c r="Q676" s="18" t="s">
        <v>1113</v>
      </c>
      <c r="R676" s="5"/>
      <c r="S676" t="s">
        <v>110</v>
      </c>
      <c r="Y676" s="5">
        <f>IF(T676="???",0,COUNTA(S676:X676))</f>
        <v>1</v>
      </c>
    </row>
    <row r="677" spans="1:25" x14ac:dyDescent="0.45">
      <c r="A677" s="24" t="s">
        <v>1366</v>
      </c>
      <c r="B677" s="1">
        <v>2009</v>
      </c>
      <c r="C677" s="22" t="str">
        <f>TEXT(D677,"000")</f>
        <v>022</v>
      </c>
      <c r="D677" s="2">
        <v>22</v>
      </c>
      <c r="E677" s="1" t="str">
        <f>_xlfn.TEXTJOIN("_",TRUE,A677,B677,D677,"Land")</f>
        <v>FIN_2009_22_Land</v>
      </c>
      <c r="F677" s="1" t="str" cm="1">
        <f t="array" ref="F677">_xlfn.REGEXEXTRACT(E677,"[A-Z]+[a-z]+[a-z]",1,0)</f>
        <v>Land</v>
      </c>
      <c r="G677" s="1" t="str">
        <f>_xlfn.TEXTJOIN("_",TRUE,A677,B677,C677,F677)</f>
        <v>FIN_2009_022_Land</v>
      </c>
      <c r="H677" s="1" t="s">
        <v>275</v>
      </c>
      <c r="I677" s="3" t="s">
        <v>68</v>
      </c>
      <c r="J677" t="s">
        <v>72</v>
      </c>
      <c r="K677" t="s">
        <v>983</v>
      </c>
      <c r="L677" s="4">
        <v>2</v>
      </c>
      <c r="M677" s="5" t="str">
        <f>IF(AND(S677=A677, T677&amp;U677&amp;V677&amp;W677&amp;X677=""), "DomProd", IF(COUNTIF(S677:X677, A677)&gt;0, "CoDev", IF(S677="???","N/A","Import")))</f>
        <v>Import</v>
      </c>
      <c r="N677" t="s">
        <v>769</v>
      </c>
      <c r="Q677" s="18" t="s">
        <v>984</v>
      </c>
      <c r="R677" s="45"/>
      <c r="S677" t="s">
        <v>56</v>
      </c>
      <c r="Y677" s="5">
        <f>IF(T677="???",0,COUNTA(S677:X677))</f>
        <v>1</v>
      </c>
    </row>
    <row r="678" spans="1:25" x14ac:dyDescent="0.45">
      <c r="A678" s="24" t="s">
        <v>1366</v>
      </c>
      <c r="B678" s="1">
        <v>2009</v>
      </c>
      <c r="C678" s="22" t="str">
        <f>TEXT(D678,"000")</f>
        <v>023</v>
      </c>
      <c r="D678" s="2">
        <v>23</v>
      </c>
      <c r="E678" s="1" t="str">
        <f>_xlfn.TEXTJOIN("_",TRUE,A678,B678,D678,"Air")</f>
        <v>FIN_2009_23_Air</v>
      </c>
      <c r="F678" s="1" t="str" cm="1">
        <f t="array" ref="F678">_xlfn.REGEXEXTRACT(E678,"[A-Z]+[a-z]+[a-z]",1,0)</f>
        <v>Air</v>
      </c>
      <c r="G678" s="1" t="str">
        <f>_xlfn.TEXTJOIN("_",TRUE,A678,B678,C678,F678)</f>
        <v>FIN_2009_023_Air</v>
      </c>
      <c r="H678" s="1" t="s">
        <v>275</v>
      </c>
      <c r="I678" s="3" t="s">
        <v>109</v>
      </c>
      <c r="J678" t="s">
        <v>709</v>
      </c>
      <c r="K678" t="s">
        <v>1432</v>
      </c>
      <c r="L678" s="4">
        <v>2</v>
      </c>
      <c r="M678" s="5" t="str">
        <f>IF(AND(S678=A678, T678&amp;U678&amp;V678&amp;W678&amp;X678=""), "DomProd", IF(COUNTIF(S678:X678, A678)&gt;0, "CoDev", IF(S678="???","N/A","Import")))</f>
        <v>Import</v>
      </c>
      <c r="N678" t="s">
        <v>436</v>
      </c>
      <c r="Q678" s="18" t="s">
        <v>711</v>
      </c>
      <c r="R678" s="5"/>
      <c r="S678" s="5" t="s">
        <v>279</v>
      </c>
      <c r="Y678" s="5">
        <f>IF(T678="???",0,COUNTA(S678:X678))</f>
        <v>1</v>
      </c>
    </row>
    <row r="679" spans="1:25" x14ac:dyDescent="0.45">
      <c r="A679" s="24" t="s">
        <v>1366</v>
      </c>
      <c r="B679" s="1">
        <v>2009</v>
      </c>
      <c r="C679" s="22" t="str">
        <f>TEXT(D679,"000")</f>
        <v>024</v>
      </c>
      <c r="D679" s="2">
        <v>24</v>
      </c>
      <c r="E679" s="1" t="str">
        <f>_xlfn.TEXTJOIN("_",TRUE,A679,B679,D679,"Air")</f>
        <v>FIN_2009_24_Air</v>
      </c>
      <c r="F679" s="1" t="str" cm="1">
        <f t="array" ref="F679">_xlfn.REGEXEXTRACT(E679,"[A-Z]+[a-z]+[a-z]",1,0)</f>
        <v>Air</v>
      </c>
      <c r="G679" s="1" t="str">
        <f>_xlfn.TEXTJOIN("_",TRUE,A679,B679,C679,F679)</f>
        <v>FIN_2009_024_Air</v>
      </c>
      <c r="H679" s="1" t="s">
        <v>275</v>
      </c>
      <c r="I679" s="3" t="s">
        <v>109</v>
      </c>
      <c r="J679" t="s">
        <v>94</v>
      </c>
      <c r="K679" t="s">
        <v>1433</v>
      </c>
      <c r="L679" s="4">
        <v>8</v>
      </c>
      <c r="M679" s="5" t="str">
        <f>IF(AND(S679=A679, T679&amp;U679&amp;V679&amp;W679&amp;X679=""), "DomProd", IF(COUNTIF(S679:X679, A679)&gt;0, "CoDev", IF(S679="???","N/A","Import")))</f>
        <v>Import</v>
      </c>
      <c r="N679" t="s">
        <v>1434</v>
      </c>
      <c r="Q679" s="18" t="s">
        <v>1435</v>
      </c>
      <c r="R679" s="5"/>
      <c r="S679" t="s">
        <v>32</v>
      </c>
      <c r="T679" t="s">
        <v>71</v>
      </c>
      <c r="U679" t="s">
        <v>93</v>
      </c>
      <c r="V679" t="s">
        <v>141</v>
      </c>
      <c r="Y679" s="5">
        <f>IF(T679="???",0,COUNTA(S679:X679))</f>
        <v>4</v>
      </c>
    </row>
    <row r="680" spans="1:25" x14ac:dyDescent="0.45">
      <c r="A680" s="24" t="s">
        <v>1366</v>
      </c>
      <c r="B680" s="1">
        <v>2009</v>
      </c>
      <c r="C680" s="22" t="str">
        <f>TEXT(D680,"000")</f>
        <v>025</v>
      </c>
      <c r="D680" s="2">
        <v>25</v>
      </c>
      <c r="E680" s="1" t="str">
        <f>_xlfn.TEXTJOIN("_",TRUE,A680,B680,D680,"Air")</f>
        <v>FIN_2009_25_Air</v>
      </c>
      <c r="F680" s="1" t="str" cm="1">
        <f t="array" ref="F680">_xlfn.REGEXEXTRACT(E680,"[A-Z]+[a-z]+[a-z]",1,0)</f>
        <v>Air</v>
      </c>
      <c r="G680" s="1" t="str">
        <f>_xlfn.TEXTJOIN("_",TRUE,A680,B680,C680,F680)</f>
        <v>FIN_2009_025_Air</v>
      </c>
      <c r="H680" s="1" t="s">
        <v>275</v>
      </c>
      <c r="I680" s="3" t="s">
        <v>109</v>
      </c>
      <c r="J680" t="s">
        <v>121</v>
      </c>
      <c r="K680" t="s">
        <v>1436</v>
      </c>
      <c r="L680" s="4">
        <v>7</v>
      </c>
      <c r="M680" s="5" t="str">
        <f>IF(AND(S680=A680, T680&amp;U680&amp;V680&amp;W680&amp;X680=""), "DomProd", IF(COUNTIF(S680:X680, A680)&gt;0, "CoDev", IF(S680="???","N/A","Import")))</f>
        <v>Import</v>
      </c>
      <c r="N680" t="s">
        <v>1245</v>
      </c>
      <c r="Q680" s="18" t="s">
        <v>1246</v>
      </c>
      <c r="S680" t="s">
        <v>56</v>
      </c>
      <c r="Y680" s="5">
        <f>IF(T680="???",0,COUNTA(S680:X680))</f>
        <v>1</v>
      </c>
    </row>
    <row r="681" spans="1:25" x14ac:dyDescent="0.45">
      <c r="A681" s="24" t="s">
        <v>1366</v>
      </c>
      <c r="B681" s="1">
        <v>2009</v>
      </c>
      <c r="C681" s="22" t="str">
        <f>TEXT(D681,"000")</f>
        <v>026</v>
      </c>
      <c r="D681" s="2">
        <v>26</v>
      </c>
      <c r="E681" s="1" t="str">
        <f>_xlfn.TEXTJOIN("_",TRUE,A681,B681,D681,"Air")</f>
        <v>FIN_2009_26_Air</v>
      </c>
      <c r="F681" s="1" t="str" cm="1">
        <f t="array" ref="F681">_xlfn.REGEXEXTRACT(E681,"[A-Z]+[a-z]+[a-z]",1,0)</f>
        <v>Air</v>
      </c>
      <c r="G681" s="1" t="str">
        <f>_xlfn.TEXTJOIN("_",TRUE,A681,B681,C681,F681)</f>
        <v>FIN_2009_026_Air</v>
      </c>
      <c r="H681" s="1" t="s">
        <v>275</v>
      </c>
      <c r="I681" s="3" t="s">
        <v>109</v>
      </c>
      <c r="J681" t="s">
        <v>236</v>
      </c>
      <c r="K681" t="s">
        <v>1436</v>
      </c>
      <c r="L681" s="4">
        <v>7</v>
      </c>
      <c r="M681" s="5" t="str">
        <f>IF(AND(S681=A681, T681&amp;U681&amp;V681&amp;W681&amp;X681=""), "DomProd", IF(COUNTIF(S681:X681, A681)&gt;0, "CoDev", IF(S681="???","N/A","Import")))</f>
        <v>Import</v>
      </c>
      <c r="N681" t="s">
        <v>1245</v>
      </c>
      <c r="Q681" s="18" t="s">
        <v>1246</v>
      </c>
      <c r="S681" t="s">
        <v>56</v>
      </c>
      <c r="Y681" s="5">
        <f>IF(T681="???",0,COUNTA(S681:X681))</f>
        <v>1</v>
      </c>
    </row>
    <row r="682" spans="1:25" x14ac:dyDescent="0.45">
      <c r="A682" s="24" t="s">
        <v>1366</v>
      </c>
      <c r="B682" s="1">
        <v>2009</v>
      </c>
      <c r="C682" s="22" t="str">
        <f>TEXT(D682,"000")</f>
        <v>027</v>
      </c>
      <c r="D682" s="2">
        <v>27</v>
      </c>
      <c r="E682" s="1" t="str">
        <f>_xlfn.TEXTJOIN("_",TRUE,A682,B682,D682,"Air")</f>
        <v>FIN_2009_27_Air</v>
      </c>
      <c r="F682" s="1" t="str" cm="1">
        <f t="array" ref="F682">_xlfn.REGEXEXTRACT(E682,"[A-Z]+[a-z]+[a-z]",1,0)</f>
        <v>Air</v>
      </c>
      <c r="G682" s="1" t="str">
        <f>_xlfn.TEXTJOIN("_",TRUE,A682,B682,C682,F682)</f>
        <v>FIN_2009_027_Air</v>
      </c>
      <c r="H682" s="1" t="s">
        <v>275</v>
      </c>
      <c r="I682" s="3" t="s">
        <v>241</v>
      </c>
      <c r="J682" t="s">
        <v>1437</v>
      </c>
      <c r="K682" t="s">
        <v>1438</v>
      </c>
      <c r="L682" s="4">
        <v>6</v>
      </c>
      <c r="M682" s="5" t="str">
        <f>IF(AND(S682=A682, T682&amp;U682&amp;V682&amp;W682&amp;X682=""), "DomProd", IF(COUNTIF(S682:X682, A682)&gt;0, "CoDev", IF(S682="???","N/A","Import")))</f>
        <v>Import</v>
      </c>
      <c r="N682" t="s">
        <v>1439</v>
      </c>
      <c r="O682" t="s">
        <v>1131</v>
      </c>
      <c r="Q682" t="s">
        <v>1440</v>
      </c>
      <c r="S682" t="s">
        <v>102</v>
      </c>
      <c r="T682" t="s">
        <v>110</v>
      </c>
      <c r="Y682" s="5">
        <f>IF(T682="???",0,COUNTA(S682:X682))</f>
        <v>2</v>
      </c>
    </row>
    <row r="683" spans="1:25" x14ac:dyDescent="0.45">
      <c r="A683" s="24" t="s">
        <v>1366</v>
      </c>
      <c r="B683" s="1">
        <v>2009</v>
      </c>
      <c r="C683" s="22" t="str">
        <f>TEXT(D683,"000")</f>
        <v>028</v>
      </c>
      <c r="D683" s="2">
        <v>28</v>
      </c>
      <c r="E683" s="1" t="str">
        <f>_xlfn.TEXTJOIN("_",TRUE,A683,B683,D683,"Land")</f>
        <v>FIN_2009_28_Land</v>
      </c>
      <c r="F683" s="1" t="str" cm="1">
        <f t="array" ref="F683">_xlfn.REGEXEXTRACT(E683,"[A-Z]+[a-z]+[a-z]",1,0)</f>
        <v>Land</v>
      </c>
      <c r="G683" s="1" t="str">
        <f>_xlfn.TEXTJOIN("_",TRUE,A683,B683,C683,F683)</f>
        <v>FIN_2009_028_Land</v>
      </c>
      <c r="H683" s="1" t="s">
        <v>275</v>
      </c>
      <c r="I683" s="3" t="s">
        <v>85</v>
      </c>
      <c r="J683" t="s">
        <v>499</v>
      </c>
      <c r="K683" t="s">
        <v>1441</v>
      </c>
      <c r="L683" s="4">
        <v>16</v>
      </c>
      <c r="M683" s="5" t="str">
        <f>IF(AND(S683=A683, T683&amp;U683&amp;V683&amp;W683&amp;X683=""), "DomProd", IF(COUNTIF(S683:X683, A683)&gt;0, "CoDev", IF(S683="???","N/A","Import")))</f>
        <v>Import</v>
      </c>
      <c r="N683" t="s">
        <v>741</v>
      </c>
      <c r="O683" t="s">
        <v>74</v>
      </c>
      <c r="Q683" t="s">
        <v>795</v>
      </c>
      <c r="S683" t="s">
        <v>32</v>
      </c>
      <c r="T683" t="s">
        <v>76</v>
      </c>
      <c r="Y683" s="5">
        <f>IF(T683="???",0,COUNTA(S683:X683))</f>
        <v>2</v>
      </c>
    </row>
    <row r="684" spans="1:25" x14ac:dyDescent="0.45">
      <c r="A684" s="24" t="s">
        <v>1366</v>
      </c>
      <c r="B684" s="1">
        <v>2009</v>
      </c>
      <c r="C684" s="22" t="str">
        <f>TEXT(D684,"000")</f>
        <v>029</v>
      </c>
      <c r="D684" s="2">
        <v>29</v>
      </c>
      <c r="E684" s="1" t="str">
        <f>_xlfn.TEXTJOIN("_",TRUE,A684,B684,D684,"Land")</f>
        <v>FIN_2009_29_Land</v>
      </c>
      <c r="F684" s="1" t="str" cm="1">
        <f t="array" ref="F684">_xlfn.REGEXEXTRACT(E684,"[A-Z]+[a-z]+[a-z]",1,0)</f>
        <v>Land</v>
      </c>
      <c r="G684" s="1" t="str">
        <f>_xlfn.TEXTJOIN("_",TRUE,A684,B684,C684,F684)</f>
        <v>FIN_2009_029_Land</v>
      </c>
      <c r="H684" s="1" t="s">
        <v>275</v>
      </c>
      <c r="I684" s="3" t="s">
        <v>85</v>
      </c>
      <c r="J684" t="s">
        <v>499</v>
      </c>
      <c r="K684" t="s">
        <v>1442</v>
      </c>
      <c r="L684" s="4">
        <v>20</v>
      </c>
      <c r="M684" s="5" t="str">
        <f>IF(AND(S684=A684, T684&amp;U684&amp;V684&amp;W684&amp;X684=""), "DomProd", IF(COUNTIF(S684:X684, A684)&gt;0, "CoDev", IF(S684="???","N/A","Import")))</f>
        <v>Import</v>
      </c>
      <c r="N684" t="s">
        <v>1443</v>
      </c>
      <c r="Q684" t="s">
        <v>1444</v>
      </c>
      <c r="S684" t="s">
        <v>71</v>
      </c>
      <c r="Y684" s="5">
        <f>IF(T684="???",0,COUNTA(S684:X684))</f>
        <v>1</v>
      </c>
    </row>
    <row r="685" spans="1:25" x14ac:dyDescent="0.45">
      <c r="A685" s="24" t="s">
        <v>1366</v>
      </c>
      <c r="B685" s="1">
        <v>2009</v>
      </c>
      <c r="C685" s="22" t="str">
        <f>TEXT(D685,"000")</f>
        <v>030</v>
      </c>
      <c r="D685" s="2">
        <v>30</v>
      </c>
      <c r="E685" s="1" t="str">
        <f>_xlfn.TEXTJOIN("_",TRUE,A685,B685,D685,"Land")</f>
        <v>FIN_2009_30_Land</v>
      </c>
      <c r="F685" s="1" t="str" cm="1">
        <f t="array" ref="F685">_xlfn.REGEXEXTRACT(E685,"[A-Z]+[a-z]+[a-z]",1,0)</f>
        <v>Land</v>
      </c>
      <c r="G685" s="1" t="str">
        <f>_xlfn.TEXTJOIN("_",TRUE,A685,B685,C685,F685)</f>
        <v>FIN_2009_030_Land</v>
      </c>
      <c r="H685" s="1" t="s">
        <v>275</v>
      </c>
      <c r="I685" s="3" t="s">
        <v>85</v>
      </c>
      <c r="J685" t="s">
        <v>499</v>
      </c>
      <c r="K685" t="s">
        <v>1445</v>
      </c>
      <c r="L685" s="4" t="s">
        <v>65</v>
      </c>
      <c r="M685" s="5" t="str">
        <f>IF(AND(S685=A685, T685&amp;U685&amp;V685&amp;W685&amp;X685=""), "DomProd", IF(COUNTIF(S685:X685, A685)&gt;0, "CoDev", IF(S685="???","N/A","Import")))</f>
        <v>Import</v>
      </c>
      <c r="N685" t="s">
        <v>1446</v>
      </c>
      <c r="Q685" t="s">
        <v>1447</v>
      </c>
      <c r="S685" s="5" t="s">
        <v>279</v>
      </c>
      <c r="Y685" s="5">
        <f>IF(T685="???",0,COUNTA(S685:X685))</f>
        <v>1</v>
      </c>
    </row>
    <row r="686" spans="1:25" x14ac:dyDescent="0.45">
      <c r="A686" s="24" t="s">
        <v>1366</v>
      </c>
      <c r="B686" s="1">
        <v>2009</v>
      </c>
      <c r="C686" s="22" t="str">
        <f>TEXT(D686,"000")</f>
        <v>031</v>
      </c>
      <c r="D686" s="2">
        <v>31</v>
      </c>
      <c r="E686" s="1" t="str">
        <f>_xlfn.TEXTJOIN("_",TRUE,A686,B686,D686,"Land")</f>
        <v>FIN_2009_31_Land</v>
      </c>
      <c r="F686" s="1" t="str" cm="1">
        <f t="array" ref="F686">_xlfn.REGEXEXTRACT(E686,"[A-Z]+[a-z]+[a-z]",1,0)</f>
        <v>Land</v>
      </c>
      <c r="G686" s="1" t="str">
        <f>_xlfn.TEXTJOIN("_",TRUE,A686,B686,C686,F686)</f>
        <v>FIN_2009_031_Land</v>
      </c>
      <c r="H686" s="1" t="s">
        <v>275</v>
      </c>
      <c r="I686" s="3" t="s">
        <v>85</v>
      </c>
      <c r="J686" t="s">
        <v>157</v>
      </c>
      <c r="K686" t="s">
        <v>1448</v>
      </c>
      <c r="L686" s="4" t="s">
        <v>65</v>
      </c>
      <c r="M686" s="5" t="str">
        <f>IF(AND(S686=A686, T686&amp;U686&amp;V686&amp;W686&amp;X686=""), "DomProd", IF(COUNTIF(S686:X686, A686)&gt;0, "CoDev", IF(S686="???","N/A","Import")))</f>
        <v>Import</v>
      </c>
      <c r="N686" t="s">
        <v>332</v>
      </c>
      <c r="Q686" t="s">
        <v>1449</v>
      </c>
      <c r="R686" s="5"/>
      <c r="S686" s="5" t="s">
        <v>279</v>
      </c>
      <c r="Y686" s="5">
        <f>IF(T686="???",0,COUNTA(S686:X686))</f>
        <v>1</v>
      </c>
    </row>
    <row r="687" spans="1:25" x14ac:dyDescent="0.45">
      <c r="A687" s="24" t="s">
        <v>1366</v>
      </c>
      <c r="B687" s="1">
        <v>2009</v>
      </c>
      <c r="C687" s="22" t="str">
        <f>TEXT(D687,"000")</f>
        <v>032</v>
      </c>
      <c r="D687" s="2">
        <v>32</v>
      </c>
      <c r="E687" s="1" t="str">
        <f>_xlfn.TEXTJOIN("_",TRUE,A687,B687,D687,"Land")</f>
        <v>FIN_2009_32_Land</v>
      </c>
      <c r="F687" s="1" t="str" cm="1">
        <f t="array" ref="F687">_xlfn.REGEXEXTRACT(E687,"[A-Z]+[a-z]+[a-z]",1,0)</f>
        <v>Land</v>
      </c>
      <c r="G687" s="1" t="str">
        <f>_xlfn.TEXTJOIN("_",TRUE,A687,B687,C687,F687)</f>
        <v>FIN_2009_032_Land</v>
      </c>
      <c r="H687" s="1" t="s">
        <v>275</v>
      </c>
      <c r="I687" s="3" t="s">
        <v>85</v>
      </c>
      <c r="J687" t="s">
        <v>157</v>
      </c>
      <c r="K687" t="s">
        <v>1450</v>
      </c>
      <c r="L687" s="4" t="s">
        <v>65</v>
      </c>
      <c r="M687" s="5" t="str">
        <f>IF(AND(S687=A687, T687&amp;U687&amp;V687&amp;W687&amp;X687=""), "DomProd", IF(COUNTIF(S687:X687, A687)&gt;0, "CoDev", IF(S687="???","N/A","Import")))</f>
        <v>Import</v>
      </c>
      <c r="N687" t="s">
        <v>332</v>
      </c>
      <c r="Q687" t="s">
        <v>1449</v>
      </c>
      <c r="R687" s="5"/>
      <c r="S687" s="5" t="s">
        <v>279</v>
      </c>
      <c r="Y687" s="5">
        <f>IF(T687="???",0,COUNTA(S687:X687))</f>
        <v>1</v>
      </c>
    </row>
    <row r="688" spans="1:25" x14ac:dyDescent="0.45">
      <c r="A688" s="24" t="s">
        <v>1366</v>
      </c>
      <c r="B688" s="1">
        <v>2009</v>
      </c>
      <c r="C688" s="22" t="str">
        <f>TEXT(D688,"000")</f>
        <v>033</v>
      </c>
      <c r="D688" s="2">
        <v>33</v>
      </c>
      <c r="E688" s="1" t="str">
        <f>_xlfn.TEXTJOIN("_",TRUE,A688,B688,D688,"Land")</f>
        <v>FIN_2009_33_Land</v>
      </c>
      <c r="F688" s="1" t="str" cm="1">
        <f t="array" ref="F688">_xlfn.REGEXEXTRACT(E688,"[A-Z]+[a-z]+[a-z]",1,0)</f>
        <v>Land</v>
      </c>
      <c r="G688" s="1" t="str">
        <f>_xlfn.TEXTJOIN("_",TRUE,A688,B688,C688,F688)</f>
        <v>FIN_2009_033_Land</v>
      </c>
      <c r="H688" s="1" t="s">
        <v>275</v>
      </c>
      <c r="I688" s="3" t="s">
        <v>85</v>
      </c>
      <c r="J688" t="s">
        <v>157</v>
      </c>
      <c r="K688" t="s">
        <v>1451</v>
      </c>
      <c r="L688" s="4" t="s">
        <v>65</v>
      </c>
      <c r="M688" s="5" t="str">
        <f>IF(AND(S688=A688, T688&amp;U688&amp;V688&amp;W688&amp;X688=""), "DomProd", IF(COUNTIF(S688:X688, A688)&gt;0, "CoDev", IF(S688="???","N/A","Import")))</f>
        <v>Import</v>
      </c>
      <c r="N688" t="s">
        <v>741</v>
      </c>
      <c r="O688" t="s">
        <v>74</v>
      </c>
      <c r="Q688" t="s">
        <v>795</v>
      </c>
      <c r="S688" t="s">
        <v>76</v>
      </c>
      <c r="Y688" s="5">
        <f>IF(T688="???",0,COUNTA(S688:X688))</f>
        <v>1</v>
      </c>
    </row>
    <row r="689" spans="1:25" x14ac:dyDescent="0.45">
      <c r="A689" s="24" t="s">
        <v>1366</v>
      </c>
      <c r="B689" s="1">
        <v>2009</v>
      </c>
      <c r="C689" s="22" t="str">
        <f>TEXT(D689,"000")</f>
        <v>034</v>
      </c>
      <c r="D689" s="2">
        <v>34</v>
      </c>
      <c r="E689" s="1" t="str">
        <f>_xlfn.TEXTJOIN("_",TRUE,A689,B689,D689,"Land")</f>
        <v>FIN_2009_34_Land</v>
      </c>
      <c r="F689" s="1" t="str" cm="1">
        <f t="array" ref="F689">_xlfn.REGEXEXTRACT(E689,"[A-Z]+[a-z]+[a-z]",1,0)</f>
        <v>Land</v>
      </c>
      <c r="G689" s="1" t="str">
        <f>_xlfn.TEXTJOIN("_",TRUE,A689,B689,C689,F689)</f>
        <v>FIN_2009_034_Land</v>
      </c>
      <c r="H689" s="1" t="s">
        <v>275</v>
      </c>
      <c r="I689" s="3" t="s">
        <v>85</v>
      </c>
      <c r="J689" t="s">
        <v>157</v>
      </c>
      <c r="K689" t="s">
        <v>1452</v>
      </c>
      <c r="L689" s="4">
        <v>128</v>
      </c>
      <c r="M689" s="5" t="str">
        <f>IF(AND(S689=A689, T689&amp;U689&amp;V689&amp;W689&amp;X689=""), "DomProd", IF(COUNTIF(S689:X689, A689)&gt;0, "CoDev", IF(S689="???","N/A","Import")))</f>
        <v>Import</v>
      </c>
      <c r="N689" s="5" t="s">
        <v>107</v>
      </c>
      <c r="O689" s="5"/>
      <c r="P689" s="5"/>
      <c r="Q689" s="30" t="s">
        <v>724</v>
      </c>
      <c r="R689" s="5"/>
      <c r="S689" t="s">
        <v>76</v>
      </c>
      <c r="Y689" s="5">
        <f>IF(T689="???",0,COUNTA(S689:X689))</f>
        <v>1</v>
      </c>
    </row>
    <row r="690" spans="1:25" x14ac:dyDescent="0.45">
      <c r="A690" s="24" t="s">
        <v>1366</v>
      </c>
      <c r="B690" s="1">
        <v>2009</v>
      </c>
      <c r="C690" s="22" t="str">
        <f>TEXT(D690,"000")</f>
        <v>035</v>
      </c>
      <c r="D690" s="2">
        <v>35</v>
      </c>
      <c r="E690" s="1" t="str">
        <f>_xlfn.TEXTJOIN("_",TRUE,A690,B690,D690,"Land")</f>
        <v>FIN_2009_35_Land</v>
      </c>
      <c r="F690" s="1" t="str" cm="1">
        <f t="array" ref="F690">_xlfn.REGEXEXTRACT(E690,"[A-Z]+[a-z]+[a-z]",1,0)</f>
        <v>Land</v>
      </c>
      <c r="G690" s="1" t="str">
        <f>_xlfn.TEXTJOIN("_",TRUE,A690,B690,C690,F690)</f>
        <v>FIN_2009_035_Land</v>
      </c>
      <c r="H690" s="1" t="s">
        <v>275</v>
      </c>
      <c r="I690" s="3" t="s">
        <v>85</v>
      </c>
      <c r="J690" t="s">
        <v>1453</v>
      </c>
      <c r="K690" t="s">
        <v>65</v>
      </c>
      <c r="L690" s="4" t="s">
        <v>65</v>
      </c>
      <c r="M690" s="5" t="str">
        <f>IF(AND(S690=A690, T690&amp;U690&amp;V690&amp;W690&amp;X690=""), "DomProd", IF(COUNTIF(S690:X690, A690)&gt;0, "CoDev", IF(S690="???","N/A","Import")))</f>
        <v>N/A</v>
      </c>
      <c r="N690" s="5" t="s">
        <v>35</v>
      </c>
      <c r="O690" s="5"/>
      <c r="P690" s="5"/>
      <c r="Q690" s="5"/>
      <c r="R690" s="5"/>
      <c r="S690" t="s">
        <v>59</v>
      </c>
      <c r="Y690" s="5">
        <f>IF(T690="???",0,COUNTA(S690:X690))</f>
        <v>1</v>
      </c>
    </row>
    <row r="691" spans="1:25" x14ac:dyDescent="0.45">
      <c r="A691" s="24" t="s">
        <v>1366</v>
      </c>
      <c r="B691" s="1">
        <v>2009</v>
      </c>
      <c r="C691" s="22" t="str">
        <f>TEXT(D691,"000")</f>
        <v>036</v>
      </c>
      <c r="D691" s="2">
        <v>36</v>
      </c>
      <c r="E691" s="1" t="str">
        <f>_xlfn.TEXTJOIN("_",TRUE,A691,B691,D691,"Land")</f>
        <v>FIN_2009_36_Land</v>
      </c>
      <c r="F691" s="1" t="str" cm="1">
        <f t="array" ref="F691">_xlfn.REGEXEXTRACT(E691,"[A-Z]+[a-z]+[a-z]",1,0)</f>
        <v>Land</v>
      </c>
      <c r="G691" s="1" t="str">
        <f>_xlfn.TEXTJOIN("_",TRUE,A691,B691,C691,F691)</f>
        <v>FIN_2009_036_Land</v>
      </c>
      <c r="H691" s="1" t="s">
        <v>275</v>
      </c>
      <c r="I691" s="3" t="s">
        <v>85</v>
      </c>
      <c r="J691" t="s">
        <v>1454</v>
      </c>
      <c r="K691" t="s">
        <v>65</v>
      </c>
      <c r="L691" s="4" t="s">
        <v>65</v>
      </c>
      <c r="M691" s="5" t="str">
        <f>IF(AND(S691=A691, T691&amp;U691&amp;V691&amp;W691&amp;X691=""), "DomProd", IF(COUNTIF(S691:X691, A691)&gt;0, "CoDev", IF(S691="???","N/A","Import")))</f>
        <v>N/A</v>
      </c>
      <c r="N691" s="5" t="s">
        <v>35</v>
      </c>
      <c r="O691" s="5"/>
      <c r="P691" s="5"/>
      <c r="Q691" s="5"/>
      <c r="R691" s="5"/>
      <c r="S691" t="s">
        <v>59</v>
      </c>
      <c r="Y691" s="5">
        <f>IF(T691="???",0,COUNTA(S691:X691))</f>
        <v>1</v>
      </c>
    </row>
    <row r="692" spans="1:25" x14ac:dyDescent="0.45">
      <c r="A692" s="24" t="s">
        <v>1366</v>
      </c>
      <c r="B692" s="1">
        <v>2009</v>
      </c>
      <c r="C692" s="22" t="str">
        <f>TEXT(D692,"000")</f>
        <v>037</v>
      </c>
      <c r="D692" s="2">
        <v>37</v>
      </c>
      <c r="E692" s="1" t="str">
        <f>_xlfn.TEXTJOIN("_",TRUE,A692,B692,D692,"Land")</f>
        <v>FIN_2009_37_Land</v>
      </c>
      <c r="F692" s="1" t="str" cm="1">
        <f t="array" ref="F692">_xlfn.REGEXEXTRACT(E692,"[A-Z]+[a-z]+[a-z]",1,0)</f>
        <v>Land</v>
      </c>
      <c r="G692" s="1" t="str">
        <f>_xlfn.TEXTJOIN("_",TRUE,A692,B692,C692,F692)</f>
        <v>FIN_2009_037_Land</v>
      </c>
      <c r="H692" s="1" t="s">
        <v>275</v>
      </c>
      <c r="I692" s="3" t="s">
        <v>85</v>
      </c>
      <c r="J692" t="s">
        <v>129</v>
      </c>
      <c r="K692" t="s">
        <v>65</v>
      </c>
      <c r="L692" s="4" t="s">
        <v>65</v>
      </c>
      <c r="M692" s="5" t="str">
        <f>IF(AND(S692=A692, T692&amp;U692&amp;V692&amp;W692&amp;X692=""), "DomProd", IF(COUNTIF(S692:X692, A692)&gt;0, "CoDev", IF(S692="???","N/A","Import")))</f>
        <v>N/A</v>
      </c>
      <c r="N692" s="5" t="s">
        <v>35</v>
      </c>
      <c r="O692" s="5"/>
      <c r="P692" s="5"/>
      <c r="Q692" s="5"/>
      <c r="R692" s="5"/>
      <c r="S692" t="s">
        <v>59</v>
      </c>
      <c r="Y692" s="5">
        <f>IF(T692="???",0,COUNTA(S692:X692))</f>
        <v>1</v>
      </c>
    </row>
    <row r="693" spans="1:25" x14ac:dyDescent="0.45">
      <c r="A693" s="24" t="s">
        <v>1366</v>
      </c>
      <c r="B693" s="1">
        <v>2009</v>
      </c>
      <c r="C693" s="22" t="str">
        <f>TEXT(D693,"000")</f>
        <v>038</v>
      </c>
      <c r="D693" s="2">
        <v>38</v>
      </c>
      <c r="E693" s="1" t="str">
        <f>_xlfn.TEXTJOIN("_",TRUE,A693,B693,D693,"Land")</f>
        <v>FIN_2009_38_Land</v>
      </c>
      <c r="F693" s="1" t="str" cm="1">
        <f t="array" ref="F693">_xlfn.REGEXEXTRACT(E693,"[A-Z]+[a-z]+[a-z]",1,0)</f>
        <v>Land</v>
      </c>
      <c r="G693" s="1" t="str">
        <f>_xlfn.TEXTJOIN("_",TRUE,A693,B693,C693,F693)</f>
        <v>FIN_2009_038_Land</v>
      </c>
      <c r="H693" s="1" t="s">
        <v>275</v>
      </c>
      <c r="I693" s="3" t="s">
        <v>85</v>
      </c>
      <c r="J693" t="s">
        <v>1455</v>
      </c>
      <c r="K693" t="s">
        <v>65</v>
      </c>
      <c r="L693" s="4" t="s">
        <v>65</v>
      </c>
      <c r="M693" s="5" t="str">
        <f>IF(AND(S693=A693, T693&amp;U693&amp;V693&amp;W693&amp;X693=""), "DomProd", IF(COUNTIF(S693:X693, A693)&gt;0, "CoDev", IF(S693="???","N/A","Import")))</f>
        <v>N/A</v>
      </c>
      <c r="N693" s="5" t="s">
        <v>35</v>
      </c>
      <c r="O693" s="5"/>
      <c r="P693" s="5"/>
      <c r="Q693" s="5"/>
      <c r="R693" s="5"/>
      <c r="S693" t="s">
        <v>59</v>
      </c>
      <c r="Y693" s="5">
        <f>IF(T693="???",0,COUNTA(S693:X693))</f>
        <v>1</v>
      </c>
    </row>
    <row r="694" spans="1:25" x14ac:dyDescent="0.45">
      <c r="A694" s="24" t="s">
        <v>1366</v>
      </c>
      <c r="B694" s="1">
        <v>2009</v>
      </c>
      <c r="C694" s="22" t="str">
        <f>TEXT(D694,"000")</f>
        <v>039</v>
      </c>
      <c r="D694" s="2">
        <v>39</v>
      </c>
      <c r="E694" s="1" t="str">
        <f>_xlfn.TEXTJOIN("_",TRUE,A694,B694,D694,"Naval")</f>
        <v>FIN_2009_39_Naval</v>
      </c>
      <c r="F694" s="1" t="s">
        <v>161</v>
      </c>
      <c r="G694" s="1" t="str">
        <f>_xlfn.TEXTJOIN("_",TRUE,A694,B694,C694,F694)</f>
        <v>FIN_2009_039_Sea</v>
      </c>
      <c r="H694" s="1" t="s">
        <v>358</v>
      </c>
      <c r="I694" s="3" t="s">
        <v>380</v>
      </c>
      <c r="J694" t="s">
        <v>398</v>
      </c>
      <c r="K694" t="s">
        <v>1456</v>
      </c>
      <c r="L694" s="4">
        <v>4</v>
      </c>
      <c r="M694" s="5" t="str">
        <f>IF(AND(S694=A694, T694&amp;U694&amp;V694&amp;W694&amp;X694=""), "DomProd", IF(COUNTIF(S694:X694, A694)&gt;0, "CoDev", IF(S694="???","N/A","Import")))</f>
        <v>DomProd</v>
      </c>
      <c r="N694" t="s">
        <v>1457</v>
      </c>
      <c r="Q694" s="18" t="s">
        <v>1458</v>
      </c>
      <c r="S694" t="s">
        <v>1366</v>
      </c>
      <c r="Y694" s="5">
        <f>IF(T694="???",0,COUNTA(S694:X694))</f>
        <v>1</v>
      </c>
    </row>
    <row r="695" spans="1:25" x14ac:dyDescent="0.45">
      <c r="A695" s="24" t="s">
        <v>1366</v>
      </c>
      <c r="B695" s="1">
        <v>2009</v>
      </c>
      <c r="C695" s="22" t="str">
        <f>TEXT(D695,"000")</f>
        <v>040</v>
      </c>
      <c r="D695" s="2">
        <v>40</v>
      </c>
      <c r="E695" s="1" t="str">
        <f>_xlfn.TEXTJOIN("_",TRUE,A695,B695,D695,"Naval")</f>
        <v>FIN_2009_40_Naval</v>
      </c>
      <c r="F695" s="1" t="s">
        <v>161</v>
      </c>
      <c r="G695" s="1" t="str">
        <f>_xlfn.TEXTJOIN("_",TRUE,A695,B695,C695,F695)</f>
        <v>FIN_2009_040_Sea</v>
      </c>
      <c r="H695" s="1" t="s">
        <v>358</v>
      </c>
      <c r="I695" s="3" t="s">
        <v>168</v>
      </c>
      <c r="J695" t="s">
        <v>400</v>
      </c>
      <c r="K695" t="s">
        <v>1459</v>
      </c>
      <c r="L695" s="4">
        <v>4</v>
      </c>
      <c r="M695" s="5" t="str">
        <f>IF(AND(S695=A695, T695&amp;U695&amp;V695&amp;W695&amp;X695=""), "DomProd", IF(COUNTIF(S695:X695, A695)&gt;0, "CoDev", IF(S695="???","N/A","Import")))</f>
        <v>Import</v>
      </c>
      <c r="N695" t="s">
        <v>107</v>
      </c>
      <c r="Q695" s="18" t="s">
        <v>1460</v>
      </c>
      <c r="R695" s="5"/>
      <c r="S695" t="s">
        <v>76</v>
      </c>
      <c r="Y695" s="5">
        <f>IF(T695="???",0,COUNTA(S695:X695))</f>
        <v>1</v>
      </c>
    </row>
    <row r="696" spans="1:25" x14ac:dyDescent="0.45">
      <c r="A696" s="24" t="s">
        <v>1366</v>
      </c>
      <c r="B696" s="1">
        <v>2009</v>
      </c>
      <c r="C696" s="22" t="str">
        <f>TEXT(D696,"000")</f>
        <v>041</v>
      </c>
      <c r="D696" s="2">
        <v>41</v>
      </c>
      <c r="E696" s="1" t="str">
        <f>_xlfn.TEXTJOIN("_",TRUE,A696,B696,D696,"Naval")</f>
        <v>FIN_2009_41_Naval</v>
      </c>
      <c r="F696" s="1" t="s">
        <v>161</v>
      </c>
      <c r="G696" s="1" t="str">
        <f>_xlfn.TEXTJOIN("_",TRUE,A696,B696,C696,F696)</f>
        <v>FIN_2009_041_Sea</v>
      </c>
      <c r="H696" s="1" t="s">
        <v>358</v>
      </c>
      <c r="I696" s="3" t="s">
        <v>168</v>
      </c>
      <c r="J696" t="s">
        <v>400</v>
      </c>
      <c r="K696" t="s">
        <v>1461</v>
      </c>
      <c r="L696" s="4">
        <v>1</v>
      </c>
      <c r="M696" s="5" t="str">
        <f>IF(AND(S696=A696, T696&amp;U696&amp;V696&amp;W696&amp;X696=""), "DomProd", IF(COUNTIF(S696:X696, A696)&gt;0, "CoDev", IF(S696="???","N/A","Import")))</f>
        <v>Import</v>
      </c>
      <c r="N696" t="s">
        <v>127</v>
      </c>
      <c r="P696" s="4"/>
      <c r="Q696" s="18" t="s">
        <v>1462</v>
      </c>
      <c r="S696" t="s">
        <v>71</v>
      </c>
      <c r="Y696" s="5">
        <f>IF(T696="???",0,COUNTA(S696:X696))</f>
        <v>1</v>
      </c>
    </row>
    <row r="697" spans="1:25" x14ac:dyDescent="0.45">
      <c r="A697" s="24" t="s">
        <v>1366</v>
      </c>
      <c r="B697" s="1">
        <v>2009</v>
      </c>
      <c r="C697" s="22" t="str">
        <f>TEXT(D697,"000")</f>
        <v>042</v>
      </c>
      <c r="D697" s="2">
        <v>42</v>
      </c>
      <c r="E697" s="1" t="str">
        <f>_xlfn.TEXTJOIN("_",TRUE,A697,B697,D697,"Naval")</f>
        <v>FIN_2009_42_Naval</v>
      </c>
      <c r="F697" s="1" t="s">
        <v>161</v>
      </c>
      <c r="G697" s="1" t="str">
        <f>_xlfn.TEXTJOIN("_",TRUE,A697,B697,C697,F697)</f>
        <v>FIN_2009_042_Sea</v>
      </c>
      <c r="H697" s="1" t="s">
        <v>358</v>
      </c>
      <c r="I697" s="3" t="s">
        <v>168</v>
      </c>
      <c r="J697" t="s">
        <v>400</v>
      </c>
      <c r="K697" t="s">
        <v>1463</v>
      </c>
      <c r="L697" s="4" t="s">
        <v>65</v>
      </c>
      <c r="M697" s="5" t="str">
        <f>IF(AND(S697=A697, T697&amp;U697&amp;V697&amp;W697&amp;X697=""), "DomProd", IF(COUNTIF(S697:X697, A697)&gt;0, "CoDev", IF(S697="???","N/A","Import")))</f>
        <v>Import</v>
      </c>
      <c r="N697" t="s">
        <v>127</v>
      </c>
      <c r="Q697" s="18" t="s">
        <v>128</v>
      </c>
      <c r="S697" t="s">
        <v>71</v>
      </c>
      <c r="Y697" s="5">
        <f>IF(T697="???",0,COUNTA(S697:X697))</f>
        <v>1</v>
      </c>
    </row>
    <row r="698" spans="1:25" x14ac:dyDescent="0.45">
      <c r="A698" s="24" t="s">
        <v>1366</v>
      </c>
      <c r="B698" s="1">
        <v>2009</v>
      </c>
      <c r="C698" s="22" t="str">
        <f>TEXT(D698,"000")</f>
        <v>043</v>
      </c>
      <c r="D698" s="2">
        <v>43</v>
      </c>
      <c r="E698" s="1" t="str">
        <f>_xlfn.TEXTJOIN("_",TRUE,A698,B698,D698,"Naval")</f>
        <v>FIN_2009_43_Naval</v>
      </c>
      <c r="F698" s="1" t="s">
        <v>161</v>
      </c>
      <c r="G698" s="1" t="str">
        <f>_xlfn.TEXTJOIN("_",TRUE,A698,B698,C698,F698)</f>
        <v>FIN_2009_043_Sea</v>
      </c>
      <c r="H698" s="1" t="s">
        <v>358</v>
      </c>
      <c r="I698" s="3" t="s">
        <v>380</v>
      </c>
      <c r="J698" t="s">
        <v>398</v>
      </c>
      <c r="K698" t="s">
        <v>1464</v>
      </c>
      <c r="L698" s="4">
        <v>4</v>
      </c>
      <c r="M698" s="5" t="str">
        <f>IF(AND(S698=A698, T698&amp;U698&amp;V698&amp;W698&amp;X698=""), "DomProd", IF(COUNTIF(S698:X698, A698)&gt;0, "CoDev", IF(S698="???","N/A","Import")))</f>
        <v>DomProd</v>
      </c>
      <c r="N698" t="s">
        <v>1465</v>
      </c>
      <c r="O698" t="s">
        <v>1466</v>
      </c>
      <c r="Q698" s="18" t="s">
        <v>1467</v>
      </c>
      <c r="R698" s="5"/>
      <c r="S698" t="s">
        <v>1366</v>
      </c>
      <c r="Y698" s="5">
        <f>IF(T698="???",0,COUNTA(S698:X698))</f>
        <v>1</v>
      </c>
    </row>
    <row r="699" spans="1:25" x14ac:dyDescent="0.45">
      <c r="A699" s="24" t="s">
        <v>1366</v>
      </c>
      <c r="B699" s="1">
        <v>2009</v>
      </c>
      <c r="C699" s="22" t="str">
        <f>TEXT(D699,"000")</f>
        <v>044</v>
      </c>
      <c r="D699" s="2">
        <v>44</v>
      </c>
      <c r="E699" s="1" t="str">
        <f>_xlfn.TEXTJOIN("_",TRUE,A699,B699,D699,"Naval")</f>
        <v>FIN_2009_44_Naval</v>
      </c>
      <c r="F699" s="1" t="s">
        <v>161</v>
      </c>
      <c r="G699" s="1" t="str">
        <f>_xlfn.TEXTJOIN("_",TRUE,A699,B699,C699,F699)</f>
        <v>FIN_2009_044_Sea</v>
      </c>
      <c r="H699" s="1" t="s">
        <v>358</v>
      </c>
      <c r="I699" s="3" t="s">
        <v>168</v>
      </c>
      <c r="J699" t="s">
        <v>400</v>
      </c>
      <c r="K699" t="s">
        <v>1459</v>
      </c>
      <c r="L699" s="4">
        <v>2</v>
      </c>
      <c r="M699" s="5" t="str">
        <f>IF(AND(S699=A699, T699&amp;U699&amp;V699&amp;W699&amp;X699=""), "DomProd", IF(COUNTIF(S699:X699, A699)&gt;0, "CoDev", IF(S699="???","N/A","Import")))</f>
        <v>Import</v>
      </c>
      <c r="N699" t="s">
        <v>107</v>
      </c>
      <c r="Q699" s="18" t="s">
        <v>1460</v>
      </c>
      <c r="R699" s="5"/>
      <c r="S699" t="s">
        <v>76</v>
      </c>
      <c r="Y699" s="5">
        <f>IF(T699="???",0,COUNTA(S699:X699))</f>
        <v>1</v>
      </c>
    </row>
    <row r="700" spans="1:25" x14ac:dyDescent="0.45">
      <c r="A700" s="24" t="s">
        <v>1366</v>
      </c>
      <c r="B700" s="1">
        <v>2009</v>
      </c>
      <c r="C700" s="22" t="str">
        <f>TEXT(D700,"000")</f>
        <v>045</v>
      </c>
      <c r="D700" s="2">
        <v>45</v>
      </c>
      <c r="E700" s="1" t="str">
        <f>_xlfn.TEXTJOIN("_",TRUE,A700,B700,D700,"Naval")</f>
        <v>FIN_2009_45_Naval</v>
      </c>
      <c r="F700" s="1" t="s">
        <v>161</v>
      </c>
      <c r="G700" s="1" t="str">
        <f>_xlfn.TEXTJOIN("_",TRUE,A700,B700,C700,F700)</f>
        <v>FIN_2009_045_Sea</v>
      </c>
      <c r="H700" s="1" t="s">
        <v>358</v>
      </c>
      <c r="I700" s="3" t="s">
        <v>168</v>
      </c>
      <c r="J700" t="s">
        <v>400</v>
      </c>
      <c r="K700" t="s">
        <v>1461</v>
      </c>
      <c r="L700" s="4">
        <v>1</v>
      </c>
      <c r="M700" s="5" t="str">
        <f>IF(AND(S700=A700, T700&amp;U700&amp;V700&amp;W700&amp;X700=""), "DomProd", IF(COUNTIF(S700:X700, A700)&gt;0, "CoDev", IF(S700="???","N/A","Import")))</f>
        <v>Import</v>
      </c>
      <c r="N700" t="s">
        <v>127</v>
      </c>
      <c r="P700" s="4"/>
      <c r="Q700" s="18" t="s">
        <v>1462</v>
      </c>
      <c r="S700" t="s">
        <v>71</v>
      </c>
      <c r="Y700" s="5">
        <f>IF(T700="???",0,COUNTA(S700:X700))</f>
        <v>1</v>
      </c>
    </row>
    <row r="701" spans="1:25" x14ac:dyDescent="0.45">
      <c r="A701" s="24" t="s">
        <v>1366</v>
      </c>
      <c r="B701" s="1">
        <v>2009</v>
      </c>
      <c r="C701" s="22" t="str">
        <f>TEXT(D701,"000")</f>
        <v>046</v>
      </c>
      <c r="D701" s="2">
        <v>46</v>
      </c>
      <c r="E701" s="1" t="str">
        <f>_xlfn.TEXTJOIN("_",TRUE,A701,B701,D701,"Naval")</f>
        <v>FIN_2009_46_Naval</v>
      </c>
      <c r="F701" s="1" t="s">
        <v>161</v>
      </c>
      <c r="G701" s="1" t="str">
        <f>_xlfn.TEXTJOIN("_",TRUE,A701,B701,C701,F701)</f>
        <v>FIN_2009_046_Sea</v>
      </c>
      <c r="H701" s="1" t="s">
        <v>358</v>
      </c>
      <c r="I701" s="3" t="s">
        <v>168</v>
      </c>
      <c r="J701" t="s">
        <v>400</v>
      </c>
      <c r="K701" t="s">
        <v>1463</v>
      </c>
      <c r="L701" s="4" t="s">
        <v>65</v>
      </c>
      <c r="M701" s="5" t="str">
        <f>IF(AND(S701=A701, T701&amp;U701&amp;V701&amp;W701&amp;X701=""), "DomProd", IF(COUNTIF(S701:X701, A701)&gt;0, "CoDev", IF(S701="???","N/A","Import")))</f>
        <v>Import</v>
      </c>
      <c r="N701" t="s">
        <v>127</v>
      </c>
      <c r="Q701" s="18" t="s">
        <v>128</v>
      </c>
      <c r="S701" t="s">
        <v>71</v>
      </c>
      <c r="Y701" s="5">
        <f>IF(T701="???",0,COUNTA(S701:X701))</f>
        <v>1</v>
      </c>
    </row>
    <row r="702" spans="1:25" x14ac:dyDescent="0.45">
      <c r="A702" s="24" t="s">
        <v>1366</v>
      </c>
      <c r="B702" s="1">
        <v>2009</v>
      </c>
      <c r="C702" s="22" t="str">
        <f>TEXT(D702,"000")</f>
        <v>047</v>
      </c>
      <c r="D702" s="2">
        <v>47</v>
      </c>
      <c r="E702" s="1" t="str">
        <f>_xlfn.TEXTJOIN("_",TRUE,A702,B702,D702,"Naval")</f>
        <v>FIN_2009_47_Naval</v>
      </c>
      <c r="F702" s="1" t="s">
        <v>161</v>
      </c>
      <c r="G702" s="1" t="str">
        <f>_xlfn.TEXTJOIN("_",TRUE,A702,B702,C702,F702)</f>
        <v>FIN_2009_047_Sea</v>
      </c>
      <c r="H702" s="1" t="s">
        <v>358</v>
      </c>
      <c r="I702" s="3" t="s">
        <v>187</v>
      </c>
      <c r="J702" t="s">
        <v>417</v>
      </c>
      <c r="K702" t="s">
        <v>1468</v>
      </c>
      <c r="L702" s="4">
        <v>7</v>
      </c>
      <c r="M702" s="5" t="str">
        <f>IF(AND(S702=A702, T702&amp;U702&amp;V702&amp;W702&amp;X702=""), "DomProd", IF(COUNTIF(S702:X702, A702)&gt;0, "CoDev", IF(S702="???","N/A","Import")))</f>
        <v>DomProd</v>
      </c>
      <c r="N702" s="5" t="s">
        <v>1469</v>
      </c>
      <c r="O702" s="5"/>
      <c r="P702" s="5"/>
      <c r="Q702" s="30" t="s">
        <v>1470</v>
      </c>
      <c r="R702" s="5"/>
      <c r="S702" t="s">
        <v>1366</v>
      </c>
      <c r="Y702" s="5">
        <f>IF(T702="???",0,COUNTA(S702:X702))</f>
        <v>1</v>
      </c>
    </row>
    <row r="703" spans="1:25" x14ac:dyDescent="0.45">
      <c r="A703" s="24" t="s">
        <v>1366</v>
      </c>
      <c r="B703" s="1">
        <v>2009</v>
      </c>
      <c r="C703" s="22" t="str">
        <f>TEXT(D703,"000")</f>
        <v>048</v>
      </c>
      <c r="D703" s="2">
        <v>48</v>
      </c>
      <c r="E703" s="1" t="str">
        <f>_xlfn.TEXTJOIN("_",TRUE,A703,B703,D703,"Naval")</f>
        <v>FIN_2009_48_Naval</v>
      </c>
      <c r="F703" s="1" t="s">
        <v>161</v>
      </c>
      <c r="G703" s="1" t="str">
        <f>_xlfn.TEXTJOIN("_",TRUE,A703,B703,C703,F703)</f>
        <v>FIN_2009_048_Sea</v>
      </c>
      <c r="H703" s="1" t="s">
        <v>358</v>
      </c>
      <c r="I703" s="3" t="s">
        <v>187</v>
      </c>
      <c r="J703" t="s">
        <v>417</v>
      </c>
      <c r="K703" t="s">
        <v>1471</v>
      </c>
      <c r="L703" s="4">
        <v>6</v>
      </c>
      <c r="M703" s="5" t="str">
        <f>IF(AND(S703=A703, T703&amp;U703&amp;V703&amp;W703&amp;X703=""), "DomProd", IF(COUNTIF(S703:X703, A703)&gt;0, "CoDev", IF(S703="???","N/A","Import")))</f>
        <v>DomProd</v>
      </c>
      <c r="N703" s="5" t="s">
        <v>1472</v>
      </c>
      <c r="O703" s="5"/>
      <c r="P703" s="5"/>
      <c r="Q703" s="30" t="s">
        <v>1473</v>
      </c>
      <c r="R703" s="5"/>
      <c r="S703" t="s">
        <v>1366</v>
      </c>
      <c r="Y703" s="5">
        <f>IF(T703="???",0,COUNTA(S703:X703))</f>
        <v>1</v>
      </c>
    </row>
    <row r="704" spans="1:25" x14ac:dyDescent="0.45">
      <c r="A704" s="24" t="s">
        <v>1366</v>
      </c>
      <c r="B704" s="1">
        <v>2009</v>
      </c>
      <c r="C704" s="22" t="str">
        <f>TEXT(D704,"000")</f>
        <v>049</v>
      </c>
      <c r="D704" s="2">
        <v>49</v>
      </c>
      <c r="E704" s="1" t="str">
        <f>_xlfn.TEXTJOIN("_",TRUE,A704,B704,D704,"Naval")</f>
        <v>FIN_2009_49_Naval</v>
      </c>
      <c r="F704" s="1" t="s">
        <v>161</v>
      </c>
      <c r="G704" s="1" t="str">
        <f>_xlfn.TEXTJOIN("_",TRUE,A704,B704,C704,F704)</f>
        <v>FIN_2009_049_Sea</v>
      </c>
      <c r="H704" s="1" t="s">
        <v>358</v>
      </c>
      <c r="I704" s="3" t="s">
        <v>187</v>
      </c>
      <c r="J704" t="s">
        <v>1393</v>
      </c>
      <c r="K704" t="s">
        <v>1474</v>
      </c>
      <c r="L704" s="4">
        <v>2</v>
      </c>
      <c r="M704" s="5" t="str">
        <f>IF(AND(S704=A704, T704&amp;U704&amp;V704&amp;W704&amp;X704=""), "DomProd", IF(COUNTIF(S704:X704, A704)&gt;0, "CoDev", IF(S704="???","N/A","Import")))</f>
        <v>DomProd</v>
      </c>
      <c r="N704" t="s">
        <v>1457</v>
      </c>
      <c r="Q704" s="18" t="s">
        <v>1475</v>
      </c>
      <c r="S704" t="s">
        <v>1366</v>
      </c>
      <c r="Y704" s="5">
        <f>IF(T704="???",0,COUNTA(S704:X704))</f>
        <v>1</v>
      </c>
    </row>
    <row r="705" spans="1:25" x14ac:dyDescent="0.45">
      <c r="A705" s="24" t="s">
        <v>1366</v>
      </c>
      <c r="B705" s="1">
        <v>2009</v>
      </c>
      <c r="C705" s="22" t="str">
        <f>TEXT(D705,"000")</f>
        <v>050</v>
      </c>
      <c r="D705" s="2">
        <v>50</v>
      </c>
      <c r="E705" s="1" t="str">
        <f>_xlfn.TEXTJOIN("_",TRUE,A705,B705,D705,"Naval")</f>
        <v>FIN_2009_50_Naval</v>
      </c>
      <c r="F705" s="1" t="s">
        <v>161</v>
      </c>
      <c r="G705" s="1" t="str">
        <f>_xlfn.TEXTJOIN("_",TRUE,A705,B705,C705,F705)</f>
        <v>FIN_2009_050_Sea</v>
      </c>
      <c r="H705" s="1" t="s">
        <v>358</v>
      </c>
      <c r="I705" s="3" t="s">
        <v>168</v>
      </c>
      <c r="J705" t="s">
        <v>1476</v>
      </c>
      <c r="K705" t="s">
        <v>1461</v>
      </c>
      <c r="L705" s="4">
        <v>1</v>
      </c>
      <c r="M705" s="5" t="str">
        <f>IF(AND(S705=A705, T705&amp;U705&amp;V705&amp;W705&amp;X705=""), "DomProd", IF(COUNTIF(S705:X705, A705)&gt;0, "CoDev", IF(S705="???","N/A","Import")))</f>
        <v>Import</v>
      </c>
      <c r="N705" t="s">
        <v>127</v>
      </c>
      <c r="P705" s="4"/>
      <c r="Q705" s="18" t="s">
        <v>1462</v>
      </c>
      <c r="S705" t="s">
        <v>71</v>
      </c>
      <c r="Y705" s="5">
        <f>IF(T705="???",0,COUNTA(S705:X705))</f>
        <v>1</v>
      </c>
    </row>
    <row r="706" spans="1:25" x14ac:dyDescent="0.45">
      <c r="A706" s="24" t="s">
        <v>1366</v>
      </c>
      <c r="B706" s="1">
        <v>2009</v>
      </c>
      <c r="C706" s="22" t="str">
        <f>TEXT(D706,"000")</f>
        <v>051</v>
      </c>
      <c r="D706" s="2">
        <v>51</v>
      </c>
      <c r="E706" s="1" t="str">
        <f>_xlfn.TEXTJOIN("_",TRUE,A706,B706,D706,"Naval")</f>
        <v>FIN_2009_51_Naval</v>
      </c>
      <c r="F706" s="1" t="s">
        <v>161</v>
      </c>
      <c r="G706" s="1" t="str">
        <f>_xlfn.TEXTJOIN("_",TRUE,A706,B706,C706,F706)</f>
        <v>FIN_2009_051_Sea</v>
      </c>
      <c r="H706" s="1" t="s">
        <v>358</v>
      </c>
      <c r="I706" s="3" t="s">
        <v>168</v>
      </c>
      <c r="J706" t="s">
        <v>1476</v>
      </c>
      <c r="K706" t="s">
        <v>1477</v>
      </c>
      <c r="L706" s="4" t="s">
        <v>65</v>
      </c>
      <c r="M706" s="5" t="str">
        <f>IF(AND(S706=A706, T706&amp;U706&amp;V706&amp;W706&amp;X706=""), "DomProd", IF(COUNTIF(S706:X706, A706)&gt;0, "CoDev", IF(S706="???","N/A","Import")))</f>
        <v>Import</v>
      </c>
      <c r="N706" t="s">
        <v>1478</v>
      </c>
      <c r="Q706" s="18" t="s">
        <v>1479</v>
      </c>
      <c r="S706" t="s">
        <v>1362</v>
      </c>
      <c r="Y706" s="5">
        <f>IF(T706="???",0,COUNTA(S706:X706))</f>
        <v>1</v>
      </c>
    </row>
    <row r="707" spans="1:25" x14ac:dyDescent="0.45">
      <c r="A707" s="24" t="s">
        <v>1366</v>
      </c>
      <c r="B707" s="1">
        <v>2009</v>
      </c>
      <c r="C707" s="22" t="str">
        <f>TEXT(D707,"000")</f>
        <v>052</v>
      </c>
      <c r="D707" s="2">
        <v>52</v>
      </c>
      <c r="E707" s="1" t="str">
        <f>_xlfn.TEXTJOIN("_",TRUE,A707,B707,D707,"Naval")</f>
        <v>FIN_2009_52_Naval</v>
      </c>
      <c r="F707" s="1" t="s">
        <v>161</v>
      </c>
      <c r="G707" s="1" t="str">
        <f>_xlfn.TEXTJOIN("_",TRUE,A707,B707,C707,F707)</f>
        <v>FIN_2009_052_Sea</v>
      </c>
      <c r="H707" s="1" t="s">
        <v>358</v>
      </c>
      <c r="I707" s="3" t="s">
        <v>168</v>
      </c>
      <c r="J707" t="s">
        <v>1476</v>
      </c>
      <c r="K707" t="s">
        <v>1480</v>
      </c>
      <c r="L707" s="4">
        <v>2</v>
      </c>
      <c r="M707" s="5" t="str">
        <f>IF(AND(S707=A707, T707&amp;U707&amp;V707&amp;W707&amp;X707=""), "DomProd", IF(COUNTIF(S707:X707, A707)&gt;0, "CoDev", IF(S707="???","N/A","Import")))</f>
        <v>Import</v>
      </c>
      <c r="N707" t="s">
        <v>396</v>
      </c>
      <c r="Q707" s="18" t="s">
        <v>397</v>
      </c>
      <c r="S707" s="5" t="s">
        <v>279</v>
      </c>
      <c r="Y707" s="5">
        <f>IF(T707="???",0,COUNTA(S707:X707))</f>
        <v>1</v>
      </c>
    </row>
    <row r="708" spans="1:25" x14ac:dyDescent="0.45">
      <c r="A708" s="24" t="s">
        <v>1366</v>
      </c>
      <c r="B708" s="1">
        <v>2009</v>
      </c>
      <c r="C708" s="22" t="str">
        <f>TEXT(D708,"000")</f>
        <v>053</v>
      </c>
      <c r="D708" s="2">
        <v>53</v>
      </c>
      <c r="E708" s="1" t="str">
        <f>_xlfn.TEXTJOIN("_",TRUE,A708,B708,D708,"Naval")</f>
        <v>FIN_2009_53_Naval</v>
      </c>
      <c r="F708" s="1" t="s">
        <v>161</v>
      </c>
      <c r="G708" s="1" t="str">
        <f>_xlfn.TEXTJOIN("_",TRUE,A708,B708,C708,F708)</f>
        <v>FIN_2009_053_Sea</v>
      </c>
      <c r="H708" s="1" t="s">
        <v>358</v>
      </c>
      <c r="I708" s="3" t="s">
        <v>187</v>
      </c>
      <c r="J708" t="s">
        <v>1393</v>
      </c>
      <c r="K708" t="s">
        <v>1481</v>
      </c>
      <c r="L708" s="4">
        <v>3</v>
      </c>
      <c r="M708" s="5" t="str">
        <f>IF(AND(S708=A708, T708&amp;U708&amp;V708&amp;W708&amp;X708=""), "DomProd", IF(COUNTIF(S708:X708, A708)&gt;0, "CoDev", IF(S708="???","N/A","Import")))</f>
        <v>DomProd</v>
      </c>
      <c r="N708" t="s">
        <v>1482</v>
      </c>
      <c r="Q708" s="18" t="s">
        <v>1483</v>
      </c>
      <c r="R708" s="5"/>
      <c r="S708" t="s">
        <v>1366</v>
      </c>
      <c r="Y708" s="5">
        <f>IF(T708="???",0,COUNTA(S708:X708))</f>
        <v>1</v>
      </c>
    </row>
    <row r="709" spans="1:25" x14ac:dyDescent="0.45">
      <c r="A709" s="24" t="s">
        <v>1366</v>
      </c>
      <c r="B709" s="1">
        <v>2009</v>
      </c>
      <c r="C709" s="22" t="str">
        <f>TEXT(D709,"000")</f>
        <v>054</v>
      </c>
      <c r="D709" s="2">
        <v>54</v>
      </c>
      <c r="E709" s="1" t="str">
        <f>_xlfn.TEXTJOIN("_",TRUE,A709,B709,D709,"Naval")</f>
        <v>FIN_2009_54_Naval</v>
      </c>
      <c r="F709" s="1" t="s">
        <v>161</v>
      </c>
      <c r="G709" s="1" t="str">
        <f>_xlfn.TEXTJOIN("_",TRUE,A709,B709,C709,F709)</f>
        <v>FIN_2009_054_Sea</v>
      </c>
      <c r="H709" s="1" t="s">
        <v>358</v>
      </c>
      <c r="I709" s="3" t="s">
        <v>187</v>
      </c>
      <c r="J709" t="s">
        <v>1393</v>
      </c>
      <c r="K709" t="s">
        <v>1484</v>
      </c>
      <c r="L709" s="4">
        <v>1</v>
      </c>
      <c r="M709" s="5" t="str">
        <f>IF(AND(S709=A709, T709&amp;U709&amp;V709&amp;W709&amp;X709=""), "DomProd", IF(COUNTIF(S709:X709, A709)&gt;0, "CoDev", IF(S709="???","N/A","Import")))</f>
        <v>DomProd</v>
      </c>
      <c r="N709" s="5" t="s">
        <v>3473</v>
      </c>
      <c r="O709" s="5"/>
      <c r="P709" s="5"/>
      <c r="Q709" s="30" t="s">
        <v>3474</v>
      </c>
      <c r="R709" s="5"/>
      <c r="S709" t="s">
        <v>1366</v>
      </c>
      <c r="Y709" s="5">
        <f>IF(T709="???",0,COUNTA(S709:X709))</f>
        <v>1</v>
      </c>
    </row>
    <row r="710" spans="1:25" x14ac:dyDescent="0.45">
      <c r="A710" s="24" t="s">
        <v>1366</v>
      </c>
      <c r="B710" s="1">
        <v>2009</v>
      </c>
      <c r="C710" s="22" t="str">
        <f>TEXT(D710,"000")</f>
        <v>055</v>
      </c>
      <c r="D710" s="2">
        <v>55</v>
      </c>
      <c r="E710" s="1" t="str">
        <f>_xlfn.TEXTJOIN("_",TRUE,A710,B710,D710,"Naval")</f>
        <v>FIN_2009_55_Naval</v>
      </c>
      <c r="F710" s="1" t="s">
        <v>161</v>
      </c>
      <c r="G710" s="1" t="str">
        <f>_xlfn.TEXTJOIN("_",TRUE,A710,B710,C710,F710)</f>
        <v>FIN_2009_055_Sea</v>
      </c>
      <c r="H710" s="1" t="s">
        <v>358</v>
      </c>
      <c r="I710" s="3" t="s">
        <v>422</v>
      </c>
      <c r="J710" t="s">
        <v>425</v>
      </c>
      <c r="K710" t="s">
        <v>1485</v>
      </c>
      <c r="L710" s="4">
        <v>2</v>
      </c>
      <c r="M710" s="5" t="str">
        <f>IF(AND(S710=A710, T710&amp;U710&amp;V710&amp;W710&amp;X710=""), "DomProd", IF(COUNTIF(S710:X710, A710)&gt;0, "CoDev", IF(S710="???","N/A","Import")))</f>
        <v>DomProd</v>
      </c>
      <c r="N710" s="5" t="s">
        <v>3408</v>
      </c>
      <c r="O710" s="5"/>
      <c r="P710" s="5"/>
      <c r="Q710" s="30" t="s">
        <v>3409</v>
      </c>
      <c r="R710" s="5"/>
      <c r="S710" t="s">
        <v>1366</v>
      </c>
      <c r="Y710" s="5">
        <f>IF(T710="???",0,COUNTA(S710:X710))</f>
        <v>1</v>
      </c>
    </row>
    <row r="711" spans="1:25" x14ac:dyDescent="0.45">
      <c r="A711" s="24" t="s">
        <v>1366</v>
      </c>
      <c r="B711" s="1">
        <v>2009</v>
      </c>
      <c r="C711" s="22" t="str">
        <f>TEXT(D711,"000")</f>
        <v>056</v>
      </c>
      <c r="D711" s="2">
        <v>56</v>
      </c>
      <c r="E711" s="1" t="str">
        <f>_xlfn.TEXTJOIN("_",TRUE,A711,B711,D711,"Naval")</f>
        <v>FIN_2009_56_Naval</v>
      </c>
      <c r="F711" s="1" t="s">
        <v>161</v>
      </c>
      <c r="G711" s="1" t="str">
        <f>_xlfn.TEXTJOIN("_",TRUE,A711,B711,C711,F711)</f>
        <v>FIN_2009_056_Sea</v>
      </c>
      <c r="H711" s="1" t="s">
        <v>358</v>
      </c>
      <c r="I711" s="3" t="s">
        <v>422</v>
      </c>
      <c r="J711" t="s">
        <v>425</v>
      </c>
      <c r="K711" t="s">
        <v>1486</v>
      </c>
      <c r="L711" s="4">
        <v>3</v>
      </c>
      <c r="M711" s="5" t="str">
        <f>IF(AND(S711=A711, T711&amp;U711&amp;V711&amp;W711&amp;X711=""), "DomProd", IF(COUNTIF(S711:X711, A711)&gt;0, "CoDev", IF(S711="???","N/A","Import")))</f>
        <v>DomProd</v>
      </c>
      <c r="N711" s="5" t="s">
        <v>1487</v>
      </c>
      <c r="O711" s="5"/>
      <c r="P711" s="5"/>
      <c r="Q711" s="30" t="s">
        <v>1488</v>
      </c>
      <c r="R711" s="5"/>
      <c r="S711" t="s">
        <v>1366</v>
      </c>
      <c r="Y711" s="5">
        <f>IF(T711="???",0,COUNTA(S711:X711))</f>
        <v>1</v>
      </c>
    </row>
    <row r="712" spans="1:25" x14ac:dyDescent="0.45">
      <c r="A712" s="24" t="s">
        <v>1366</v>
      </c>
      <c r="B712" s="1">
        <v>2009</v>
      </c>
      <c r="C712" s="22" t="str">
        <f>TEXT(D712,"000")</f>
        <v>057</v>
      </c>
      <c r="D712" s="2">
        <v>57</v>
      </c>
      <c r="E712" s="1" t="str">
        <f>_xlfn.TEXTJOIN("_",TRUE,A712,B712,D712,"Naval")</f>
        <v>FIN_2009_57_Naval</v>
      </c>
      <c r="F712" s="1" t="s">
        <v>161</v>
      </c>
      <c r="G712" s="1" t="str">
        <f>_xlfn.TEXTJOIN("_",TRUE,A712,B712,C712,F712)</f>
        <v>FIN_2009_057_Sea</v>
      </c>
      <c r="H712" s="1" t="s">
        <v>358</v>
      </c>
      <c r="I712" s="3" t="s">
        <v>422</v>
      </c>
      <c r="J712" t="s">
        <v>425</v>
      </c>
      <c r="K712" t="s">
        <v>1489</v>
      </c>
      <c r="L712" s="4">
        <v>1</v>
      </c>
      <c r="M712" s="5" t="str">
        <f>IF(AND(S712=A712, T712&amp;U712&amp;V712&amp;W712&amp;X712=""), "DomProd", IF(COUNTIF(S712:X712, A712)&gt;0, "CoDev", IF(S712="???","N/A","Import")))</f>
        <v>DomProd</v>
      </c>
      <c r="N712" s="5" t="s">
        <v>1490</v>
      </c>
      <c r="O712" s="5"/>
      <c r="P712" s="5"/>
      <c r="Q712" s="30" t="s">
        <v>1491</v>
      </c>
      <c r="R712" s="18" t="s">
        <v>1492</v>
      </c>
      <c r="S712" t="s">
        <v>1366</v>
      </c>
      <c r="Y712" s="5">
        <f>IF(T712="???",0,COUNTA(S712:X712))</f>
        <v>1</v>
      </c>
    </row>
    <row r="713" spans="1:25" x14ac:dyDescent="0.45">
      <c r="A713" s="24" t="s">
        <v>1366</v>
      </c>
      <c r="B713" s="1">
        <v>2009</v>
      </c>
      <c r="C713" s="22" t="str">
        <f>TEXT(D713,"000")</f>
        <v>058</v>
      </c>
      <c r="D713" s="2">
        <v>58</v>
      </c>
      <c r="E713" s="1" t="str">
        <f>_xlfn.TEXTJOIN("_",TRUE,A713,B713,D713,"Naval")</f>
        <v>FIN_2009_58_Naval</v>
      </c>
      <c r="F713" s="1" t="s">
        <v>161</v>
      </c>
      <c r="G713" s="1" t="str">
        <f>_xlfn.TEXTJOIN("_",TRUE,A713,B713,C713,F713)</f>
        <v>FIN_2009_058_Sea</v>
      </c>
      <c r="H713" s="1" t="s">
        <v>358</v>
      </c>
      <c r="I713" s="3" t="s">
        <v>422</v>
      </c>
      <c r="J713" t="s">
        <v>1493</v>
      </c>
      <c r="K713" t="s">
        <v>1494</v>
      </c>
      <c r="L713" s="4">
        <v>36</v>
      </c>
      <c r="M713" s="5" t="str">
        <f>IF(AND(S713=A713, T713&amp;U713&amp;V713&amp;W713&amp;X713=""), "DomProd", IF(COUNTIF(S713:X713, A713)&gt;0, "CoDev", IF(S713="???","N/A","Import")))</f>
        <v>DomProd</v>
      </c>
      <c r="N713" s="5" t="s">
        <v>3402</v>
      </c>
      <c r="O713" s="5"/>
      <c r="P713" s="5"/>
      <c r="Q713" s="30" t="s">
        <v>3403</v>
      </c>
      <c r="S713" t="s">
        <v>1366</v>
      </c>
      <c r="Y713" s="5">
        <f>IF(T713="???",0,COUNTA(S713:X713))</f>
        <v>1</v>
      </c>
    </row>
    <row r="714" spans="1:25" s="13" customFormat="1" x14ac:dyDescent="0.45">
      <c r="A714" s="25" t="s">
        <v>1366</v>
      </c>
      <c r="B714" s="1">
        <v>2009</v>
      </c>
      <c r="C714" s="22" t="str">
        <f>TEXT(D714,"000")</f>
        <v>059</v>
      </c>
      <c r="D714" s="2">
        <v>59</v>
      </c>
      <c r="E714" s="11" t="str">
        <f>_xlfn.TEXTJOIN("_",TRUE,A714,B714,D714,"Naval")</f>
        <v>FIN_2009_59_Naval</v>
      </c>
      <c r="F714" s="1" t="s">
        <v>161</v>
      </c>
      <c r="G714" s="1" t="str">
        <f>_xlfn.TEXTJOIN("_",TRUE,A714,B714,C714,F714)</f>
        <v>FIN_2009_059_Sea</v>
      </c>
      <c r="H714" s="11" t="s">
        <v>358</v>
      </c>
      <c r="I714" s="12" t="s">
        <v>422</v>
      </c>
      <c r="J714" s="13" t="s">
        <v>1493</v>
      </c>
      <c r="K714" s="13" t="s">
        <v>1495</v>
      </c>
      <c r="L714" s="14">
        <v>30</v>
      </c>
      <c r="M714" s="5" t="str">
        <f>IF(AND(S714=A714, T714&amp;U714&amp;V714&amp;W714&amp;X714=""), "DomProd", IF(COUNTIF(S714:X714, A714)&gt;0, "CoDev", IF(S714="???","N/A","Import")))</f>
        <v>DomProd</v>
      </c>
      <c r="N714" s="5" t="s">
        <v>1496</v>
      </c>
      <c r="O714" s="5"/>
      <c r="P714" s="5"/>
      <c r="Q714" s="30" t="s">
        <v>1497</v>
      </c>
      <c r="R714"/>
      <c r="S714" s="13" t="s">
        <v>1366</v>
      </c>
      <c r="Y714" s="5">
        <f>IF(T714="???",0,COUNTA(S714:X714))</f>
        <v>1</v>
      </c>
    </row>
    <row r="715" spans="1:25" x14ac:dyDescent="0.45">
      <c r="A715" s="24" t="s">
        <v>1366</v>
      </c>
      <c r="B715" s="1">
        <v>2009</v>
      </c>
      <c r="C715" s="22" t="str">
        <f>TEXT(D715,"000")</f>
        <v>060</v>
      </c>
      <c r="D715" s="2">
        <v>60</v>
      </c>
      <c r="E715" s="1" t="str">
        <f>_xlfn.TEXTJOIN("_",TRUE,A715,B715,D715,"Naval")</f>
        <v>FIN_2009_60_Naval</v>
      </c>
      <c r="F715" s="1" t="s">
        <v>161</v>
      </c>
      <c r="G715" s="1" t="str">
        <f>_xlfn.TEXTJOIN("_",TRUE,A715,B715,C715,F715)</f>
        <v>FIN_2009_060_Sea</v>
      </c>
      <c r="H715" s="1" t="s">
        <v>358</v>
      </c>
      <c r="I715" s="3" t="s">
        <v>192</v>
      </c>
      <c r="J715" t="s">
        <v>195</v>
      </c>
      <c r="K715" t="s">
        <v>1498</v>
      </c>
      <c r="L715" s="4">
        <v>1</v>
      </c>
      <c r="M715" s="5" t="str">
        <f>IF(AND(S715=A715, T715&amp;U715&amp;V715&amp;W715&amp;X715=""), "DomProd", IF(COUNTIF(S715:X715, A715)&gt;0, "CoDev", IF(S715="???","N/A","Import")))</f>
        <v>DomProd</v>
      </c>
      <c r="N715" s="5" t="s">
        <v>3306</v>
      </c>
      <c r="O715" s="5"/>
      <c r="P715" s="5"/>
      <c r="Q715" s="30" t="s">
        <v>3307</v>
      </c>
      <c r="R715" s="5"/>
      <c r="S715" t="s">
        <v>1366</v>
      </c>
      <c r="Y715" s="5">
        <f>IF(T715="???",0,COUNTA(S715:X715))</f>
        <v>1</v>
      </c>
    </row>
    <row r="716" spans="1:25" x14ac:dyDescent="0.45">
      <c r="A716" s="24" t="s">
        <v>1366</v>
      </c>
      <c r="B716" s="1">
        <v>2009</v>
      </c>
      <c r="C716" s="22" t="str">
        <f>TEXT(D716,"000")</f>
        <v>061</v>
      </c>
      <c r="D716" s="2">
        <v>61</v>
      </c>
      <c r="E716" s="1" t="str">
        <f>_xlfn.TEXTJOIN("_",TRUE,A716,B716,D716,"Naval")</f>
        <v>FIN_2009_61_Naval</v>
      </c>
      <c r="F716" s="1" t="s">
        <v>161</v>
      </c>
      <c r="G716" s="1" t="str">
        <f>_xlfn.TEXTJOIN("_",TRUE,A716,B716,C716,F716)</f>
        <v>FIN_2009_061_Sea</v>
      </c>
      <c r="H716" s="1" t="s">
        <v>358</v>
      </c>
      <c r="I716" s="3" t="s">
        <v>192</v>
      </c>
      <c r="J716" t="s">
        <v>1499</v>
      </c>
      <c r="K716" t="s">
        <v>1500</v>
      </c>
      <c r="L716" s="4">
        <v>6</v>
      </c>
      <c r="M716" s="5" t="str">
        <f>IF(AND(S716=A716, T716&amp;U716&amp;V716&amp;W716&amp;X716=""), "DomProd", IF(COUNTIF(S716:X716, A716)&gt;0, "CoDev", IF(S716="???","N/A","Import")))</f>
        <v>DomProd</v>
      </c>
      <c r="N716" s="5" t="s">
        <v>1501</v>
      </c>
      <c r="O716" s="5"/>
      <c r="P716" s="5"/>
      <c r="Q716" s="30" t="s">
        <v>1502</v>
      </c>
      <c r="R716" s="5"/>
      <c r="S716" t="s">
        <v>1366</v>
      </c>
      <c r="Y716" s="5">
        <f>IF(T716="???",0,COUNTA(S716:X716))</f>
        <v>1</v>
      </c>
    </row>
    <row r="717" spans="1:25" x14ac:dyDescent="0.45">
      <c r="A717" s="24" t="s">
        <v>1366</v>
      </c>
      <c r="B717" s="1">
        <v>2009</v>
      </c>
      <c r="C717" s="22" t="str">
        <f>TEXT(D717,"000")</f>
        <v>062</v>
      </c>
      <c r="D717" s="2">
        <v>62</v>
      </c>
      <c r="E717" s="1" t="str">
        <f>_xlfn.TEXTJOIN("_",TRUE,A717,B717,D717,"Naval")</f>
        <v>FIN_2009_62_Naval</v>
      </c>
      <c r="F717" s="1" t="s">
        <v>161</v>
      </c>
      <c r="G717" s="1" t="str">
        <f>_xlfn.TEXTJOIN("_",TRUE,A717,B717,C717,F717)</f>
        <v>FIN_2009_062_Sea</v>
      </c>
      <c r="H717" s="1" t="s">
        <v>358</v>
      </c>
      <c r="I717" s="3" t="s">
        <v>192</v>
      </c>
      <c r="J717" t="s">
        <v>1499</v>
      </c>
      <c r="K717" t="s">
        <v>1503</v>
      </c>
      <c r="L717" s="4">
        <v>4</v>
      </c>
      <c r="M717" s="5" t="str">
        <f>IF(AND(S717=A717, T717&amp;U717&amp;V717&amp;W717&amp;X717=""), "DomProd", IF(COUNTIF(S717:X717, A717)&gt;0, "CoDev", IF(S717="???","N/A","Import")))</f>
        <v>DomProd</v>
      </c>
      <c r="N717" s="5" t="s">
        <v>1504</v>
      </c>
      <c r="O717" s="5"/>
      <c r="P717" s="5"/>
      <c r="Q717" s="30" t="s">
        <v>1505</v>
      </c>
      <c r="R717" s="5"/>
      <c r="S717" t="s">
        <v>1366</v>
      </c>
      <c r="Y717" s="5">
        <f>IF(T717="???",0,COUNTA(S717:X717))</f>
        <v>1</v>
      </c>
    </row>
    <row r="718" spans="1:25" x14ac:dyDescent="0.45">
      <c r="A718" s="24" t="s">
        <v>1366</v>
      </c>
      <c r="B718" s="1">
        <v>2009</v>
      </c>
      <c r="C718" s="22" t="str">
        <f>TEXT(D718,"000")</f>
        <v>063</v>
      </c>
      <c r="D718" s="2">
        <v>63</v>
      </c>
      <c r="E718" s="1" t="str">
        <f>_xlfn.TEXTJOIN("_",TRUE,A718,B718,D718,"Naval")</f>
        <v>FIN_2009_63_Naval</v>
      </c>
      <c r="F718" s="1" t="s">
        <v>161</v>
      </c>
      <c r="G718" s="1" t="str">
        <f>_xlfn.TEXTJOIN("_",TRUE,A718,B718,C718,F718)</f>
        <v>FIN_2009_063_Sea</v>
      </c>
      <c r="H718" s="1" t="s">
        <v>358</v>
      </c>
      <c r="I718" s="3" t="s">
        <v>192</v>
      </c>
      <c r="J718" t="s">
        <v>1499</v>
      </c>
      <c r="K718" t="s">
        <v>1506</v>
      </c>
      <c r="L718" s="4">
        <v>5</v>
      </c>
      <c r="M718" s="5" t="str">
        <f>IF(AND(S718=A718, T718&amp;U718&amp;V718&amp;W718&amp;X718=""), "DomProd", IF(COUNTIF(S718:X718, A718)&gt;0, "CoDev", IF(S718="???","N/A","Import")))</f>
        <v>DomProd</v>
      </c>
      <c r="N718" s="5" t="s">
        <v>1507</v>
      </c>
      <c r="O718" s="5"/>
      <c r="P718" s="5"/>
      <c r="Q718" s="30" t="s">
        <v>1508</v>
      </c>
      <c r="R718" s="5"/>
      <c r="S718" t="s">
        <v>1366</v>
      </c>
      <c r="Y718" s="5">
        <f>IF(T718="???",0,COUNTA(S718:X718))</f>
        <v>1</v>
      </c>
    </row>
    <row r="719" spans="1:25" x14ac:dyDescent="0.45">
      <c r="A719" s="24" t="s">
        <v>1366</v>
      </c>
      <c r="B719" s="1">
        <v>2009</v>
      </c>
      <c r="C719" s="22" t="str">
        <f>TEXT(D719,"000")</f>
        <v>064</v>
      </c>
      <c r="D719" s="2">
        <v>64</v>
      </c>
      <c r="E719" s="1" t="str">
        <f>_xlfn.TEXTJOIN("_",TRUE,A719,B719,D719,"Naval")</f>
        <v>FIN_2009_64_Naval</v>
      </c>
      <c r="F719" s="1" t="s">
        <v>161</v>
      </c>
      <c r="G719" s="1" t="str">
        <f>_xlfn.TEXTJOIN("_",TRUE,A719,B719,C719,F719)</f>
        <v>FIN_2009_064_Sea</v>
      </c>
      <c r="H719" s="1" t="s">
        <v>358</v>
      </c>
      <c r="I719" s="3" t="s">
        <v>192</v>
      </c>
      <c r="J719" t="s">
        <v>1034</v>
      </c>
      <c r="K719" t="s">
        <v>1509</v>
      </c>
      <c r="L719" s="4">
        <v>1</v>
      </c>
      <c r="M719" s="5" t="str">
        <f>IF(AND(S719=A719, T719&amp;U719&amp;V719&amp;W719&amp;X719=""), "DomProd", IF(COUNTIF(S719:X719, A719)&gt;0, "CoDev", IF(S719="???","N/A","Import")))</f>
        <v>N/A</v>
      </c>
      <c r="N719" s="5" t="s">
        <v>35</v>
      </c>
      <c r="O719" s="5"/>
      <c r="P719" s="5"/>
      <c r="Q719" s="5"/>
      <c r="R719" s="5"/>
      <c r="S719" t="s">
        <v>59</v>
      </c>
      <c r="Y719" s="5">
        <f>IF(T719="???",0,COUNTA(S719:X719))</f>
        <v>1</v>
      </c>
    </row>
    <row r="720" spans="1:25" x14ac:dyDescent="0.45">
      <c r="A720" s="24" t="s">
        <v>1366</v>
      </c>
      <c r="B720" s="1">
        <v>2009</v>
      </c>
      <c r="C720" s="22" t="str">
        <f>TEXT(D720,"000")</f>
        <v>065</v>
      </c>
      <c r="D720" s="2">
        <v>65</v>
      </c>
      <c r="E720" s="1" t="str">
        <f>_xlfn.TEXTJOIN("_",TRUE,A720,B720,D720,"Naval")</f>
        <v>FIN_2009_65_Naval</v>
      </c>
      <c r="F720" s="1" t="s">
        <v>161</v>
      </c>
      <c r="G720" s="1" t="str">
        <f>_xlfn.TEXTJOIN("_",TRUE,A720,B720,C720,F720)</f>
        <v>FIN_2009_065_Sea</v>
      </c>
      <c r="H720" s="1" t="s">
        <v>358</v>
      </c>
      <c r="I720" s="3" t="s">
        <v>192</v>
      </c>
      <c r="J720" t="s">
        <v>1034</v>
      </c>
      <c r="K720" t="s">
        <v>1510</v>
      </c>
      <c r="L720" s="4">
        <v>1</v>
      </c>
      <c r="M720" s="5" t="str">
        <f>IF(AND(S720=A720, T720&amp;U720&amp;V720&amp;W720&amp;X720=""), "DomProd", IF(COUNTIF(S720:X720, A720)&gt;0, "CoDev", IF(S720="???","N/A","Import")))</f>
        <v>DomProd</v>
      </c>
      <c r="N720" s="5" t="s">
        <v>3565</v>
      </c>
      <c r="O720" s="5"/>
      <c r="P720" s="5"/>
      <c r="Q720" s="30" t="s">
        <v>3566</v>
      </c>
      <c r="R720" s="5"/>
      <c r="S720" t="s">
        <v>1366</v>
      </c>
      <c r="Y720" s="5">
        <f>IF(T720="???",0,COUNTA(S720:X720))</f>
        <v>1</v>
      </c>
    </row>
    <row r="721" spans="1:25" x14ac:dyDescent="0.45">
      <c r="A721" s="24" t="s">
        <v>1366</v>
      </c>
      <c r="B721" s="1">
        <v>2009</v>
      </c>
      <c r="C721" s="22" t="str">
        <f>TEXT(D721,"000")</f>
        <v>066</v>
      </c>
      <c r="D721" s="2">
        <v>66</v>
      </c>
      <c r="E721" s="1" t="str">
        <f>_xlfn.TEXTJOIN("_",TRUE,A721,B721,D721,"Naval")</f>
        <v>FIN_2009_66_Naval</v>
      </c>
      <c r="F721" s="1" t="s">
        <v>161</v>
      </c>
      <c r="G721" s="1" t="str">
        <f>_xlfn.TEXTJOIN("_",TRUE,A721,B721,C721,F721)</f>
        <v>FIN_2009_066_Sea</v>
      </c>
      <c r="H721" s="1" t="s">
        <v>358</v>
      </c>
      <c r="I721" s="3" t="s">
        <v>192</v>
      </c>
      <c r="J721" t="s">
        <v>1034</v>
      </c>
      <c r="K721" t="s">
        <v>1511</v>
      </c>
      <c r="L721" s="4">
        <v>1</v>
      </c>
      <c r="M721" s="5" t="str">
        <f>IF(AND(S721=A721, T721&amp;U721&amp;V721&amp;W721&amp;X721=""), "DomProd", IF(COUNTIF(S721:X721, A721)&gt;0, "CoDev", IF(S721="???","N/A","Import")))</f>
        <v>N/A</v>
      </c>
      <c r="N721" s="5" t="s">
        <v>35</v>
      </c>
      <c r="O721" s="5"/>
      <c r="P721" s="5"/>
      <c r="Q721" s="5"/>
      <c r="R721" s="5"/>
      <c r="S721" t="s">
        <v>59</v>
      </c>
      <c r="Y721" s="5">
        <f>IF(T721="???",0,COUNTA(S721:X721))</f>
        <v>1</v>
      </c>
    </row>
    <row r="722" spans="1:25" x14ac:dyDescent="0.45">
      <c r="A722" s="24" t="s">
        <v>1366</v>
      </c>
      <c r="B722" s="1">
        <v>2009</v>
      </c>
      <c r="C722" s="22" t="str">
        <f>TEXT(D722,"000")</f>
        <v>067</v>
      </c>
      <c r="D722" s="2">
        <v>67</v>
      </c>
      <c r="E722" s="1" t="str">
        <f>_xlfn.TEXTJOIN("_",TRUE,A722,B722,D722,"Naval")</f>
        <v>FIN_2009_67_Naval</v>
      </c>
      <c r="F722" s="1" t="s">
        <v>161</v>
      </c>
      <c r="G722" s="1" t="str">
        <f>_xlfn.TEXTJOIN("_",TRUE,A722,B722,C722,F722)</f>
        <v>FIN_2009_067_Sea</v>
      </c>
      <c r="H722" s="1" t="s">
        <v>358</v>
      </c>
      <c r="I722" s="3" t="s">
        <v>192</v>
      </c>
      <c r="J722" t="s">
        <v>1034</v>
      </c>
      <c r="K722" t="s">
        <v>1512</v>
      </c>
      <c r="L722" s="4">
        <v>1</v>
      </c>
      <c r="M722" s="5" t="str">
        <f>IF(AND(S722=A722, T722&amp;U722&amp;V722&amp;W722&amp;X722=""), "DomProd", IF(COUNTIF(S722:X722, A722)&gt;0, "CoDev", IF(S722="???","N/A","Import")))</f>
        <v>DomProd</v>
      </c>
      <c r="N722" s="5" t="s">
        <v>1457</v>
      </c>
      <c r="O722" s="5"/>
      <c r="P722" s="5"/>
      <c r="Q722" s="30" t="s">
        <v>3368</v>
      </c>
      <c r="R722" s="5"/>
      <c r="S722" t="s">
        <v>1366</v>
      </c>
      <c r="Y722" s="5">
        <f>IF(T722="???",0,COUNTA(S722:X722))</f>
        <v>1</v>
      </c>
    </row>
    <row r="723" spans="1:25" x14ac:dyDescent="0.45">
      <c r="A723" s="24" t="s">
        <v>1366</v>
      </c>
      <c r="B723" s="1">
        <v>2009</v>
      </c>
      <c r="C723" s="22" t="str">
        <f>TEXT(D723,"000")</f>
        <v>068</v>
      </c>
      <c r="D723" s="2">
        <v>68</v>
      </c>
      <c r="E723" s="1" t="str">
        <f>_xlfn.TEXTJOIN("_",TRUE,A723,B723,D723,"Naval")</f>
        <v>FIN_2009_68_Naval</v>
      </c>
      <c r="F723" s="1" t="s">
        <v>161</v>
      </c>
      <c r="G723" s="1" t="str">
        <f>_xlfn.TEXTJOIN("_",TRUE,A723,B723,C723,F723)</f>
        <v>FIN_2009_068_Sea</v>
      </c>
      <c r="H723" s="1" t="s">
        <v>358</v>
      </c>
      <c r="I723" s="3" t="s">
        <v>192</v>
      </c>
      <c r="J723" t="s">
        <v>1034</v>
      </c>
      <c r="K723" t="s">
        <v>1513</v>
      </c>
      <c r="L723" s="4">
        <v>1</v>
      </c>
      <c r="M723" s="5" t="str">
        <f>IF(AND(S723=A723, T723&amp;U723&amp;V723&amp;W723&amp;X723=""), "DomProd", IF(COUNTIF(S723:X723, A723)&gt;0, "CoDev", IF(S723="???","N/A","Import")))</f>
        <v>DomProd</v>
      </c>
      <c r="N723" s="5" t="s">
        <v>3325</v>
      </c>
      <c r="O723" s="5"/>
      <c r="P723" s="5"/>
      <c r="Q723" s="30" t="s">
        <v>3326</v>
      </c>
      <c r="R723" s="5"/>
      <c r="S723" t="s">
        <v>1366</v>
      </c>
      <c r="Y723" s="5">
        <f>IF(T723="???",0,COUNTA(S723:X723))</f>
        <v>1</v>
      </c>
    </row>
    <row r="724" spans="1:25" x14ac:dyDescent="0.45">
      <c r="A724" s="24" t="s">
        <v>1366</v>
      </c>
      <c r="B724" s="1">
        <v>2009</v>
      </c>
      <c r="C724" s="22" t="str">
        <f>TEXT(D724,"000")</f>
        <v>069</v>
      </c>
      <c r="D724" s="2">
        <v>69</v>
      </c>
      <c r="E724" s="1" t="str">
        <f>_xlfn.TEXTJOIN("_",TRUE,A724,B724,D724,"Naval")</f>
        <v>FIN_2009_69_Naval</v>
      </c>
      <c r="F724" s="1" t="s">
        <v>161</v>
      </c>
      <c r="G724" s="1" t="str">
        <f>_xlfn.TEXTJOIN("_",TRUE,A724,B724,C724,F724)</f>
        <v>FIN_2009_069_Sea</v>
      </c>
      <c r="H724" s="1" t="s">
        <v>358</v>
      </c>
      <c r="I724" s="3" t="s">
        <v>192</v>
      </c>
      <c r="J724" t="s">
        <v>432</v>
      </c>
      <c r="K724" t="s">
        <v>1514</v>
      </c>
      <c r="L724" s="4">
        <v>1</v>
      </c>
      <c r="M724" s="5" t="str">
        <f>IF(AND(S724=A724, T724&amp;U724&amp;V724&amp;W724&amp;X724=""), "DomProd", IF(COUNTIF(S724:X724, A724)&gt;0, "CoDev", IF(S724="???","N/A","Import")))</f>
        <v>N/A</v>
      </c>
      <c r="N724" s="5" t="s">
        <v>35</v>
      </c>
      <c r="O724" s="5"/>
      <c r="P724" s="5"/>
      <c r="Q724" s="5"/>
      <c r="R724" s="5"/>
      <c r="S724" t="s">
        <v>59</v>
      </c>
      <c r="Y724" s="5">
        <f>IF(T724="???",0,COUNTA(S724:X724))</f>
        <v>1</v>
      </c>
    </row>
    <row r="725" spans="1:25" x14ac:dyDescent="0.45">
      <c r="A725" s="24" t="s">
        <v>1366</v>
      </c>
      <c r="B725" s="1">
        <v>2009</v>
      </c>
      <c r="C725" s="22" t="str">
        <f>TEXT(D725,"000")</f>
        <v>070</v>
      </c>
      <c r="D725" s="2">
        <v>70</v>
      </c>
      <c r="E725" s="1" t="str">
        <f>_xlfn.TEXTJOIN("_",TRUE,A725,B725,D725,"Naval")</f>
        <v>FIN_2009_70_Naval</v>
      </c>
      <c r="F725" s="1" t="s">
        <v>161</v>
      </c>
      <c r="G725" s="1" t="str">
        <f>_xlfn.TEXTJOIN("_",TRUE,A725,B725,C725,F725)</f>
        <v>FIN_2009_070_Sea</v>
      </c>
      <c r="H725" s="1" t="s">
        <v>358</v>
      </c>
      <c r="I725" s="3" t="s">
        <v>192</v>
      </c>
      <c r="J725" t="s">
        <v>1224</v>
      </c>
      <c r="K725" t="s">
        <v>1515</v>
      </c>
      <c r="L725" s="4">
        <v>3</v>
      </c>
      <c r="M725" s="5" t="str">
        <f>IF(AND(S725=A725, T725&amp;U725&amp;V725&amp;W725&amp;X725=""), "DomProd", IF(COUNTIF(S725:X725, A725)&gt;0, "CoDev", IF(S725="???","N/A","Import")))</f>
        <v>DomProd</v>
      </c>
      <c r="N725" t="s">
        <v>1516</v>
      </c>
      <c r="Q725" s="18" t="s">
        <v>1517</v>
      </c>
      <c r="S725" t="s">
        <v>1366</v>
      </c>
      <c r="Y725" s="5">
        <f>IF(T725="???",0,COUNTA(S725:X725))</f>
        <v>1</v>
      </c>
    </row>
    <row r="726" spans="1:25" x14ac:dyDescent="0.45">
      <c r="A726" s="24" t="s">
        <v>1366</v>
      </c>
      <c r="B726" s="1">
        <v>2009</v>
      </c>
      <c r="C726" s="22" t="str">
        <f>TEXT(D726,"000")</f>
        <v>071</v>
      </c>
      <c r="D726" s="2">
        <v>71</v>
      </c>
      <c r="E726" s="1" t="str">
        <f>_xlfn.TEXTJOIN("_",TRUE,A726,B726,D726,"Naval")</f>
        <v>FIN_2009_71_Naval</v>
      </c>
      <c r="F726" s="1" t="s">
        <v>161</v>
      </c>
      <c r="G726" s="1" t="str">
        <f>_xlfn.TEXTJOIN("_",TRUE,A726,B726,C726,F726)</f>
        <v>FIN_2009_071_Sea</v>
      </c>
      <c r="H726" s="1" t="s">
        <v>358</v>
      </c>
      <c r="I726" s="3" t="s">
        <v>192</v>
      </c>
      <c r="J726" t="s">
        <v>1518</v>
      </c>
      <c r="K726" t="s">
        <v>65</v>
      </c>
      <c r="L726" s="4">
        <v>1</v>
      </c>
      <c r="M726" s="5" t="str">
        <f>IF(AND(S726=A726, T726&amp;U726&amp;V726&amp;W726&amp;X726=""), "DomProd", IF(COUNTIF(S726:X726, A726)&gt;0, "CoDev", IF(S726="???","N/A","Import")))</f>
        <v>N/A</v>
      </c>
      <c r="N726" s="5" t="s">
        <v>35</v>
      </c>
      <c r="O726" s="5"/>
      <c r="P726" s="5"/>
      <c r="Q726" s="5"/>
      <c r="R726" s="5"/>
      <c r="S726" t="s">
        <v>59</v>
      </c>
      <c r="Y726" s="5">
        <f>IF(T726="???",0,COUNTA(S726:X726))</f>
        <v>1</v>
      </c>
    </row>
    <row r="727" spans="1:25" x14ac:dyDescent="0.45">
      <c r="A727" s="24" t="s">
        <v>1366</v>
      </c>
      <c r="B727" s="1">
        <v>2009</v>
      </c>
      <c r="C727" s="22" t="str">
        <f>TEXT(D727,"000")</f>
        <v>072</v>
      </c>
      <c r="D727" s="2">
        <v>72</v>
      </c>
      <c r="E727" s="1" t="str">
        <f>_xlfn.TEXTJOIN("_",TRUE,A727,B727,D727,"Land")</f>
        <v>FIN_2009_72_Land</v>
      </c>
      <c r="F727" s="1" t="str" cm="1">
        <f t="array" ref="F727">_xlfn.REGEXEXTRACT(E727,"[A-Z]+[a-z]+[a-z]",1,0)</f>
        <v>Land</v>
      </c>
      <c r="G727" s="1" t="str">
        <f>_xlfn.TEXTJOIN("_",TRUE,A727,B727,C727,F727)</f>
        <v>FIN_2009_072_Land</v>
      </c>
      <c r="H727" s="1" t="s">
        <v>1519</v>
      </c>
      <c r="I727" s="3" t="s">
        <v>439</v>
      </c>
      <c r="J727" t="s">
        <v>1520</v>
      </c>
      <c r="K727" t="s">
        <v>1521</v>
      </c>
      <c r="L727" s="4">
        <v>30</v>
      </c>
      <c r="M727" s="5" t="str">
        <f>IF(AND(S727=A727, T727&amp;U727&amp;V727&amp;W727&amp;X727=""), "DomProd", IF(COUNTIF(S727:X727, A727)&gt;0, "CoDev", IF(S727="???","N/A","Import")))</f>
        <v>DomProd</v>
      </c>
      <c r="N727" t="s">
        <v>764</v>
      </c>
      <c r="Q727" s="18" t="s">
        <v>1522</v>
      </c>
      <c r="S727" t="s">
        <v>1366</v>
      </c>
      <c r="Y727" s="5">
        <f>IF(T727="???",0,COUNTA(S727:X727))</f>
        <v>1</v>
      </c>
    </row>
    <row r="728" spans="1:25" x14ac:dyDescent="0.45">
      <c r="A728" s="24" t="s">
        <v>1366</v>
      </c>
      <c r="B728" s="1">
        <v>2009</v>
      </c>
      <c r="C728" s="22" t="str">
        <f>TEXT(D728,"000")</f>
        <v>073</v>
      </c>
      <c r="D728" s="2">
        <v>73</v>
      </c>
      <c r="E728" s="1" t="str">
        <f>_xlfn.TEXTJOIN("_",TRUE,A728,B728,D728,"Land")</f>
        <v>FIN_2009_73_Land</v>
      </c>
      <c r="F728" s="1" t="str" cm="1">
        <f t="array" ref="F728">_xlfn.REGEXEXTRACT(E728,"[A-Z]+[a-z]+[a-z]",1,0)</f>
        <v>Land</v>
      </c>
      <c r="G728" s="1" t="str">
        <f>_xlfn.TEXTJOIN("_",TRUE,A728,B728,C728,F728)</f>
        <v>FIN_2009_073_Land</v>
      </c>
      <c r="H728" s="1" t="s">
        <v>1519</v>
      </c>
      <c r="I728" s="3" t="s">
        <v>439</v>
      </c>
      <c r="J728" t="s">
        <v>1520</v>
      </c>
      <c r="K728" t="s">
        <v>1523</v>
      </c>
      <c r="L728" s="4">
        <v>72</v>
      </c>
      <c r="M728" s="5" t="str">
        <f>IF(AND(S728=A728, T728&amp;U728&amp;V728&amp;W728&amp;X728=""), "DomProd", IF(COUNTIF(S728:X728, A728)&gt;0, "CoDev", IF(S728="???","N/A","Import")))</f>
        <v>Import</v>
      </c>
      <c r="N728" s="5" t="s">
        <v>1419</v>
      </c>
      <c r="O728" s="5"/>
      <c r="P728" s="5"/>
      <c r="Q728" s="30" t="s">
        <v>3406</v>
      </c>
      <c r="R728" s="30" t="s">
        <v>3407</v>
      </c>
      <c r="S728" s="5" t="s">
        <v>279</v>
      </c>
      <c r="Y728" s="5">
        <f>IF(T728="???",0,COUNTA(S728:X728))</f>
        <v>1</v>
      </c>
    </row>
    <row r="729" spans="1:25" x14ac:dyDescent="0.45">
      <c r="A729" s="24" t="s">
        <v>1366</v>
      </c>
      <c r="B729" s="1">
        <v>2009</v>
      </c>
      <c r="C729" s="22" t="str">
        <f>TEXT(D729,"000")</f>
        <v>074</v>
      </c>
      <c r="D729" s="2">
        <v>74</v>
      </c>
      <c r="E729" s="1" t="str">
        <f>_xlfn.TEXTJOIN("_",TRUE,A729,B729,D729,"Land")</f>
        <v>FIN_2009_74_Land</v>
      </c>
      <c r="F729" s="1" t="str" cm="1">
        <f t="array" ref="F729">_xlfn.REGEXEXTRACT(E729,"[A-Z]+[a-z]+[a-z]",1,0)</f>
        <v>Land</v>
      </c>
      <c r="G729" s="1" t="str">
        <f>_xlfn.TEXTJOIN("_",TRUE,A729,B729,C729,F729)</f>
        <v>FIN_2009_074_Land</v>
      </c>
      <c r="H729" s="1" t="s">
        <v>1519</v>
      </c>
      <c r="I729" s="3" t="s">
        <v>439</v>
      </c>
      <c r="J729" t="s">
        <v>1524</v>
      </c>
      <c r="K729" t="s">
        <v>1525</v>
      </c>
      <c r="L729" s="4">
        <v>16</v>
      </c>
      <c r="M729" s="5" t="str">
        <f>IF(AND(S729=A729, T729&amp;U729&amp;V729&amp;W729&amp;X729=""), "DomProd", IF(COUNTIF(S729:X729, A729)&gt;0, "CoDev", IF(S729="???","N/A","Import")))</f>
        <v>CoDev</v>
      </c>
      <c r="N729" s="5" t="s">
        <v>764</v>
      </c>
      <c r="O729" t="s">
        <v>1526</v>
      </c>
      <c r="P729" t="s">
        <v>277</v>
      </c>
      <c r="Q729" s="18" t="s">
        <v>1527</v>
      </c>
      <c r="R729" s="18" t="s">
        <v>1528</v>
      </c>
      <c r="S729" t="s">
        <v>1366</v>
      </c>
      <c r="T729" t="s">
        <v>279</v>
      </c>
      <c r="Y729" s="5">
        <f>IF(T729="???",0,COUNTA(S729:X729))</f>
        <v>2</v>
      </c>
    </row>
    <row r="730" spans="1:25" x14ac:dyDescent="0.45">
      <c r="A730" s="24" t="s">
        <v>1366</v>
      </c>
      <c r="B730" s="1">
        <v>2009</v>
      </c>
      <c r="C730" s="22" t="str">
        <f>TEXT(D730,"000")</f>
        <v>075</v>
      </c>
      <c r="D730" s="2">
        <v>75</v>
      </c>
      <c r="E730" s="1" t="str">
        <f>_xlfn.TEXTJOIN("_",TRUE,A730,B730,D730,"Land")</f>
        <v>FIN_2009_75_Land</v>
      </c>
      <c r="F730" s="1" t="str" cm="1">
        <f t="array" ref="F730">_xlfn.REGEXEXTRACT(E730,"[A-Z]+[a-z]+[a-z]",1,0)</f>
        <v>Land</v>
      </c>
      <c r="G730" s="1" t="str">
        <f>_xlfn.TEXTJOIN("_",TRUE,A730,B730,C730,F730)</f>
        <v>FIN_2009_075_Land</v>
      </c>
      <c r="H730" s="1" t="s">
        <v>1519</v>
      </c>
      <c r="I730" s="3" t="s">
        <v>439</v>
      </c>
      <c r="J730" t="s">
        <v>619</v>
      </c>
      <c r="K730" t="s">
        <v>1529</v>
      </c>
      <c r="L730" s="4">
        <v>4</v>
      </c>
      <c r="M730" s="5" t="str">
        <f>IF(AND(S730=A730, T730&amp;U730&amp;V730&amp;W730&amp;X730=""), "DomProd", IF(COUNTIF(S730:X730, A730)&gt;0, "CoDev", IF(S730="???","N/A","Import")))</f>
        <v>Import</v>
      </c>
      <c r="N730" s="5" t="s">
        <v>107</v>
      </c>
      <c r="O730" s="5"/>
      <c r="P730" s="5"/>
      <c r="Q730" s="30" t="s">
        <v>1460</v>
      </c>
      <c r="R730" s="5"/>
      <c r="S730" t="s">
        <v>76</v>
      </c>
      <c r="Y730" s="5">
        <f>IF(T730="???",0,COUNTA(S730:X730))</f>
        <v>1</v>
      </c>
    </row>
    <row r="731" spans="1:25" x14ac:dyDescent="0.45">
      <c r="A731" s="24" t="s">
        <v>1366</v>
      </c>
      <c r="B731" s="1">
        <v>2009</v>
      </c>
      <c r="C731" s="22" t="str">
        <f>TEXT(D731,"000")</f>
        <v>076</v>
      </c>
      <c r="D731" s="2">
        <v>76</v>
      </c>
      <c r="E731" s="1" t="str">
        <f>_xlfn.TEXTJOIN("_",TRUE,A731,B731,D731,"Air")</f>
        <v>FIN_2009_76_Air</v>
      </c>
      <c r="F731" s="1" t="str" cm="1">
        <f t="array" ref="F731">_xlfn.REGEXEXTRACT(E731,"[A-Z]+[a-z]+[a-z]",1,0)</f>
        <v>Air</v>
      </c>
      <c r="G731" s="1" t="str">
        <f>_xlfn.TEXTJOIN("_",TRUE,A731,B731,C731,F731)</f>
        <v>FIN_2009_076_Air</v>
      </c>
      <c r="H731" s="1" t="s">
        <v>84</v>
      </c>
      <c r="I731" s="3" t="s">
        <v>87</v>
      </c>
      <c r="J731" t="s">
        <v>450</v>
      </c>
      <c r="K731" t="s">
        <v>1530</v>
      </c>
      <c r="L731" s="4">
        <v>55</v>
      </c>
      <c r="M731" s="5" t="str">
        <f>IF(AND(S731=A731, T731&amp;U731&amp;V731&amp;W731&amp;X731=""), "DomProd", IF(COUNTIF(S731:X731, A731)&gt;0, "CoDev", IF(S731="???","N/A","Import")))</f>
        <v>Import</v>
      </c>
      <c r="N731" t="s">
        <v>171</v>
      </c>
      <c r="Q731" s="18" t="s">
        <v>1271</v>
      </c>
      <c r="S731" t="s">
        <v>56</v>
      </c>
      <c r="Y731" s="5">
        <f>IF(T731="???",0,COUNTA(S731:X731))</f>
        <v>1</v>
      </c>
    </row>
    <row r="732" spans="1:25" x14ac:dyDescent="0.45">
      <c r="A732" s="24" t="s">
        <v>1366</v>
      </c>
      <c r="B732" s="1">
        <v>2009</v>
      </c>
      <c r="C732" s="22" t="str">
        <f>TEXT(D732,"000")</f>
        <v>077</v>
      </c>
      <c r="D732" s="2">
        <v>77</v>
      </c>
      <c r="E732" s="1" t="str">
        <f>_xlfn.TEXTJOIN("_",TRUE,A732,B732,D732,"Air")</f>
        <v>FIN_2009_77_Air</v>
      </c>
      <c r="F732" s="1" t="str" cm="1">
        <f t="array" ref="F732">_xlfn.REGEXEXTRACT(E732,"[A-Z]+[a-z]+[a-z]",1,0)</f>
        <v>Air</v>
      </c>
      <c r="G732" s="1" t="str">
        <f>_xlfn.TEXTJOIN("_",TRUE,A732,B732,C732,F732)</f>
        <v>FIN_2009_077_Air</v>
      </c>
      <c r="H732" s="1" t="s">
        <v>84</v>
      </c>
      <c r="I732" s="3" t="s">
        <v>87</v>
      </c>
      <c r="J732" t="s">
        <v>450</v>
      </c>
      <c r="K732" t="s">
        <v>1531</v>
      </c>
      <c r="L732" s="4">
        <v>8</v>
      </c>
      <c r="M732" s="5" t="str">
        <f>IF(AND(S732=A732, T732&amp;U732&amp;V732&amp;W732&amp;X732=""), "DomProd", IF(COUNTIF(S732:X732, A732)&gt;0, "CoDev", IF(S732="???","N/A","Import")))</f>
        <v>Import</v>
      </c>
      <c r="N732" t="s">
        <v>171</v>
      </c>
      <c r="Q732" s="18" t="s">
        <v>1271</v>
      </c>
      <c r="S732" t="s">
        <v>56</v>
      </c>
      <c r="Y732" s="5">
        <f>IF(T732="???",0,COUNTA(S732:X732))</f>
        <v>1</v>
      </c>
    </row>
    <row r="733" spans="1:25" x14ac:dyDescent="0.45">
      <c r="A733" s="24" t="s">
        <v>1366</v>
      </c>
      <c r="B733" s="1">
        <v>2009</v>
      </c>
      <c r="C733" s="22" t="str">
        <f>TEXT(D733,"000")</f>
        <v>078</v>
      </c>
      <c r="D733" s="2">
        <v>78</v>
      </c>
      <c r="E733" s="1" t="str">
        <f>_xlfn.TEXTJOIN("_",TRUE,A733,B733,D733,"Air")</f>
        <v>FIN_2009_78_Air</v>
      </c>
      <c r="F733" s="1" t="str" cm="1">
        <f t="array" ref="F733">_xlfn.REGEXEXTRACT(E733,"[A-Z]+[a-z]+[a-z]",1,0)</f>
        <v>Air</v>
      </c>
      <c r="G733" s="1" t="str">
        <f>_xlfn.TEXTJOIN("_",TRUE,A733,B733,C733,F733)</f>
        <v>FIN_2009_078_Air</v>
      </c>
      <c r="H733" s="1" t="s">
        <v>84</v>
      </c>
      <c r="I733" s="3" t="s">
        <v>87</v>
      </c>
      <c r="J733" t="s">
        <v>434</v>
      </c>
      <c r="K733" t="s">
        <v>1532</v>
      </c>
      <c r="L733" s="4">
        <v>1</v>
      </c>
      <c r="M733" s="5" t="str">
        <f>IF(AND(S733=A733, T733&amp;U733&amp;V733&amp;W733&amp;X733=""), "DomProd", IF(COUNTIF(S733:X733, A733)&gt;0, "CoDev", IF(S733="???","N/A","Import")))</f>
        <v>Import</v>
      </c>
      <c r="N733" s="5" t="s">
        <v>1295</v>
      </c>
      <c r="O733" s="5"/>
      <c r="P733" s="5"/>
      <c r="Q733" s="30" t="s">
        <v>1296</v>
      </c>
      <c r="R733" s="5"/>
      <c r="S733" t="s">
        <v>141</v>
      </c>
      <c r="Y733" s="5">
        <f>IF(T733="???",0,COUNTA(S733:X733))</f>
        <v>1</v>
      </c>
    </row>
    <row r="734" spans="1:25" x14ac:dyDescent="0.45">
      <c r="A734" s="24" t="s">
        <v>1366</v>
      </c>
      <c r="B734" s="1">
        <v>2009</v>
      </c>
      <c r="C734" s="22" t="str">
        <f>TEXT(D734,"000")</f>
        <v>079</v>
      </c>
      <c r="D734" s="2">
        <v>79</v>
      </c>
      <c r="E734" s="1" t="str">
        <f>_xlfn.TEXTJOIN("_",TRUE,A734,B734,D734,"Air")</f>
        <v>FIN_2009_79_Air</v>
      </c>
      <c r="F734" s="1" t="str" cm="1">
        <f t="array" ref="F734">_xlfn.REGEXEXTRACT(E734,"[A-Z]+[a-z]+[a-z]",1,0)</f>
        <v>Air</v>
      </c>
      <c r="G734" s="1" t="str">
        <f>_xlfn.TEXTJOIN("_",TRUE,A734,B734,C734,F734)</f>
        <v>FIN_2009_079_Air</v>
      </c>
      <c r="H734" s="1" t="s">
        <v>84</v>
      </c>
      <c r="I734" s="3" t="s">
        <v>87</v>
      </c>
      <c r="J734" t="s">
        <v>98</v>
      </c>
      <c r="K734" t="s">
        <v>1533</v>
      </c>
      <c r="L734" s="4">
        <v>2</v>
      </c>
      <c r="M734" s="5" t="str">
        <f>IF(AND(S734=A734, T734&amp;U734&amp;V734&amp;W734&amp;X734=""), "DomProd", IF(COUNTIF(S734:X734, A734)&gt;0, "CoDev", IF(S734="???","N/A","Import")))</f>
        <v>Import</v>
      </c>
      <c r="N734" t="s">
        <v>1275</v>
      </c>
      <c r="Q734" t="s">
        <v>1290</v>
      </c>
      <c r="S734" t="s">
        <v>43</v>
      </c>
      <c r="Y734" s="5">
        <f>IF(T734="???",0,COUNTA(S734:X734))</f>
        <v>1</v>
      </c>
    </row>
    <row r="735" spans="1:25" x14ac:dyDescent="0.45">
      <c r="A735" s="24" t="s">
        <v>1366</v>
      </c>
      <c r="B735" s="1">
        <v>2009</v>
      </c>
      <c r="C735" s="22" t="str">
        <f>TEXT(D735,"000")</f>
        <v>080</v>
      </c>
      <c r="D735" s="2">
        <v>80</v>
      </c>
      <c r="E735" s="1" t="str">
        <f>_xlfn.TEXTJOIN("_",TRUE,A735,B735,D735,"Air")</f>
        <v>FIN_2009_80_Air</v>
      </c>
      <c r="F735" s="1" t="str" cm="1">
        <f t="array" ref="F735">_xlfn.REGEXEXTRACT(E735,"[A-Z]+[a-z]+[a-z]",1,0)</f>
        <v>Air</v>
      </c>
      <c r="G735" s="1" t="str">
        <f>_xlfn.TEXTJOIN("_",TRUE,A735,B735,C735,F735)</f>
        <v>FIN_2009_080_Air</v>
      </c>
      <c r="H735" s="1" t="s">
        <v>84</v>
      </c>
      <c r="I735" s="3" t="s">
        <v>87</v>
      </c>
      <c r="J735" t="s">
        <v>98</v>
      </c>
      <c r="K735" t="s">
        <v>1534</v>
      </c>
      <c r="L735" s="4">
        <v>6</v>
      </c>
      <c r="M735" s="5" t="str">
        <f>IF(AND(S735=A735, T735&amp;U735&amp;V735&amp;W735&amp;X735=""), "DomProd", IF(COUNTIF(S735:X735, A735)&gt;0, "CoDev", IF(S735="???","N/A","Import")))</f>
        <v>Import</v>
      </c>
      <c r="N735" t="s">
        <v>1535</v>
      </c>
      <c r="Q735" s="18" t="s">
        <v>1536</v>
      </c>
      <c r="S735" t="s">
        <v>56</v>
      </c>
      <c r="Y735" s="5">
        <f>IF(T735="???",0,COUNTA(S735:X735))</f>
        <v>1</v>
      </c>
    </row>
    <row r="736" spans="1:25" x14ac:dyDescent="0.45">
      <c r="A736" s="24" t="s">
        <v>1366</v>
      </c>
      <c r="B736" s="1">
        <v>2009</v>
      </c>
      <c r="C736" s="22" t="str">
        <f>TEXT(D736,"000")</f>
        <v>081</v>
      </c>
      <c r="D736" s="2">
        <v>81</v>
      </c>
      <c r="E736" s="1" t="str">
        <f>_xlfn.TEXTJOIN("_",TRUE,A736,B736,D736,"Air")</f>
        <v>FIN_2009_81_Air</v>
      </c>
      <c r="F736" s="1" t="str" cm="1">
        <f t="array" ref="F736">_xlfn.REGEXEXTRACT(E736,"[A-Z]+[a-z]+[a-z]",1,0)</f>
        <v>Air</v>
      </c>
      <c r="G736" s="1" t="str">
        <f>_xlfn.TEXTJOIN("_",TRUE,A736,B736,C736,F736)</f>
        <v>FIN_2009_081_Air</v>
      </c>
      <c r="H736" s="1" t="s">
        <v>84</v>
      </c>
      <c r="I736" s="3" t="s">
        <v>87</v>
      </c>
      <c r="J736" t="s">
        <v>98</v>
      </c>
      <c r="K736" t="s">
        <v>1537</v>
      </c>
      <c r="L736" s="4">
        <v>5</v>
      </c>
      <c r="M736" s="5" t="str">
        <f>IF(AND(S736=A736, T736&amp;U736&amp;V736&amp;W736&amp;X736=""), "DomProd", IF(COUNTIF(S736:X736, A736)&gt;0, "CoDev", IF(S736="???","N/A","Import")))</f>
        <v>Import</v>
      </c>
      <c r="N736" t="s">
        <v>3463</v>
      </c>
      <c r="O736" s="5"/>
      <c r="P736" s="5"/>
      <c r="Q736" s="30" t="s">
        <v>3464</v>
      </c>
      <c r="R736" s="5"/>
      <c r="S736" t="s">
        <v>56</v>
      </c>
      <c r="Y736" s="5">
        <f>IF(T736="???",0,COUNTA(S736:X736))</f>
        <v>1</v>
      </c>
    </row>
    <row r="737" spans="1:25" x14ac:dyDescent="0.45">
      <c r="A737" s="24" t="s">
        <v>1366</v>
      </c>
      <c r="B737" s="1">
        <v>2009</v>
      </c>
      <c r="C737" s="22" t="str">
        <f>TEXT(D737,"000")</f>
        <v>082</v>
      </c>
      <c r="D737" s="2">
        <v>82</v>
      </c>
      <c r="E737" s="1" t="str">
        <f>_xlfn.TEXTJOIN("_",TRUE,A737,B737,D737,"Air")</f>
        <v>FIN_2009_82_Air</v>
      </c>
      <c r="F737" s="1" t="str" cm="1">
        <f t="array" ref="F737">_xlfn.REGEXEXTRACT(E737,"[A-Z]+[a-z]+[a-z]",1,0)</f>
        <v>Air</v>
      </c>
      <c r="G737" s="1" t="str">
        <f>_xlfn.TEXTJOIN("_",TRUE,A737,B737,C737,F737)</f>
        <v>FIN_2009_082_Air</v>
      </c>
      <c r="H737" s="1" t="s">
        <v>84</v>
      </c>
      <c r="I737" s="3" t="s">
        <v>87</v>
      </c>
      <c r="J737" t="s">
        <v>103</v>
      </c>
      <c r="K737" t="s">
        <v>1538</v>
      </c>
      <c r="L737" s="4">
        <v>47</v>
      </c>
      <c r="M737" s="5" t="str">
        <f>IF(AND(S737=A737, T737&amp;U737&amp;V737&amp;W737&amp;X737=""), "DomProd", IF(COUNTIF(S737:X737, A737)&gt;0, "CoDev", IF(S737="???","N/A","Import")))</f>
        <v>Import</v>
      </c>
      <c r="N737" t="s">
        <v>837</v>
      </c>
      <c r="Q737" s="18" t="s">
        <v>1539</v>
      </c>
      <c r="S737" t="s">
        <v>92</v>
      </c>
      <c r="Y737" s="5">
        <f>IF(T737="???",0,COUNTA(S737:X737))</f>
        <v>1</v>
      </c>
    </row>
    <row r="738" spans="1:25" x14ac:dyDescent="0.45">
      <c r="A738" s="24" t="s">
        <v>1366</v>
      </c>
      <c r="B738" s="1">
        <v>2009</v>
      </c>
      <c r="C738" s="22" t="str">
        <f>TEXT(D738,"000")</f>
        <v>083</v>
      </c>
      <c r="D738" s="2">
        <v>83</v>
      </c>
      <c r="E738" s="1" t="str">
        <f>_xlfn.TEXTJOIN("_",TRUE,A738,B738,D738,"Air")</f>
        <v>FIN_2009_83_Air</v>
      </c>
      <c r="F738" s="1" t="str" cm="1">
        <f t="array" ref="F738">_xlfn.REGEXEXTRACT(E738,"[A-Z]+[a-z]+[a-z]",1,0)</f>
        <v>Air</v>
      </c>
      <c r="G738" s="1" t="str">
        <f>_xlfn.TEXTJOIN("_",TRUE,A738,B738,C738,F738)</f>
        <v>FIN_2009_083_Air</v>
      </c>
      <c r="H738" s="1" t="s">
        <v>84</v>
      </c>
      <c r="I738" s="3" t="s">
        <v>87</v>
      </c>
      <c r="J738" t="s">
        <v>103</v>
      </c>
      <c r="K738" t="s">
        <v>1540</v>
      </c>
      <c r="L738" s="4">
        <v>18</v>
      </c>
      <c r="M738" s="5" t="str">
        <f>IF(AND(S738=A738, T738&amp;U738&amp;V738&amp;W738&amp;X738=""), "DomProd", IF(COUNTIF(S738:X738, A738)&gt;0, "CoDev", IF(S738="???","N/A","Import")))</f>
        <v>Import</v>
      </c>
      <c r="N738" t="s">
        <v>837</v>
      </c>
      <c r="Q738" s="18" t="s">
        <v>1539</v>
      </c>
      <c r="S738" t="s">
        <v>92</v>
      </c>
      <c r="Y738" s="5">
        <f>IF(T738="???",0,COUNTA(S738:X738))</f>
        <v>1</v>
      </c>
    </row>
    <row r="739" spans="1:25" x14ac:dyDescent="0.45">
      <c r="A739" s="24" t="s">
        <v>1366</v>
      </c>
      <c r="B739" s="1">
        <v>2009</v>
      </c>
      <c r="C739" s="22" t="str">
        <f>TEXT(D739,"000")</f>
        <v>084</v>
      </c>
      <c r="D739" s="2">
        <v>84</v>
      </c>
      <c r="E739" s="1" t="str">
        <f>_xlfn.TEXTJOIN("_",TRUE,A739,B739,D739,"Air")</f>
        <v>FIN_2009_84_Air</v>
      </c>
      <c r="F739" s="1" t="str" cm="1">
        <f t="array" ref="F739">_xlfn.REGEXEXTRACT(E739,"[A-Z]+[a-z]+[a-z]",1,0)</f>
        <v>Air</v>
      </c>
      <c r="G739" s="1" t="str">
        <f>_xlfn.TEXTJOIN("_",TRUE,A739,B739,C739,F739)</f>
        <v>FIN_2009_084_Air</v>
      </c>
      <c r="H739" s="1" t="s">
        <v>84</v>
      </c>
      <c r="I739" s="3" t="s">
        <v>87</v>
      </c>
      <c r="J739" t="s">
        <v>103</v>
      </c>
      <c r="K739" t="s">
        <v>1541</v>
      </c>
      <c r="L739" s="4">
        <v>28</v>
      </c>
      <c r="M739" s="5" t="str">
        <f>IF(AND(S739=A739, T739&amp;U739&amp;V739&amp;W739&amp;X739=""), "DomProd", IF(COUNTIF(S739:X739, A739)&gt;0, "CoDev", IF(S739="???","N/A","Import")))</f>
        <v>DomProd</v>
      </c>
      <c r="N739" s="5" t="s">
        <v>1542</v>
      </c>
      <c r="O739" s="5"/>
      <c r="P739" s="5"/>
      <c r="Q739" s="30" t="s">
        <v>1543</v>
      </c>
      <c r="R739" s="5"/>
      <c r="S739" t="s">
        <v>1366</v>
      </c>
      <c r="Y739" s="5">
        <f>IF(T739="???",0,COUNTA(S739:X739))</f>
        <v>1</v>
      </c>
    </row>
    <row r="740" spans="1:25" x14ac:dyDescent="0.45">
      <c r="A740" s="24" t="s">
        <v>1366</v>
      </c>
      <c r="B740" s="1">
        <v>2009</v>
      </c>
      <c r="C740" s="22" t="str">
        <f>TEXT(D740,"000")</f>
        <v>085</v>
      </c>
      <c r="D740" s="2">
        <v>85</v>
      </c>
      <c r="E740" s="1" t="str">
        <f>_xlfn.TEXTJOIN("_",TRUE,A740,B740,D740,"Air")</f>
        <v>FIN_2009_85_Air</v>
      </c>
      <c r="F740" s="1" t="str" cm="1">
        <f t="array" ref="F740">_xlfn.REGEXEXTRACT(E740,"[A-Z]+[a-z]+[a-z]",1,0)</f>
        <v>Air</v>
      </c>
      <c r="G740" s="1" t="str">
        <f>_xlfn.TEXTJOIN("_",TRUE,A740,B740,C740,F740)</f>
        <v>FIN_2009_085_Air</v>
      </c>
      <c r="H740" s="1" t="s">
        <v>84</v>
      </c>
      <c r="I740" s="3" t="s">
        <v>87</v>
      </c>
      <c r="J740" t="s">
        <v>103</v>
      </c>
      <c r="K740" t="s">
        <v>1544</v>
      </c>
      <c r="L740" s="4">
        <v>8</v>
      </c>
      <c r="M740" s="5" t="str">
        <f>IF(AND(S740=A740, T740&amp;U740&amp;V740&amp;W740&amp;X740=""), "DomProd", IF(COUNTIF(S740:X740, A740)&gt;0, "CoDev", IF(S740="???","N/A","Import")))</f>
        <v>DomProd</v>
      </c>
      <c r="N740" s="5" t="s">
        <v>1542</v>
      </c>
      <c r="O740" s="5"/>
      <c r="P740" s="5"/>
      <c r="Q740" s="30" t="s">
        <v>3413</v>
      </c>
      <c r="R740" s="5"/>
      <c r="S740" t="s">
        <v>1366</v>
      </c>
      <c r="Y740" s="5">
        <f>IF(T740="???",0,COUNTA(S740:X740))</f>
        <v>1</v>
      </c>
    </row>
    <row r="741" spans="1:25" x14ac:dyDescent="0.45">
      <c r="A741" s="24" t="s">
        <v>1366</v>
      </c>
      <c r="B741" s="1">
        <v>2009</v>
      </c>
      <c r="C741" s="22" t="str">
        <f>TEXT(D741,"000")</f>
        <v>086</v>
      </c>
      <c r="D741" s="2">
        <v>86</v>
      </c>
      <c r="E741" s="1" t="str">
        <f>_xlfn.TEXTJOIN("_",TRUE,A741,B741,D741,"Air")</f>
        <v>FIN_2009_86_Air</v>
      </c>
      <c r="F741" s="1" t="str" cm="1">
        <f t="array" ref="F741">_xlfn.REGEXEXTRACT(E741,"[A-Z]+[a-z]+[a-z]",1,0)</f>
        <v>Air</v>
      </c>
      <c r="G741" s="1" t="str">
        <f>_xlfn.TEXTJOIN("_",TRUE,A741,B741,C741,F741)</f>
        <v>FIN_2009_086_Air</v>
      </c>
      <c r="H741" s="1" t="s">
        <v>84</v>
      </c>
      <c r="I741" s="3" t="s">
        <v>246</v>
      </c>
      <c r="J741" t="s">
        <v>727</v>
      </c>
      <c r="K741" t="s">
        <v>248</v>
      </c>
      <c r="L741" s="4" t="s">
        <v>65</v>
      </c>
      <c r="M741" s="5" t="str">
        <f>IF(AND(S741=A741, T741&amp;U741&amp;V741&amp;W741&amp;X741=""), "DomProd", IF(COUNTIF(S741:X741, A741)&gt;0, "CoDev", IF(S741="???","N/A","Import")))</f>
        <v>Import</v>
      </c>
      <c r="N741" t="s">
        <v>174</v>
      </c>
      <c r="Q741" t="s">
        <v>249</v>
      </c>
      <c r="S741" t="s">
        <v>56</v>
      </c>
      <c r="Y741" s="5">
        <f>IF(T741="???",0,COUNTA(S741:X741))</f>
        <v>1</v>
      </c>
    </row>
    <row r="742" spans="1:25" x14ac:dyDescent="0.45">
      <c r="A742" s="24" t="s">
        <v>1366</v>
      </c>
      <c r="B742" s="1">
        <v>2009</v>
      </c>
      <c r="C742" s="22" t="str">
        <f>TEXT(D742,"000")</f>
        <v>087</v>
      </c>
      <c r="D742" s="2">
        <v>87</v>
      </c>
      <c r="E742" s="1" t="str">
        <f>_xlfn.TEXTJOIN("_",TRUE,A742,B742,D742,"Air")</f>
        <v>FIN_2009_87_Air</v>
      </c>
      <c r="F742" s="1" t="str" cm="1">
        <f t="array" ref="F742">_xlfn.REGEXEXTRACT(E742,"[A-Z]+[a-z]+[a-z]",1,0)</f>
        <v>Air</v>
      </c>
      <c r="G742" s="1" t="str">
        <f>_xlfn.TEXTJOIN("_",TRUE,A742,B742,C742,F742)</f>
        <v>FIN_2009_087_Air</v>
      </c>
      <c r="H742" s="1" t="s">
        <v>84</v>
      </c>
      <c r="I742" s="3" t="s">
        <v>246</v>
      </c>
      <c r="J742" t="s">
        <v>250</v>
      </c>
      <c r="K742" t="s">
        <v>1545</v>
      </c>
      <c r="L742" s="4" t="s">
        <v>65</v>
      </c>
      <c r="M742" s="5" t="str">
        <f>IF(AND(S742=A742, T742&amp;U742&amp;V742&amp;W742&amp;X742=""), "DomProd", IF(COUNTIF(S742:X742, A742)&gt;0, "CoDev", IF(S742="???","N/A","Import")))</f>
        <v>Import</v>
      </c>
      <c r="N742" t="s">
        <v>174</v>
      </c>
      <c r="Q742" t="s">
        <v>252</v>
      </c>
      <c r="S742" t="s">
        <v>56</v>
      </c>
      <c r="Y742" s="5">
        <f>IF(T742="???",0,COUNTA(S742:X742))</f>
        <v>1</v>
      </c>
    </row>
    <row r="743" spans="1:25" x14ac:dyDescent="0.45">
      <c r="A743" s="24" t="s">
        <v>1366</v>
      </c>
      <c r="B743" s="1">
        <v>2009</v>
      </c>
      <c r="C743" s="22" t="str">
        <f>TEXT(D743,"000")</f>
        <v>088</v>
      </c>
      <c r="D743" s="2">
        <v>88</v>
      </c>
      <c r="E743" s="1" t="str">
        <f>_xlfn.TEXTJOIN("_",TRUE,A743,B743,D743,"Naval")</f>
        <v>FIN_2009_88_Naval</v>
      </c>
      <c r="F743" s="1" t="s">
        <v>161</v>
      </c>
      <c r="G743" s="1" t="str">
        <f>_xlfn.TEXTJOIN("_",TRUE,A743,B743,C743,F743)</f>
        <v>FIN_2009_088_Sea</v>
      </c>
      <c r="H743" s="1" t="s">
        <v>1546</v>
      </c>
      <c r="I743" s="3" t="s">
        <v>380</v>
      </c>
      <c r="J743" t="s">
        <v>1547</v>
      </c>
      <c r="K743" t="s">
        <v>65</v>
      </c>
      <c r="L743" s="4">
        <v>7</v>
      </c>
      <c r="M743" s="5" t="str">
        <f>IF(AND(S743=A743, T743&amp;U743&amp;V743&amp;W743&amp;X743=""), "DomProd", IF(COUNTIF(S743:X743, A743)&gt;0, "CoDev", IF(S743="???","N/A","Import")))</f>
        <v>N/A</v>
      </c>
      <c r="N743" s="5" t="s">
        <v>35</v>
      </c>
      <c r="O743" s="5"/>
      <c r="P743" s="5"/>
      <c r="Q743" s="5"/>
      <c r="R743" s="5"/>
      <c r="S743" t="s">
        <v>59</v>
      </c>
      <c r="Y743" s="5">
        <f>IF(T743="???",0,COUNTA(S743:X743))</f>
        <v>1</v>
      </c>
    </row>
    <row r="744" spans="1:25" x14ac:dyDescent="0.45">
      <c r="A744" s="24" t="s">
        <v>1366</v>
      </c>
      <c r="B744" s="1">
        <v>2009</v>
      </c>
      <c r="C744" s="22" t="str">
        <f>TEXT(D744,"000")</f>
        <v>089</v>
      </c>
      <c r="D744" s="2">
        <v>89</v>
      </c>
      <c r="E744" s="1" t="str">
        <f>_xlfn.TEXTJOIN("_",TRUE,A744,B744,D744,"Naval")</f>
        <v>FIN_2009_89_Naval</v>
      </c>
      <c r="F744" s="1" t="s">
        <v>161</v>
      </c>
      <c r="G744" s="1" t="str">
        <f>_xlfn.TEXTJOIN("_",TRUE,A744,B744,C744,F744)</f>
        <v>FIN_2009_089_Sea</v>
      </c>
      <c r="H744" s="1" t="s">
        <v>1546</v>
      </c>
      <c r="I744" s="3" t="s">
        <v>380</v>
      </c>
      <c r="J744" t="s">
        <v>1062</v>
      </c>
      <c r="K744" t="s">
        <v>65</v>
      </c>
      <c r="L744" s="4">
        <v>60</v>
      </c>
      <c r="M744" s="5" t="str">
        <f>IF(AND(S744=A744, T744&amp;U744&amp;V744&amp;W744&amp;X744=""), "DomProd", IF(COUNTIF(S744:X744, A744)&gt;0, "CoDev", IF(S744="???","N/A","Import")))</f>
        <v>N/A</v>
      </c>
      <c r="N744" s="5" t="s">
        <v>35</v>
      </c>
      <c r="O744" s="5"/>
      <c r="P744" s="5"/>
      <c r="Q744" s="5"/>
      <c r="R744" s="5"/>
      <c r="S744" t="s">
        <v>59</v>
      </c>
      <c r="Y744" s="5">
        <f>IF(T744="???",0,COUNTA(S744:X744))</f>
        <v>1</v>
      </c>
    </row>
    <row r="745" spans="1:25" x14ac:dyDescent="0.45">
      <c r="A745" s="24" t="s">
        <v>1366</v>
      </c>
      <c r="B745" s="1">
        <v>2009</v>
      </c>
      <c r="C745" s="22" t="str">
        <f>TEXT(D745,"000")</f>
        <v>090</v>
      </c>
      <c r="D745" s="2">
        <v>90</v>
      </c>
      <c r="E745" s="1" t="str">
        <f>_xlfn.TEXTJOIN("_",TRUE,A745,B745,D745,"Naval")</f>
        <v>FIN_2009_90_Naval</v>
      </c>
      <c r="F745" s="1" t="s">
        <v>161</v>
      </c>
      <c r="G745" s="1" t="str">
        <f>_xlfn.TEXTJOIN("_",TRUE,A745,B745,C745,F745)</f>
        <v>FIN_2009_090_Sea</v>
      </c>
      <c r="H745" s="1" t="s">
        <v>1546</v>
      </c>
      <c r="I745" s="3" t="s">
        <v>380</v>
      </c>
      <c r="J745" t="s">
        <v>1548</v>
      </c>
      <c r="K745" t="s">
        <v>65</v>
      </c>
      <c r="L745" s="4">
        <v>7</v>
      </c>
      <c r="M745" s="5" t="str">
        <f>IF(AND(S745=A745, T745&amp;U745&amp;V745&amp;W745&amp;X745=""), "DomProd", IF(COUNTIF(S745:X745, A745)&gt;0, "CoDev", IF(S745="???","N/A","Import")))</f>
        <v>N/A</v>
      </c>
      <c r="N745" s="5" t="s">
        <v>35</v>
      </c>
      <c r="O745" s="5"/>
      <c r="P745" s="5"/>
      <c r="Q745" s="5"/>
      <c r="R745" s="5"/>
      <c r="S745" t="s">
        <v>59</v>
      </c>
      <c r="Y745" s="5">
        <f>IF(T745="???",0,COUNTA(S745:X745))</f>
        <v>1</v>
      </c>
    </row>
    <row r="746" spans="1:25" x14ac:dyDescent="0.45">
      <c r="A746" s="24" t="s">
        <v>1366</v>
      </c>
      <c r="B746" s="1">
        <v>2009</v>
      </c>
      <c r="C746" s="22" t="str">
        <f>TEXT(D746,"000")</f>
        <v>091</v>
      </c>
      <c r="D746" s="2">
        <v>91</v>
      </c>
      <c r="E746" s="1" t="str">
        <f>_xlfn.TEXTJOIN("_",TRUE,A746,B746,D746,"Air")</f>
        <v>FIN_2009_91_Air</v>
      </c>
      <c r="F746" s="1" t="str" cm="1">
        <f t="array" ref="F746">_xlfn.REGEXEXTRACT(E746,"[A-Z]+[a-z]+[a-z]",1,0)</f>
        <v>Air</v>
      </c>
      <c r="G746" s="1" t="str">
        <f>_xlfn.TEXTJOIN("_",TRUE,A746,B746,C746,F746)</f>
        <v>FIN_2009_091_Air</v>
      </c>
      <c r="H746" s="1" t="s">
        <v>1546</v>
      </c>
      <c r="I746" s="3" t="s">
        <v>87</v>
      </c>
      <c r="J746" t="s">
        <v>98</v>
      </c>
      <c r="K746" t="s">
        <v>922</v>
      </c>
      <c r="L746" s="4">
        <v>2</v>
      </c>
      <c r="M746" s="5" t="str">
        <f>IF(AND(S746=A746, T746&amp;U746&amp;V746&amp;W746&amp;X746=""), "DomProd", IF(COUNTIF(S746:X746, A746)&gt;0, "CoDev", IF(S746="???","N/A","Import")))</f>
        <v>Import</v>
      </c>
      <c r="N746" t="s">
        <v>923</v>
      </c>
      <c r="Q746" s="18" t="s">
        <v>924</v>
      </c>
      <c r="S746" t="s">
        <v>32</v>
      </c>
      <c r="Y746" s="5">
        <f>IF(T746="???",0,COUNTA(S746:X746))</f>
        <v>1</v>
      </c>
    </row>
    <row r="747" spans="1:25" x14ac:dyDescent="0.45">
      <c r="A747" s="24" t="s">
        <v>1366</v>
      </c>
      <c r="B747" s="1">
        <v>2009</v>
      </c>
      <c r="C747" s="22" t="str">
        <f>TEXT(D747,"000")</f>
        <v>092</v>
      </c>
      <c r="D747" s="2">
        <v>92</v>
      </c>
      <c r="E747" s="1" t="str">
        <f>_xlfn.TEXTJOIN("_",TRUE,A747,B747,D747,"Air")</f>
        <v>FIN_2009_92_Air</v>
      </c>
      <c r="F747" s="1" t="str" cm="1">
        <f t="array" ref="F747">_xlfn.REGEXEXTRACT(E747,"[A-Z]+[a-z]+[a-z]",1,0)</f>
        <v>Air</v>
      </c>
      <c r="G747" s="1" t="str">
        <f>_xlfn.TEXTJOIN("_",TRUE,A747,B747,C747,F747)</f>
        <v>FIN_2009_092_Air</v>
      </c>
      <c r="H747" s="1" t="s">
        <v>1546</v>
      </c>
      <c r="I747" s="3" t="s">
        <v>109</v>
      </c>
      <c r="J747" t="s">
        <v>94</v>
      </c>
      <c r="K747" t="s">
        <v>1549</v>
      </c>
      <c r="L747" s="4">
        <v>3</v>
      </c>
      <c r="M747" s="5" t="str">
        <f>IF(AND(S747=A747, T747&amp;U747&amp;V747&amp;W747&amp;X747=""), "DomProd", IF(COUNTIF(S747:X747, A747)&gt;0, "CoDev", IF(S747="???","N/A","Import")))</f>
        <v>Import</v>
      </c>
      <c r="N747" t="s">
        <v>481</v>
      </c>
      <c r="Q747" t="s">
        <v>1123</v>
      </c>
      <c r="R747" s="5"/>
      <c r="S747" t="s">
        <v>71</v>
      </c>
      <c r="Y747" s="5">
        <f>IF(T747="???",0,COUNTA(S747:X747))</f>
        <v>1</v>
      </c>
    </row>
    <row r="748" spans="1:25" x14ac:dyDescent="0.45">
      <c r="A748" s="24" t="s">
        <v>1366</v>
      </c>
      <c r="B748" s="1">
        <v>2009</v>
      </c>
      <c r="C748" s="22" t="str">
        <f>TEXT(D748,"000")</f>
        <v>093</v>
      </c>
      <c r="D748" s="2">
        <v>93</v>
      </c>
      <c r="E748" s="1" t="str">
        <f>_xlfn.TEXTJOIN("_",TRUE,A748,B748,D748,"Air")</f>
        <v>FIN_2009_93_Air</v>
      </c>
      <c r="F748" s="1" t="str" cm="1">
        <f t="array" ref="F748">_xlfn.REGEXEXTRACT(E748,"[A-Z]+[a-z]+[a-z]",1,0)</f>
        <v>Air</v>
      </c>
      <c r="G748" s="1" t="str">
        <f>_xlfn.TEXTJOIN("_",TRUE,A748,B748,C748,F748)</f>
        <v>FIN_2009_093_Air</v>
      </c>
      <c r="H748" s="1" t="s">
        <v>1546</v>
      </c>
      <c r="I748" s="3" t="s">
        <v>109</v>
      </c>
      <c r="J748" t="s">
        <v>121</v>
      </c>
      <c r="K748" t="s">
        <v>1550</v>
      </c>
      <c r="L748" s="4">
        <v>4</v>
      </c>
      <c r="M748" s="5" t="str">
        <f>IF(AND(S748=A748, T748&amp;U748&amp;V748&amp;W748&amp;X748=""), "DomProd", IF(COUNTIF(S748:X748, A748)&gt;0, "CoDev", IF(S748="???","N/A","Import")))</f>
        <v>Import</v>
      </c>
      <c r="N748" t="s">
        <v>118</v>
      </c>
      <c r="O748" t="s">
        <v>119</v>
      </c>
      <c r="Q748" t="s">
        <v>637</v>
      </c>
      <c r="S748" t="s">
        <v>56</v>
      </c>
      <c r="T748" t="s">
        <v>93</v>
      </c>
      <c r="Y748" s="5">
        <f>IF(T748="???",0,COUNTA(S748:X748))</f>
        <v>2</v>
      </c>
    </row>
    <row r="749" spans="1:25" x14ac:dyDescent="0.45">
      <c r="A749" s="24" t="s">
        <v>1366</v>
      </c>
      <c r="B749" s="1">
        <v>2009</v>
      </c>
      <c r="C749" s="22" t="str">
        <f>TEXT(D749,"000")</f>
        <v>094</v>
      </c>
      <c r="D749" s="2">
        <v>94</v>
      </c>
      <c r="E749" s="1" t="str">
        <f>_xlfn.TEXTJOIN("_",TRUE,A749,B749,D749,"Air")</f>
        <v>FIN_2009_94_Air</v>
      </c>
      <c r="F749" s="1" t="str" cm="1">
        <f t="array" ref="F749">_xlfn.REGEXEXTRACT(E749,"[A-Z]+[a-z]+[a-z]",1,0)</f>
        <v>Air</v>
      </c>
      <c r="G749" s="1" t="str">
        <f>_xlfn.TEXTJOIN("_",TRUE,A749,B749,C749,F749)</f>
        <v>FIN_2009_094_Air</v>
      </c>
      <c r="H749" s="1" t="s">
        <v>1546</v>
      </c>
      <c r="I749" s="3" t="s">
        <v>109</v>
      </c>
      <c r="J749" t="s">
        <v>121</v>
      </c>
      <c r="K749" t="s">
        <v>1551</v>
      </c>
      <c r="L749" s="4">
        <v>1</v>
      </c>
      <c r="M749" s="5" t="str">
        <f>IF(AND(S749=A749, T749&amp;U749&amp;V749&amp;W749&amp;X749=""), "DomProd", IF(COUNTIF(S749:X749, A749)&gt;0, "CoDev", IF(S749="???","N/A","Import")))</f>
        <v>Import</v>
      </c>
      <c r="N749" t="s">
        <v>118</v>
      </c>
      <c r="O749" t="s">
        <v>119</v>
      </c>
      <c r="Q749" t="s">
        <v>637</v>
      </c>
      <c r="S749" t="s">
        <v>56</v>
      </c>
      <c r="T749" t="s">
        <v>93</v>
      </c>
      <c r="Y749" s="5">
        <f>IF(T749="???",0,COUNTA(S749:X749))</f>
        <v>2</v>
      </c>
    </row>
    <row r="750" spans="1:25" x14ac:dyDescent="0.45">
      <c r="A750" s="24" t="s">
        <v>1366</v>
      </c>
      <c r="B750" s="1">
        <v>2009</v>
      </c>
      <c r="C750" s="22" t="str">
        <f>TEXT(D750,"000")</f>
        <v>095</v>
      </c>
      <c r="D750" s="2">
        <v>95</v>
      </c>
      <c r="E750" s="1" t="str">
        <f>_xlfn.TEXTJOIN("_",TRUE,A750,B750,D750,"Air")</f>
        <v>FIN_2009_95_Air</v>
      </c>
      <c r="F750" s="1" t="str" cm="1">
        <f t="array" ref="F750">_xlfn.REGEXEXTRACT(E750,"[A-Z]+[a-z]+[a-z]",1,0)</f>
        <v>Air</v>
      </c>
      <c r="G750" s="1" t="str">
        <f>_xlfn.TEXTJOIN("_",TRUE,A750,B750,C750,F750)</f>
        <v>FIN_2009_095_Air</v>
      </c>
      <c r="H750" s="1" t="s">
        <v>1546</v>
      </c>
      <c r="I750" s="3" t="s">
        <v>109</v>
      </c>
      <c r="J750" t="s">
        <v>121</v>
      </c>
      <c r="K750" t="s">
        <v>1552</v>
      </c>
      <c r="L750" s="4">
        <v>3</v>
      </c>
      <c r="M750" s="5" t="str">
        <f>IF(AND(S750=A750, T750&amp;U750&amp;V750&amp;W750&amp;X750=""), "DomProd", IF(COUNTIF(S750:X750, A750)&gt;0, "CoDev", IF(S750="???","N/A","Import")))</f>
        <v>Import</v>
      </c>
      <c r="N750" t="s">
        <v>118</v>
      </c>
      <c r="O750" t="s">
        <v>119</v>
      </c>
      <c r="Q750" t="s">
        <v>631</v>
      </c>
      <c r="S750" t="s">
        <v>56</v>
      </c>
      <c r="T750" t="s">
        <v>93</v>
      </c>
      <c r="Y750" s="5">
        <f>IF(T750="???",0,COUNTA(S750:X750))</f>
        <v>2</v>
      </c>
    </row>
    <row r="751" spans="1:25" x14ac:dyDescent="0.45">
      <c r="A751" s="24" t="s">
        <v>71</v>
      </c>
      <c r="B751" s="1">
        <v>2009</v>
      </c>
      <c r="C751" s="22" t="str">
        <f>TEXT(D751,"000")</f>
        <v>001</v>
      </c>
      <c r="D751" s="2">
        <v>1</v>
      </c>
      <c r="E751" s="1" t="str">
        <f>_xlfn.TEXTJOIN("_",TRUE,A751,B751,D751,"Naval")</f>
        <v>FRA_2009_1_Naval</v>
      </c>
      <c r="F751" s="1" t="s">
        <v>161</v>
      </c>
      <c r="G751" s="1" t="str">
        <f>_xlfn.TEXTJOIN("_",TRUE,A751,B751,C751,F751)</f>
        <v>FRA_2009_001_Sea</v>
      </c>
      <c r="H751" s="1" t="s">
        <v>1553</v>
      </c>
      <c r="I751" s="3" t="s">
        <v>359</v>
      </c>
      <c r="J751" t="s">
        <v>1554</v>
      </c>
      <c r="K751" t="s">
        <v>1555</v>
      </c>
      <c r="L751" s="4">
        <v>3</v>
      </c>
      <c r="M751" s="5" t="str">
        <f>IF(AND(S751=A751, T751&amp;U751&amp;V751&amp;W751&amp;X751=""), "DomProd", IF(COUNTIF(S751:X751, A751)&gt;0, "CoDev", IF(S751="???","N/A","Import")))</f>
        <v>DomProd</v>
      </c>
      <c r="N751" t="s">
        <v>1556</v>
      </c>
      <c r="Q751" s="18" t="s">
        <v>1557</v>
      </c>
      <c r="S751" t="s">
        <v>71</v>
      </c>
      <c r="Y751" s="5">
        <f>IF(T751="???",0,COUNTA(S751:X751))</f>
        <v>1</v>
      </c>
    </row>
    <row r="752" spans="1:25" x14ac:dyDescent="0.45">
      <c r="A752" s="24" t="s">
        <v>71</v>
      </c>
      <c r="B752" s="1">
        <v>2009</v>
      </c>
      <c r="C752" s="22" t="str">
        <f>TEXT(D752,"000")</f>
        <v>002</v>
      </c>
      <c r="D752" s="2">
        <v>2</v>
      </c>
      <c r="E752" s="1" t="str">
        <f>_xlfn.TEXTJOIN("_",TRUE,A752,B752,D752,"Naval")</f>
        <v>FRA_2009_2_Naval</v>
      </c>
      <c r="F752" s="1" t="s">
        <v>161</v>
      </c>
      <c r="G752" s="1" t="str">
        <f>_xlfn.TEXTJOIN("_",TRUE,A752,B752,C752,F752)</f>
        <v>FRA_2009_002_Sea</v>
      </c>
      <c r="H752" s="1" t="s">
        <v>1553</v>
      </c>
      <c r="I752" s="3" t="s">
        <v>168</v>
      </c>
      <c r="J752" t="s">
        <v>1558</v>
      </c>
      <c r="K752" t="s">
        <v>1559</v>
      </c>
      <c r="L752" s="4">
        <v>16</v>
      </c>
      <c r="M752" s="5" t="str">
        <f>IF(AND(S752=A752, T752&amp;U752&amp;V752&amp;W752&amp;X752=""), "DomProd", IF(COUNTIF(S752:X752, A752)&gt;0, "CoDev", IF(S752="???","N/A","Import")))</f>
        <v>DomProd</v>
      </c>
      <c r="N752" s="5" t="s">
        <v>1560</v>
      </c>
      <c r="O752" s="5"/>
      <c r="P752" s="5"/>
      <c r="Q752" s="30" t="s">
        <v>1561</v>
      </c>
      <c r="R752" s="5"/>
      <c r="S752" t="s">
        <v>71</v>
      </c>
      <c r="Y752" s="5">
        <f>IF(T752="???",0,COUNTA(S752:X752))</f>
        <v>1</v>
      </c>
    </row>
    <row r="753" spans="1:25" x14ac:dyDescent="0.45">
      <c r="A753" s="24" t="s">
        <v>71</v>
      </c>
      <c r="B753" s="1">
        <v>2009</v>
      </c>
      <c r="C753" s="22" t="str">
        <f>TEXT(D753,"000")</f>
        <v>003</v>
      </c>
      <c r="D753" s="2">
        <v>3</v>
      </c>
      <c r="E753" s="1" t="str">
        <f>_xlfn.TEXTJOIN("_",TRUE,A753,B753,D753,"Naval")</f>
        <v>FRA_2009_3_Naval</v>
      </c>
      <c r="F753" s="1" t="s">
        <v>161</v>
      </c>
      <c r="G753" s="1" t="str">
        <f>_xlfn.TEXTJOIN("_",TRUE,A753,B753,C753,F753)</f>
        <v>FRA_2009_003_Sea</v>
      </c>
      <c r="H753" s="1" t="s">
        <v>1553</v>
      </c>
      <c r="I753" s="3" t="s">
        <v>168</v>
      </c>
      <c r="J753" t="s">
        <v>1558</v>
      </c>
      <c r="K753" t="s">
        <v>1562</v>
      </c>
      <c r="L753" s="4">
        <v>6</v>
      </c>
      <c r="M753" s="5" t="str">
        <f>IF(AND(S753=A753, T753&amp;U753&amp;V753&amp;W753&amp;X753=""), "DomProd", IF(COUNTIF(S753:X753, A753)&gt;0, "CoDev", IF(S753="???","N/A","Import")))</f>
        <v>DomProd</v>
      </c>
      <c r="N753" t="s">
        <v>1563</v>
      </c>
      <c r="Q753" s="18" t="s">
        <v>1564</v>
      </c>
      <c r="S753" t="s">
        <v>71</v>
      </c>
      <c r="Y753" s="5">
        <f>IF(T753="???",0,COUNTA(S753:X753))</f>
        <v>1</v>
      </c>
    </row>
    <row r="754" spans="1:25" x14ac:dyDescent="0.45">
      <c r="A754" s="24" t="s">
        <v>71</v>
      </c>
      <c r="B754" s="1">
        <v>2009</v>
      </c>
      <c r="C754" s="22" t="str">
        <f>TEXT(D754,"000")</f>
        <v>004</v>
      </c>
      <c r="D754" s="2">
        <v>4</v>
      </c>
      <c r="E754" s="1" t="str">
        <f>_xlfn.TEXTJOIN("_",TRUE,A754,B754,D754,"Naval")</f>
        <v>FRA_2009_4_Naval</v>
      </c>
      <c r="F754" s="1" t="s">
        <v>161</v>
      </c>
      <c r="G754" s="1" t="str">
        <f>_xlfn.TEXTJOIN("_",TRUE,A754,B754,C754,F754)</f>
        <v>FRA_2009_004_Sea</v>
      </c>
      <c r="H754" s="1" t="s">
        <v>1553</v>
      </c>
      <c r="I754" s="3" t="s">
        <v>168</v>
      </c>
      <c r="J754" t="s">
        <v>1558</v>
      </c>
      <c r="K754" t="s">
        <v>1565</v>
      </c>
      <c r="L754" s="4">
        <v>18</v>
      </c>
      <c r="M754" s="5" t="str">
        <f>IF(AND(S754=A754, T754&amp;U754&amp;V754&amp;W754&amp;X754=""), "DomProd", IF(COUNTIF(S754:X754, A754)&gt;0, "CoDev", IF(S754="???","N/A","Import")))</f>
        <v>DomProd</v>
      </c>
      <c r="N754" t="s">
        <v>375</v>
      </c>
      <c r="Q754" s="18" t="s">
        <v>1157</v>
      </c>
      <c r="S754" t="s">
        <v>71</v>
      </c>
      <c r="Y754" s="5">
        <f>IF(T754="???",0,COUNTA(S754:X754))</f>
        <v>1</v>
      </c>
    </row>
    <row r="755" spans="1:25" x14ac:dyDescent="0.45">
      <c r="A755" s="24" t="s">
        <v>71</v>
      </c>
      <c r="B755" s="1">
        <v>2009</v>
      </c>
      <c r="C755" s="22" t="str">
        <f>TEXT(D755,"000")</f>
        <v>005</v>
      </c>
      <c r="D755" s="2">
        <v>5</v>
      </c>
      <c r="E755" s="1" t="str">
        <f>_xlfn.TEXTJOIN("_",TRUE,A755,B755,D755,"Air")</f>
        <v>FRA_2009_5_Air</v>
      </c>
      <c r="F755" s="1" t="str" cm="1">
        <f t="array" ref="F755">_xlfn.REGEXEXTRACT(E755,"[A-Z]+[a-z]+[a-z]",1,0)</f>
        <v>Air</v>
      </c>
      <c r="G755" s="1" t="str">
        <f>_xlfn.TEXTJOIN("_",TRUE,A755,B755,C755,F755)</f>
        <v>FRA_2009_005_Air</v>
      </c>
      <c r="H755" s="1" t="s">
        <v>1553</v>
      </c>
      <c r="I755" s="3" t="s">
        <v>87</v>
      </c>
      <c r="J755" t="s">
        <v>450</v>
      </c>
      <c r="K755" t="s">
        <v>1566</v>
      </c>
      <c r="L755" s="4">
        <v>24</v>
      </c>
      <c r="M755" s="5" t="str">
        <f>IF(AND(S755=A755, T755&amp;U755&amp;V755&amp;W755&amp;X755=""), "DomProd", IF(COUNTIF(S755:X755, A755)&gt;0, "CoDev", IF(S755="???","N/A","Import")))</f>
        <v>DomProd</v>
      </c>
      <c r="N755" s="5" t="s">
        <v>222</v>
      </c>
      <c r="O755" s="5"/>
      <c r="P755" s="5"/>
      <c r="Q755" s="30" t="s">
        <v>1567</v>
      </c>
      <c r="R755" s="5"/>
      <c r="S755" t="s">
        <v>71</v>
      </c>
      <c r="Y755" s="5">
        <f>IF(T755="???",0,COUNTA(S755:X755))</f>
        <v>1</v>
      </c>
    </row>
    <row r="756" spans="1:25" x14ac:dyDescent="0.45">
      <c r="A756" s="24" t="s">
        <v>71</v>
      </c>
      <c r="B756" s="1">
        <v>2009</v>
      </c>
      <c r="C756" s="22" t="str">
        <f>TEXT(D756,"000")</f>
        <v>006</v>
      </c>
      <c r="D756" s="2">
        <v>6</v>
      </c>
      <c r="E756" s="1" t="str">
        <f>_xlfn.TEXTJOIN("_",TRUE,A756,B756,D756,"Air")</f>
        <v>FRA_2009_6_Air</v>
      </c>
      <c r="F756" s="1" t="str" cm="1">
        <f t="array" ref="F756">_xlfn.REGEXEXTRACT(E756,"[A-Z]+[a-z]+[a-z]",1,0)</f>
        <v>Air</v>
      </c>
      <c r="G756" s="1" t="str">
        <f>_xlfn.TEXTJOIN("_",TRUE,A756,B756,C756,F756)</f>
        <v>FRA_2009_006_Air</v>
      </c>
      <c r="H756" s="1" t="s">
        <v>1553</v>
      </c>
      <c r="I756" s="3" t="s">
        <v>87</v>
      </c>
      <c r="J756" t="s">
        <v>450</v>
      </c>
      <c r="K756" t="s">
        <v>1568</v>
      </c>
      <c r="L756" s="4">
        <v>60</v>
      </c>
      <c r="M756" s="5" t="str">
        <f>IF(AND(S756=A756, T756&amp;U756&amp;V756&amp;W756&amp;X756=""), "DomProd", IF(COUNTIF(S756:X756, A756)&gt;0, "CoDev", IF(S756="???","N/A","Import")))</f>
        <v>DomProd</v>
      </c>
      <c r="N756" t="s">
        <v>222</v>
      </c>
      <c r="Q756" s="18" t="s">
        <v>1569</v>
      </c>
      <c r="S756" t="s">
        <v>71</v>
      </c>
      <c r="Y756" s="5">
        <f>IF(T756="???",0,COUNTA(S756:X756))</f>
        <v>1</v>
      </c>
    </row>
    <row r="757" spans="1:25" x14ac:dyDescent="0.45">
      <c r="A757" s="24" t="s">
        <v>71</v>
      </c>
      <c r="B757" s="1">
        <v>2009</v>
      </c>
      <c r="C757" s="22" t="str">
        <f>TEXT(D757,"000")</f>
        <v>007</v>
      </c>
      <c r="D757" s="2">
        <v>7</v>
      </c>
      <c r="E757" s="1" t="str">
        <f>_xlfn.TEXTJOIN("_",TRUE,A757,B757,D757,"Air")</f>
        <v>FRA_2009_7_Air</v>
      </c>
      <c r="F757" s="1" t="str" cm="1">
        <f t="array" ref="F757">_xlfn.REGEXEXTRACT(E757,"[A-Z]+[a-z]+[a-z]",1,0)</f>
        <v>Air</v>
      </c>
      <c r="G757" s="1" t="str">
        <f>_xlfn.TEXTJOIN("_",TRUE,A757,B757,C757,F757)</f>
        <v>FRA_2009_007_Air</v>
      </c>
      <c r="H757" s="1" t="s">
        <v>1553</v>
      </c>
      <c r="I757" s="3" t="s">
        <v>87</v>
      </c>
      <c r="J757" t="s">
        <v>1570</v>
      </c>
      <c r="K757" t="s">
        <v>1571</v>
      </c>
      <c r="L757" s="4">
        <v>11</v>
      </c>
      <c r="M757" s="5" t="str">
        <f>IF(AND(S757=A757, T757&amp;U757&amp;V757&amp;W757&amp;X757=""), "DomProd", IF(COUNTIF(S757:X757, A757)&gt;0, "CoDev", IF(S757="???","N/A","Import")))</f>
        <v>Import</v>
      </c>
      <c r="N757" t="s">
        <v>96</v>
      </c>
      <c r="Q757" s="18" t="s">
        <v>97</v>
      </c>
      <c r="S757" t="s">
        <v>56</v>
      </c>
      <c r="Y757" s="5">
        <f>IF(T757="???",0,COUNTA(S757:X757))</f>
        <v>1</v>
      </c>
    </row>
    <row r="758" spans="1:25" x14ac:dyDescent="0.45">
      <c r="A758" s="24" t="s">
        <v>71</v>
      </c>
      <c r="B758" s="1">
        <v>2009</v>
      </c>
      <c r="C758" s="22" t="str">
        <f>TEXT(D758,"000")</f>
        <v>008</v>
      </c>
      <c r="D758" s="2">
        <v>8</v>
      </c>
      <c r="E758" s="1" t="str">
        <f>_xlfn.TEXTJOIN("_",TRUE,A758,B758,D758,"Air")</f>
        <v>FRA_2009_8_Air</v>
      </c>
      <c r="F758" s="1" t="str" cm="1">
        <f t="array" ref="F758">_xlfn.REGEXEXTRACT(E758,"[A-Z]+[a-z]+[a-z]",1,0)</f>
        <v>Air</v>
      </c>
      <c r="G758" s="1" t="str">
        <f>_xlfn.TEXTJOIN("_",TRUE,A758,B758,C758,F758)</f>
        <v>FRA_2009_008_Air</v>
      </c>
      <c r="H758" s="1" t="s">
        <v>1553</v>
      </c>
      <c r="I758" s="3" t="s">
        <v>87</v>
      </c>
      <c r="J758" t="s">
        <v>1570</v>
      </c>
      <c r="K758" t="s">
        <v>1572</v>
      </c>
      <c r="L758" s="4">
        <v>3</v>
      </c>
      <c r="M758" s="5" t="str">
        <f>IF(AND(S758=A758, T758&amp;U758&amp;V758&amp;W758&amp;X758=""), "DomProd", IF(COUNTIF(S758:X758, A758)&gt;0, "CoDev", IF(S758="???","N/A","Import")))</f>
        <v>Import</v>
      </c>
      <c r="N758" t="s">
        <v>96</v>
      </c>
      <c r="Q758" s="18" t="s">
        <v>1281</v>
      </c>
      <c r="R758" s="5"/>
      <c r="S758" t="s">
        <v>56</v>
      </c>
      <c r="Y758" s="5">
        <f>IF(T758="???",0,COUNTA(S758:X758))</f>
        <v>1</v>
      </c>
    </row>
    <row r="759" spans="1:25" x14ac:dyDescent="0.45">
      <c r="A759" s="24" t="s">
        <v>71</v>
      </c>
      <c r="B759" s="1">
        <v>2009</v>
      </c>
      <c r="C759" s="22" t="str">
        <f>TEXT(D759,"000")</f>
        <v>009</v>
      </c>
      <c r="D759" s="2">
        <v>9</v>
      </c>
      <c r="E759" s="1" t="str">
        <f>_xlfn.TEXTJOIN("_",TRUE,A759,B759,D759,"Land")</f>
        <v>FRA_2009_9_Land</v>
      </c>
      <c r="F759" s="1" t="str" cm="1">
        <f t="array" ref="F759">_xlfn.REGEXEXTRACT(E759,"[A-Z]+[a-z]+[a-z]",1,0)</f>
        <v>Land</v>
      </c>
      <c r="G759" s="1" t="str">
        <f>_xlfn.TEXTJOIN("_",TRUE,A759,B759,C759,F759)</f>
        <v>FRA_2009_009_Land</v>
      </c>
      <c r="H759" s="1" t="s">
        <v>275</v>
      </c>
      <c r="I759" s="3" t="s">
        <v>27</v>
      </c>
      <c r="J759" t="s">
        <v>28</v>
      </c>
      <c r="K759" t="s">
        <v>1573</v>
      </c>
      <c r="L759" s="4">
        <v>400</v>
      </c>
      <c r="M759" s="5" t="str">
        <f>IF(AND(S759=A759, T759&amp;U759&amp;V759&amp;W759&amp;X759=""), "DomProd", IF(COUNTIF(S759:X759, A759)&gt;0, "CoDev", IF(S759="???","N/A","Import")))</f>
        <v>DomProd</v>
      </c>
      <c r="N759" s="5" t="s">
        <v>1574</v>
      </c>
      <c r="O759" s="5"/>
      <c r="P759" s="5"/>
      <c r="Q759" s="35" t="s">
        <v>1575</v>
      </c>
      <c r="S759" t="s">
        <v>71</v>
      </c>
      <c r="Y759" s="5">
        <f>IF(T759="???",0,COUNTA(S759:X759))</f>
        <v>1</v>
      </c>
    </row>
    <row r="760" spans="1:25" x14ac:dyDescent="0.45">
      <c r="A760" s="24" t="s">
        <v>71</v>
      </c>
      <c r="B760" s="1">
        <v>2009</v>
      </c>
      <c r="C760" s="22" t="str">
        <f>TEXT(D760,"000")</f>
        <v>010</v>
      </c>
      <c r="D760" s="2">
        <v>10</v>
      </c>
      <c r="E760" s="1" t="str">
        <f>_xlfn.TEXTJOIN("_",TRUE,A760,B760,D760,"Land")</f>
        <v>FRA_2009_10_Land</v>
      </c>
      <c r="F760" s="1" t="str" cm="1">
        <f t="array" ref="F760">_xlfn.REGEXEXTRACT(E760,"[A-Z]+[a-z]+[a-z]",1,0)</f>
        <v>Land</v>
      </c>
      <c r="G760" s="1" t="str">
        <f>_xlfn.TEXTJOIN("_",TRUE,A760,B760,C760,F760)</f>
        <v>FRA_2009_010_Land</v>
      </c>
      <c r="H760" s="1" t="s">
        <v>275</v>
      </c>
      <c r="I760" s="3" t="s">
        <v>27</v>
      </c>
      <c r="J760" t="s">
        <v>28</v>
      </c>
      <c r="K760" t="s">
        <v>1576</v>
      </c>
      <c r="L760" s="4">
        <v>237</v>
      </c>
      <c r="M760" s="5" t="str">
        <f>IF(AND(S760=A760, T760&amp;U760&amp;V760&amp;W760&amp;X760=""), "DomProd", IF(COUNTIF(S760:X760, A760)&gt;0, "CoDev", IF(S760="???","N/A","Import")))</f>
        <v>DomProd</v>
      </c>
      <c r="N760" t="s">
        <v>150</v>
      </c>
      <c r="Q760" t="s">
        <v>535</v>
      </c>
      <c r="S760" t="s">
        <v>71</v>
      </c>
      <c r="Y760" s="5">
        <f>IF(T760="???",0,COUNTA(S760:X760))</f>
        <v>1</v>
      </c>
    </row>
    <row r="761" spans="1:25" x14ac:dyDescent="0.45">
      <c r="A761" s="24" t="s">
        <v>71</v>
      </c>
      <c r="B761" s="1">
        <v>2009</v>
      </c>
      <c r="C761" s="22" t="str">
        <f>TEXT(D761,"000")</f>
        <v>011</v>
      </c>
      <c r="D761" s="2">
        <v>11</v>
      </c>
      <c r="E761" s="1" t="str">
        <f>_xlfn.TEXTJOIN("_",TRUE,A761,B761,D761,"Land")</f>
        <v>FRA_2009_11_Land</v>
      </c>
      <c r="F761" s="1" t="str" cm="1">
        <f t="array" ref="F761">_xlfn.REGEXEXTRACT(E761,"[A-Z]+[a-z]+[a-z]",1,0)</f>
        <v>Land</v>
      </c>
      <c r="G761" s="1" t="str">
        <f>_xlfn.TEXTJOIN("_",TRUE,A761,B761,C761,F761)</f>
        <v>FRA_2009_011_Land</v>
      </c>
      <c r="H761" s="1" t="s">
        <v>275</v>
      </c>
      <c r="I761" s="3" t="s">
        <v>27</v>
      </c>
      <c r="J761" t="s">
        <v>1577</v>
      </c>
      <c r="K761" t="s">
        <v>1578</v>
      </c>
      <c r="L761" s="4">
        <v>335</v>
      </c>
      <c r="M761" s="5" t="str">
        <f>IF(AND(S761=A761, T761&amp;U761&amp;V761&amp;W761&amp;X761=""), "DomProd", IF(COUNTIF(S761:X761, A761)&gt;0, "CoDev", IF(S761="???","N/A","Import")))</f>
        <v>DomProd</v>
      </c>
      <c r="N761" t="s">
        <v>150</v>
      </c>
      <c r="Q761" t="s">
        <v>1579</v>
      </c>
      <c r="S761" t="s">
        <v>71</v>
      </c>
      <c r="Y761" s="5">
        <f>IF(T761="???",0,COUNTA(S761:X761))</f>
        <v>1</v>
      </c>
    </row>
    <row r="762" spans="1:25" x14ac:dyDescent="0.45">
      <c r="A762" s="24" t="s">
        <v>71</v>
      </c>
      <c r="B762" s="1">
        <v>2009</v>
      </c>
      <c r="C762" s="22" t="str">
        <f>TEXT(D762,"000")</f>
        <v>012</v>
      </c>
      <c r="D762" s="2">
        <v>12</v>
      </c>
      <c r="E762" s="1" t="str">
        <f>_xlfn.TEXTJOIN("_",TRUE,A762,B762,D762,"Land")</f>
        <v>FRA_2009_12_Land</v>
      </c>
      <c r="F762" s="1" t="str" cm="1">
        <f t="array" ref="F762">_xlfn.REGEXEXTRACT(E762,"[A-Z]+[a-z]+[a-z]",1,0)</f>
        <v>Land</v>
      </c>
      <c r="G762" s="1" t="str">
        <f>_xlfn.TEXTJOIN("_",TRUE,A762,B762,C762,F762)</f>
        <v>FRA_2009_012_Land</v>
      </c>
      <c r="H762" s="1" t="s">
        <v>275</v>
      </c>
      <c r="I762" s="3" t="s">
        <v>27</v>
      </c>
      <c r="J762" t="s">
        <v>537</v>
      </c>
      <c r="K762" t="s">
        <v>1580</v>
      </c>
      <c r="L762" s="4">
        <v>187</v>
      </c>
      <c r="M762" s="5" t="str">
        <f>IF(AND(S762=A762, T762&amp;U762&amp;V762&amp;W762&amp;X762=""), "DomProd", IF(COUNTIF(S762:X762, A762)&gt;0, "CoDev", IF(S762="???","N/A","Import")))</f>
        <v>DomProd</v>
      </c>
      <c r="N762" t="s">
        <v>1581</v>
      </c>
      <c r="Q762" s="31" t="s">
        <v>1582</v>
      </c>
      <c r="S762" t="s">
        <v>71</v>
      </c>
      <c r="Y762" s="5">
        <f>IF(T762="???",0,COUNTA(S762:X762))</f>
        <v>1</v>
      </c>
    </row>
    <row r="763" spans="1:25" x14ac:dyDescent="0.45">
      <c r="A763" s="24" t="s">
        <v>71</v>
      </c>
      <c r="B763" s="1">
        <v>2009</v>
      </c>
      <c r="C763" s="22" t="str">
        <f>TEXT(D763,"000")</f>
        <v>013</v>
      </c>
      <c r="D763" s="2">
        <v>13</v>
      </c>
      <c r="E763" s="1" t="str">
        <f>_xlfn.TEXTJOIN("_",TRUE,A763,B763,D763,"Land")</f>
        <v>FRA_2009_13_Land</v>
      </c>
      <c r="F763" s="1" t="str" cm="1">
        <f t="array" ref="F763">_xlfn.REGEXEXTRACT(E763,"[A-Z]+[a-z]+[a-z]",1,0)</f>
        <v>Land</v>
      </c>
      <c r="G763" s="1" t="str">
        <f>_xlfn.TEXTJOIN("_",TRUE,A763,B763,C763,F763)</f>
        <v>FRA_2009_013_Land</v>
      </c>
      <c r="H763" s="1" t="s">
        <v>275</v>
      </c>
      <c r="I763" s="3" t="s">
        <v>27</v>
      </c>
      <c r="J763" t="s">
        <v>537</v>
      </c>
      <c r="K763" t="s">
        <v>1583</v>
      </c>
      <c r="L763" s="4">
        <v>1280</v>
      </c>
      <c r="M763" s="5" t="str">
        <f>IF(AND(S763=A763, T763&amp;U763&amp;V763&amp;W763&amp;X763=""), "DomProd", IF(COUNTIF(S763:X763, A763)&gt;0, "CoDev", IF(S763="???","N/A","Import")))</f>
        <v>DomProd</v>
      </c>
      <c r="N763" t="s">
        <v>1581</v>
      </c>
      <c r="Q763" s="18" t="s">
        <v>1584</v>
      </c>
      <c r="S763" t="s">
        <v>71</v>
      </c>
      <c r="Y763" s="5">
        <f>IF(T763="???",0,COUNTA(S763:X763))</f>
        <v>1</v>
      </c>
    </row>
    <row r="764" spans="1:25" x14ac:dyDescent="0.45">
      <c r="A764" s="24" t="s">
        <v>71</v>
      </c>
      <c r="B764" s="1">
        <v>2009</v>
      </c>
      <c r="C764" s="22" t="str">
        <f>TEXT(D764,"000")</f>
        <v>014</v>
      </c>
      <c r="D764" s="2">
        <v>14</v>
      </c>
      <c r="E764" s="1" t="str">
        <f>_xlfn.TEXTJOIN("_",TRUE,A764,B764,D764,"Land")</f>
        <v>FRA_2009_14_Land</v>
      </c>
      <c r="F764" s="1" t="str" cm="1">
        <f t="array" ref="F764">_xlfn.REGEXEXTRACT(E764,"[A-Z]+[a-z]+[a-z]",1,0)</f>
        <v>Land</v>
      </c>
      <c r="G764" s="1" t="str">
        <f>_xlfn.TEXTJOIN("_",TRUE,A764,B764,C764,F764)</f>
        <v>FRA_2009_014_Land</v>
      </c>
      <c r="H764" s="1" t="s">
        <v>275</v>
      </c>
      <c r="I764" s="3" t="s">
        <v>27</v>
      </c>
      <c r="J764" t="s">
        <v>44</v>
      </c>
      <c r="K764" t="s">
        <v>549</v>
      </c>
      <c r="L764" s="4">
        <v>3806</v>
      </c>
      <c r="M764" s="5" t="str">
        <f>IF(AND(S764=A764, T764&amp;U764&amp;V764&amp;W764&amp;X764=""), "DomProd", IF(COUNTIF(S764:X764, A764)&gt;0, "CoDev", IF(S764="???","N/A","Import")))</f>
        <v>DomProd</v>
      </c>
      <c r="N764" t="s">
        <v>550</v>
      </c>
      <c r="Q764" s="18" t="s">
        <v>551</v>
      </c>
      <c r="R764" s="5"/>
      <c r="S764" t="s">
        <v>71</v>
      </c>
      <c r="Y764" s="5">
        <f>IF(T764="???",0,COUNTA(S764:X764))</f>
        <v>1</v>
      </c>
    </row>
    <row r="765" spans="1:25" x14ac:dyDescent="0.45">
      <c r="A765" s="24" t="s">
        <v>71</v>
      </c>
      <c r="B765" s="1">
        <v>2009</v>
      </c>
      <c r="C765" s="22" t="str">
        <f>TEXT(D765,"000")</f>
        <v>015</v>
      </c>
      <c r="D765" s="2">
        <v>15</v>
      </c>
      <c r="E765" s="1" t="str">
        <f>_xlfn.TEXTJOIN("_",TRUE,A765,B765,D765,"Land")</f>
        <v>FRA_2009_15_Land</v>
      </c>
      <c r="F765" s="1" t="str" cm="1">
        <f t="array" ref="F765">_xlfn.REGEXEXTRACT(E765,"[A-Z]+[a-z]+[a-z]",1,0)</f>
        <v>Land</v>
      </c>
      <c r="G765" s="1" t="str">
        <f>_xlfn.TEXTJOIN("_",TRUE,A765,B765,C765,F765)</f>
        <v>FRA_2009_015_Land</v>
      </c>
      <c r="H765" s="1" t="s">
        <v>275</v>
      </c>
      <c r="I765" s="3" t="s">
        <v>27</v>
      </c>
      <c r="J765" t="s">
        <v>44</v>
      </c>
      <c r="K765" t="s">
        <v>1585</v>
      </c>
      <c r="L765" s="4">
        <v>61</v>
      </c>
      <c r="M765" s="5" t="str">
        <f>IF(AND(S765=A765, T765&amp;U765&amp;V765&amp;W765&amp;X765=""), "DomProd", IF(COUNTIF(S765:X765, A765)&gt;0, "CoDev", IF(S765="???","N/A","Import")))</f>
        <v>DomProd</v>
      </c>
      <c r="N765" t="s">
        <v>550</v>
      </c>
      <c r="Q765" s="18" t="s">
        <v>551</v>
      </c>
      <c r="R765" s="5"/>
      <c r="S765" t="s">
        <v>71</v>
      </c>
      <c r="Y765" s="5">
        <f>IF(T765="???",0,COUNTA(S765:X765))</f>
        <v>1</v>
      </c>
    </row>
    <row r="766" spans="1:25" x14ac:dyDescent="0.45">
      <c r="A766" s="24" t="s">
        <v>71</v>
      </c>
      <c r="B766" s="1">
        <v>2009</v>
      </c>
      <c r="C766" s="22" t="str">
        <f>TEXT(D766,"000")</f>
        <v>016</v>
      </c>
      <c r="D766" s="2">
        <v>16</v>
      </c>
      <c r="E766" s="1" t="str">
        <f>_xlfn.TEXTJOIN("_",TRUE,A766,B766,D766,"Land")</f>
        <v>FRA_2009_16_Land</v>
      </c>
      <c r="F766" s="1" t="str" cm="1">
        <f t="array" ref="F766">_xlfn.REGEXEXTRACT(E766,"[A-Z]+[a-z]+[a-z]",1,0)</f>
        <v>Land</v>
      </c>
      <c r="G766" s="1" t="str">
        <f>_xlfn.TEXTJOIN("_",TRUE,A766,B766,C766,F766)</f>
        <v>FRA_2009_016_Land</v>
      </c>
      <c r="H766" s="1" t="s">
        <v>275</v>
      </c>
      <c r="I766" s="3" t="s">
        <v>27</v>
      </c>
      <c r="J766" t="s">
        <v>44</v>
      </c>
      <c r="K766" t="s">
        <v>1586</v>
      </c>
      <c r="L766" s="4">
        <v>27</v>
      </c>
      <c r="M766" s="5" t="str">
        <f>IF(AND(S766=A766, T766&amp;U766&amp;V766&amp;W766&amp;X766=""), "DomProd", IF(COUNTIF(S766:X766, A766)&gt;0, "CoDev", IF(S766="???","N/A","Import")))</f>
        <v>DomProd</v>
      </c>
      <c r="N766" t="s">
        <v>550</v>
      </c>
      <c r="Q766" s="18" t="s">
        <v>551</v>
      </c>
      <c r="S766" t="s">
        <v>71</v>
      </c>
      <c r="Y766" s="5">
        <f>IF(T766="???",0,COUNTA(S766:X766))</f>
        <v>1</v>
      </c>
    </row>
    <row r="767" spans="1:25" x14ac:dyDescent="0.45">
      <c r="A767" s="24" t="s">
        <v>71</v>
      </c>
      <c r="B767" s="1">
        <v>2009</v>
      </c>
      <c r="C767" s="22" t="str">
        <f>TEXT(D767,"000")</f>
        <v>017</v>
      </c>
      <c r="D767" s="2">
        <v>17</v>
      </c>
      <c r="E767" s="1" t="str">
        <f>_xlfn.TEXTJOIN("_",TRUE,A767,B767,D767,"Land")</f>
        <v>FRA_2009_17_Land</v>
      </c>
      <c r="F767" s="1" t="str" cm="1">
        <f t="array" ref="F767">_xlfn.REGEXEXTRACT(E767,"[A-Z]+[a-z]+[a-z]",1,0)</f>
        <v>Land</v>
      </c>
      <c r="G767" s="1" t="str">
        <f>_xlfn.TEXTJOIN("_",TRUE,A767,B767,C767,F767)</f>
        <v>FRA_2009_017_Land</v>
      </c>
      <c r="H767" s="1" t="s">
        <v>275</v>
      </c>
      <c r="I767" s="3" t="s">
        <v>51</v>
      </c>
      <c r="J767" t="s">
        <v>52</v>
      </c>
      <c r="K767" t="s">
        <v>1587</v>
      </c>
      <c r="L767" s="4">
        <v>74</v>
      </c>
      <c r="M767" s="5" t="str">
        <f>IF(AND(S767=A767, T767&amp;U767&amp;V767&amp;W767&amp;X767=""), "DomProd", IF(COUNTIF(S767:X767, A767)&gt;0, "CoDev", IF(S767="???","N/A","Import")))</f>
        <v>DomProd</v>
      </c>
      <c r="N767" t="s">
        <v>150</v>
      </c>
      <c r="Q767" t="s">
        <v>1588</v>
      </c>
      <c r="S767" t="s">
        <v>71</v>
      </c>
      <c r="Y767" s="5">
        <f>IF(T767="???",0,COUNTA(S767:X767))</f>
        <v>1</v>
      </c>
    </row>
    <row r="768" spans="1:25" x14ac:dyDescent="0.45">
      <c r="A768" s="24" t="s">
        <v>71</v>
      </c>
      <c r="B768" s="1">
        <v>2009</v>
      </c>
      <c r="C768" s="22" t="str">
        <f>TEXT(D768,"000")</f>
        <v>018</v>
      </c>
      <c r="D768" s="2">
        <v>18</v>
      </c>
      <c r="E768" s="1" t="str">
        <f>_xlfn.TEXTJOIN("_",TRUE,A768,B768,D768,"Land")</f>
        <v>FRA_2009_18_Land</v>
      </c>
      <c r="F768" s="1" t="str" cm="1">
        <f t="array" ref="F768">_xlfn.REGEXEXTRACT(E768,"[A-Z]+[a-z]+[a-z]",1,0)</f>
        <v>Land</v>
      </c>
      <c r="G768" s="1" t="str">
        <f>_xlfn.TEXTJOIN("_",TRUE,A768,B768,C768,F768)</f>
        <v>FRA_2009_018_Land</v>
      </c>
      <c r="H768" s="1" t="s">
        <v>275</v>
      </c>
      <c r="I768" s="3" t="s">
        <v>51</v>
      </c>
      <c r="J768" t="s">
        <v>52</v>
      </c>
      <c r="K768" t="s">
        <v>1589</v>
      </c>
      <c r="L768" s="4">
        <v>16</v>
      </c>
      <c r="M768" s="5" t="str">
        <f>IF(AND(S768=A768, T768&amp;U768&amp;V768&amp;W768&amp;X768=""), "DomProd", IF(COUNTIF(S768:X768, A768)&gt;0, "CoDev", IF(S768="???","N/A","Import")))</f>
        <v>DomProd</v>
      </c>
      <c r="N768" t="s">
        <v>150</v>
      </c>
      <c r="Q768" t="s">
        <v>1590</v>
      </c>
      <c r="S768" t="s">
        <v>71</v>
      </c>
      <c r="Y768" s="5">
        <f>IF(T768="???",0,COUNTA(S768:X768))</f>
        <v>1</v>
      </c>
    </row>
    <row r="769" spans="1:25" x14ac:dyDescent="0.45">
      <c r="A769" s="24" t="s">
        <v>71</v>
      </c>
      <c r="B769" s="1">
        <v>2009</v>
      </c>
      <c r="C769" s="22" t="str">
        <f>TEXT(D769,"000")</f>
        <v>019</v>
      </c>
      <c r="D769" s="2">
        <v>19</v>
      </c>
      <c r="E769" s="1" t="str">
        <f>_xlfn.TEXTJOIN("_",TRUE,A769,B769,D769,"Land")</f>
        <v>FRA_2009_19_Land</v>
      </c>
      <c r="F769" s="1" t="str" cm="1">
        <f t="array" ref="F769">_xlfn.REGEXEXTRACT(E769,"[A-Z]+[a-z]+[a-z]",1,0)</f>
        <v>Land</v>
      </c>
      <c r="G769" s="1" t="str">
        <f>_xlfn.TEXTJOIN("_",TRUE,A769,B769,C769,F769)</f>
        <v>FRA_2009_019_Land</v>
      </c>
      <c r="H769" s="1" t="s">
        <v>275</v>
      </c>
      <c r="I769" s="3" t="s">
        <v>51</v>
      </c>
      <c r="J769" t="s">
        <v>60</v>
      </c>
      <c r="K769" t="s">
        <v>563</v>
      </c>
      <c r="L769" s="4">
        <v>98</v>
      </c>
      <c r="M769" s="5" t="str">
        <f>IF(AND(S769=A769, T769&amp;U769&amp;V769&amp;W769&amp;X769=""), "DomProd", IF(COUNTIF(S769:X769, A769)&gt;0, "CoDev", IF(S769="???","N/A","Import")))</f>
        <v>DomProd</v>
      </c>
      <c r="N769" t="s">
        <v>150</v>
      </c>
      <c r="Q769" s="18" t="s">
        <v>564</v>
      </c>
      <c r="R769" s="5"/>
      <c r="S769" t="s">
        <v>71</v>
      </c>
      <c r="Y769" s="5">
        <f>IF(T769="???",0,COUNTA(S769:X769))</f>
        <v>1</v>
      </c>
    </row>
    <row r="770" spans="1:25" x14ac:dyDescent="0.45">
      <c r="A770" s="24" t="s">
        <v>71</v>
      </c>
      <c r="B770" s="1">
        <v>2009</v>
      </c>
      <c r="C770" s="22" t="str">
        <f>TEXT(D770,"000")</f>
        <v>020</v>
      </c>
      <c r="D770" s="2">
        <v>20</v>
      </c>
      <c r="E770" s="1" t="str">
        <f>_xlfn.TEXTJOIN("_",TRUE,A770,B770,D770,"Land")</f>
        <v>FRA_2009_20_Land</v>
      </c>
      <c r="F770" s="1" t="str" cm="1">
        <f t="array" ref="F770">_xlfn.REGEXEXTRACT(E770,"[A-Z]+[a-z]+[a-z]",1,0)</f>
        <v>Land</v>
      </c>
      <c r="G770" s="1" t="str">
        <f>_xlfn.TEXTJOIN("_",TRUE,A770,B770,C770,F770)</f>
        <v>FRA_2009_020_Land</v>
      </c>
      <c r="H770" s="1" t="s">
        <v>275</v>
      </c>
      <c r="I770" s="3" t="s">
        <v>51</v>
      </c>
      <c r="J770" t="s">
        <v>762</v>
      </c>
      <c r="K770" t="s">
        <v>1427</v>
      </c>
      <c r="L770" s="4">
        <v>61</v>
      </c>
      <c r="M770" s="5" t="str">
        <f>IF(AND(S770=A770, T770&amp;U770&amp;V770&amp;W770&amp;X770=""), "DomProd", IF(COUNTIF(S770:X770, A770)&gt;0, "CoDev", IF(S770="???","N/A","Import")))</f>
        <v>Import</v>
      </c>
      <c r="N770" t="s">
        <v>96</v>
      </c>
      <c r="Q770" s="18" t="s">
        <v>1428</v>
      </c>
      <c r="S770" t="s">
        <v>56</v>
      </c>
      <c r="Y770" s="5">
        <f>IF(T770="???",0,COUNTA(S770:X770))</f>
        <v>1</v>
      </c>
    </row>
    <row r="771" spans="1:25" x14ac:dyDescent="0.45">
      <c r="A771" s="24" t="s">
        <v>71</v>
      </c>
      <c r="B771" s="1">
        <v>2009</v>
      </c>
      <c r="C771" s="22" t="str">
        <f>TEXT(D771,"000")</f>
        <v>021</v>
      </c>
      <c r="D771" s="2">
        <v>21</v>
      </c>
      <c r="E771" s="1" t="str">
        <f>_xlfn.TEXTJOIN("_",TRUE,A771,B771,D771,"Land")</f>
        <v>FRA_2009_21_Land</v>
      </c>
      <c r="F771" s="1" t="str" cm="1">
        <f t="array" ref="F771">_xlfn.REGEXEXTRACT(E771,"[A-Z]+[a-z]+[a-z]",1,0)</f>
        <v>Land</v>
      </c>
      <c r="G771" s="1" t="str">
        <f>_xlfn.TEXTJOIN("_",TRUE,A771,B771,C771,F771)</f>
        <v>FRA_2009_021_Land</v>
      </c>
      <c r="H771" s="1" t="s">
        <v>275</v>
      </c>
      <c r="I771" s="3" t="s">
        <v>51</v>
      </c>
      <c r="J771" t="s">
        <v>66</v>
      </c>
      <c r="K771" t="s">
        <v>1591</v>
      </c>
      <c r="L771" s="4">
        <v>349</v>
      </c>
      <c r="M771" s="5" t="str">
        <f>IF(AND(S771=A771, T771&amp;U771&amp;V771&amp;W771&amp;X771=""), "DomProd", IF(COUNTIF(S771:X771, A771)&gt;0, "CoDev", IF(S771="???","N/A","Import")))</f>
        <v>DomProd</v>
      </c>
      <c r="N771" t="s">
        <v>576</v>
      </c>
      <c r="Q771" s="18" t="s">
        <v>577</v>
      </c>
      <c r="S771" t="s">
        <v>71</v>
      </c>
      <c r="Y771" s="5">
        <f>IF(T771="???",0,COUNTA(S771:X771))</f>
        <v>1</v>
      </c>
    </row>
    <row r="772" spans="1:25" x14ac:dyDescent="0.45">
      <c r="A772" s="24" t="s">
        <v>71</v>
      </c>
      <c r="B772" s="1">
        <v>2009</v>
      </c>
      <c r="C772" s="22" t="str">
        <f>TEXT(D772,"000")</f>
        <v>022</v>
      </c>
      <c r="D772" s="2">
        <v>22</v>
      </c>
      <c r="E772" s="1" t="str">
        <f>_xlfn.TEXTJOIN("_",TRUE,A772,B772,D772,"Land")</f>
        <v>FRA_2009_22_Land</v>
      </c>
      <c r="F772" s="1" t="str" cm="1">
        <f t="array" ref="F772">_xlfn.REGEXEXTRACT(E772,"[A-Z]+[a-z]+[a-z]",1,0)</f>
        <v>Land</v>
      </c>
      <c r="G772" s="1" t="str">
        <f>_xlfn.TEXTJOIN("_",TRUE,A772,B772,C772,F772)</f>
        <v>FRA_2009_022_Land</v>
      </c>
      <c r="H772" s="1" t="s">
        <v>275</v>
      </c>
      <c r="I772" s="3" t="s">
        <v>27</v>
      </c>
      <c r="J772" t="s">
        <v>69</v>
      </c>
      <c r="K772" t="s">
        <v>1592</v>
      </c>
      <c r="L772" s="4">
        <v>99</v>
      </c>
      <c r="M772" s="5" t="str">
        <f>IF(AND(S772=A772, T772&amp;U772&amp;V772&amp;W772&amp;X772=""), "DomProd", IF(COUNTIF(S772:X772, A772)&gt;0, "CoDev", IF(S772="???","N/A","Import")))</f>
        <v>CoDev</v>
      </c>
      <c r="N772" t="s">
        <v>550</v>
      </c>
      <c r="O772" t="s">
        <v>155</v>
      </c>
      <c r="P772" s="4"/>
      <c r="Q772" s="18" t="s">
        <v>551</v>
      </c>
      <c r="R772" s="18" t="s">
        <v>1593</v>
      </c>
      <c r="S772" t="s">
        <v>71</v>
      </c>
      <c r="T772" t="s">
        <v>56</v>
      </c>
      <c r="Y772" s="5">
        <f>IF(T772="???",0,COUNTA(S772:X772))</f>
        <v>2</v>
      </c>
    </row>
    <row r="773" spans="1:25" x14ac:dyDescent="0.45">
      <c r="A773" s="24" t="s">
        <v>71</v>
      </c>
      <c r="B773" s="1">
        <v>2009</v>
      </c>
      <c r="C773" s="22" t="str">
        <f>TEXT(D773,"000")</f>
        <v>023</v>
      </c>
      <c r="D773" s="2">
        <v>23</v>
      </c>
      <c r="E773" s="1" t="str">
        <f>_xlfn.TEXTJOIN("_",TRUE,A773,B773,D773,"Land")</f>
        <v>FRA_2009_23_Land</v>
      </c>
      <c r="F773" s="1" t="str" cm="1">
        <f t="array" ref="F773">_xlfn.REGEXEXTRACT(E773,"[A-Z]+[a-z]+[a-z]",1,0)</f>
        <v>Land</v>
      </c>
      <c r="G773" s="1" t="str">
        <f>_xlfn.TEXTJOIN("_",TRUE,A773,B773,C773,F773)</f>
        <v>FRA_2009_023_Land</v>
      </c>
      <c r="H773" s="1" t="s">
        <v>275</v>
      </c>
      <c r="I773" s="3" t="s">
        <v>27</v>
      </c>
      <c r="J773" t="s">
        <v>69</v>
      </c>
      <c r="K773" t="s">
        <v>1594</v>
      </c>
      <c r="L773" s="4">
        <v>112</v>
      </c>
      <c r="M773" s="5" t="str">
        <f>IF(AND(S773=A773, T773&amp;U773&amp;V773&amp;W773&amp;X773=""), "DomProd", IF(COUNTIF(S773:X773, A773)&gt;0, "CoDev", IF(S773="???","N/A","Import")))</f>
        <v>CoDev</v>
      </c>
      <c r="N773" t="s">
        <v>550</v>
      </c>
      <c r="Q773" s="18" t="s">
        <v>551</v>
      </c>
      <c r="S773" t="s">
        <v>71</v>
      </c>
      <c r="T773" t="s">
        <v>32</v>
      </c>
      <c r="Y773" s="5">
        <f>IF(T773="???",0,COUNTA(S773:X773))</f>
        <v>2</v>
      </c>
    </row>
    <row r="774" spans="1:25" x14ac:dyDescent="0.45">
      <c r="A774" s="24" t="s">
        <v>71</v>
      </c>
      <c r="B774" s="1">
        <v>2009</v>
      </c>
      <c r="C774" s="22" t="str">
        <f>TEXT(D774,"000")</f>
        <v>024</v>
      </c>
      <c r="D774" s="2">
        <v>24</v>
      </c>
      <c r="E774" s="1" t="str">
        <f>_xlfn.TEXTJOIN("_",TRUE,A774,B774,D774,"Land")</f>
        <v>FRA_2009_24_Land</v>
      </c>
      <c r="F774" s="1" t="str" cm="1">
        <f t="array" ref="F774">_xlfn.REGEXEXTRACT(E774,"[A-Z]+[a-z]+[a-z]",1,0)</f>
        <v>Land</v>
      </c>
      <c r="G774" s="1" t="str">
        <f>_xlfn.TEXTJOIN("_",TRUE,A774,B774,C774,F774)</f>
        <v>FRA_2009_024_Land</v>
      </c>
      <c r="H774" s="1" t="s">
        <v>275</v>
      </c>
      <c r="I774" s="3" t="s">
        <v>27</v>
      </c>
      <c r="J774" t="s">
        <v>69</v>
      </c>
      <c r="K774" t="s">
        <v>1595</v>
      </c>
      <c r="L774" s="4">
        <v>188</v>
      </c>
      <c r="M774" s="5" t="str">
        <f>IF(AND(S774=A774, T774&amp;U774&amp;V774&amp;W774&amp;X774=""), "DomProd", IF(COUNTIF(S774:X774, A774)&gt;0, "CoDev", IF(S774="???","N/A","Import")))</f>
        <v>CoDev</v>
      </c>
      <c r="N774" t="s">
        <v>550</v>
      </c>
      <c r="O774" t="s">
        <v>155</v>
      </c>
      <c r="P774" s="4"/>
      <c r="Q774" s="18" t="s">
        <v>551</v>
      </c>
      <c r="R774" s="18" t="s">
        <v>1593</v>
      </c>
      <c r="S774" t="s">
        <v>71</v>
      </c>
      <c r="T774" t="s">
        <v>32</v>
      </c>
      <c r="Y774" s="5">
        <f>IF(T774="???",0,COUNTA(S774:X774))</f>
        <v>2</v>
      </c>
    </row>
    <row r="775" spans="1:25" x14ac:dyDescent="0.45">
      <c r="A775" s="24" t="s">
        <v>71</v>
      </c>
      <c r="B775" s="1">
        <v>2009</v>
      </c>
      <c r="C775" s="22" t="str">
        <f>TEXT(D775,"000")</f>
        <v>025</v>
      </c>
      <c r="D775" s="2">
        <v>25</v>
      </c>
      <c r="E775" s="1" t="str">
        <f>_xlfn.TEXTJOIN("_",TRUE,A775,B775,D775,"Land")</f>
        <v>FRA_2009_25_Land</v>
      </c>
      <c r="F775" s="1" t="str" cm="1">
        <f t="array" ref="F775">_xlfn.REGEXEXTRACT(E775,"[A-Z]+[a-z]+[a-z]",1,0)</f>
        <v>Land</v>
      </c>
      <c r="G775" s="1" t="str">
        <f>_xlfn.TEXTJOIN("_",TRUE,A775,B775,C775,F775)</f>
        <v>FRA_2009_025_Land</v>
      </c>
      <c r="H775" s="1" t="s">
        <v>275</v>
      </c>
      <c r="I775" s="3" t="s">
        <v>68</v>
      </c>
      <c r="J775" t="s">
        <v>72</v>
      </c>
      <c r="K775" t="s">
        <v>154</v>
      </c>
      <c r="L775" s="4">
        <v>553</v>
      </c>
      <c r="M775" s="5" t="str">
        <f>IF(AND(S775=A775, T775&amp;U775&amp;V775&amp;W775&amp;X775=""), "DomProd", IF(COUNTIF(S775:X775, A775)&gt;0, "CoDev", IF(S775="???","N/A","Import")))</f>
        <v>CoDev</v>
      </c>
      <c r="N775" t="s">
        <v>155</v>
      </c>
      <c r="Q775" s="18" t="s">
        <v>156</v>
      </c>
      <c r="R775" s="5"/>
      <c r="S775" t="s">
        <v>71</v>
      </c>
      <c r="T775" t="s">
        <v>32</v>
      </c>
      <c r="Y775" s="5">
        <f>IF(T775="???",0,COUNTA(S775:X775))</f>
        <v>2</v>
      </c>
    </row>
    <row r="776" spans="1:25" x14ac:dyDescent="0.45">
      <c r="A776" s="24" t="s">
        <v>71</v>
      </c>
      <c r="B776" s="1">
        <v>2009</v>
      </c>
      <c r="C776" s="22" t="str">
        <f>TEXT(D776,"000")</f>
        <v>026</v>
      </c>
      <c r="D776" s="2">
        <v>26</v>
      </c>
      <c r="E776" s="1" t="str">
        <f>_xlfn.TEXTJOIN("_",TRUE,A776,B776,D776,"Land")</f>
        <v>FRA_2009_26_Land</v>
      </c>
      <c r="F776" s="1" t="str" cm="1">
        <f t="array" ref="F776">_xlfn.REGEXEXTRACT(E776,"[A-Z]+[a-z]+[a-z]",1,0)</f>
        <v>Land</v>
      </c>
      <c r="G776" s="1" t="str">
        <f>_xlfn.TEXTJOIN("_",TRUE,A776,B776,C776,F776)</f>
        <v>FRA_2009_026_Land</v>
      </c>
      <c r="H776" s="1" t="s">
        <v>275</v>
      </c>
      <c r="I776" s="3" t="s">
        <v>68</v>
      </c>
      <c r="J776" t="s">
        <v>985</v>
      </c>
      <c r="K776" t="s">
        <v>986</v>
      </c>
      <c r="L776" s="4" t="s">
        <v>65</v>
      </c>
      <c r="M776" s="5" t="str">
        <f>IF(AND(S776=A776, T776&amp;U776&amp;V776&amp;W776&amp;X776=""), "DomProd", IF(COUNTIF(S776:X776, A776)&gt;0, "CoDev", IF(S776="???","N/A","Import")))</f>
        <v>Import</v>
      </c>
      <c r="N776" s="5" t="s">
        <v>107</v>
      </c>
      <c r="O776" s="5"/>
      <c r="P776" s="5"/>
      <c r="Q776" s="18" t="s">
        <v>3314</v>
      </c>
      <c r="R776" s="5"/>
      <c r="S776" t="s">
        <v>76</v>
      </c>
      <c r="Y776" s="5">
        <f>IF(T776="???",0,COUNTA(S776:X776))</f>
        <v>1</v>
      </c>
    </row>
    <row r="777" spans="1:25" x14ac:dyDescent="0.45">
      <c r="A777" s="24" t="s">
        <v>71</v>
      </c>
      <c r="B777" s="1">
        <v>2009</v>
      </c>
      <c r="C777" s="22" t="str">
        <f>TEXT(D777,"000")</f>
        <v>027</v>
      </c>
      <c r="D777" s="2">
        <v>27</v>
      </c>
      <c r="E777" s="1" t="str">
        <f>_xlfn.TEXTJOIN("_",TRUE,A777,B777,D777,"Air")</f>
        <v>FRA_2009_27_Air</v>
      </c>
      <c r="F777" s="1" t="str" cm="1">
        <f t="array" ref="F777">_xlfn.REGEXEXTRACT(E777,"[A-Z]+[a-z]+[a-z]",1,0)</f>
        <v>Air</v>
      </c>
      <c r="G777" s="1" t="str">
        <f>_xlfn.TEXTJOIN("_",TRUE,A777,B777,C777,F777)</f>
        <v>FRA_2009_027_Air</v>
      </c>
      <c r="H777" s="1" t="s">
        <v>275</v>
      </c>
      <c r="I777" s="3" t="s">
        <v>87</v>
      </c>
      <c r="J777" t="s">
        <v>98</v>
      </c>
      <c r="K777" t="s">
        <v>99</v>
      </c>
      <c r="L777" s="4">
        <v>5</v>
      </c>
      <c r="M777" s="5" t="str">
        <f>IF(AND(S777=A777, T777&amp;U777&amp;V777&amp;W777&amp;X777=""), "DomProd", IF(COUNTIF(S777:X777, A777)&gt;0, "CoDev", IF(S777="???","N/A","Import")))</f>
        <v>Import</v>
      </c>
      <c r="N777" t="s">
        <v>100</v>
      </c>
      <c r="Q777" s="18" t="s">
        <v>101</v>
      </c>
      <c r="R777" s="5"/>
      <c r="S777" t="s">
        <v>102</v>
      </c>
      <c r="Y777" s="5">
        <f>IF(T777="???",0,COUNTA(S777:X777))</f>
        <v>1</v>
      </c>
    </row>
    <row r="778" spans="1:25" x14ac:dyDescent="0.45">
      <c r="A778" s="24" t="s">
        <v>71</v>
      </c>
      <c r="B778" s="1">
        <v>2009</v>
      </c>
      <c r="C778" s="22" t="str">
        <f>TEXT(D778,"000")</f>
        <v>028</v>
      </c>
      <c r="D778" s="2">
        <v>28</v>
      </c>
      <c r="E778" s="1" t="str">
        <f>_xlfn.TEXTJOIN("_",TRUE,A778,B778,D778,"Air")</f>
        <v>FRA_2009_28_Air</v>
      </c>
      <c r="F778" s="1" t="str" cm="1">
        <f t="array" ref="F778">_xlfn.REGEXEXTRACT(E778,"[A-Z]+[a-z]+[a-z]",1,0)</f>
        <v>Air</v>
      </c>
      <c r="G778" s="1" t="str">
        <f>_xlfn.TEXTJOIN("_",TRUE,A778,B778,C778,F778)</f>
        <v>FRA_2009_028_Air</v>
      </c>
      <c r="H778" s="1" t="s">
        <v>275</v>
      </c>
      <c r="I778" s="3" t="s">
        <v>87</v>
      </c>
      <c r="J778" t="s">
        <v>98</v>
      </c>
      <c r="K778" t="s">
        <v>1596</v>
      </c>
      <c r="L778" s="4">
        <v>12</v>
      </c>
      <c r="M778" s="5" t="str">
        <f>IF(AND(S778=A778, T778&amp;U778&amp;V778&amp;W778&amp;X778=""), "DomProd", IF(COUNTIF(S778:X778, A778)&gt;0, "CoDev", IF(S778="???","N/A","Import")))</f>
        <v>DomProd</v>
      </c>
      <c r="N778" t="s">
        <v>1597</v>
      </c>
      <c r="Q778" s="18" t="s">
        <v>1598</v>
      </c>
      <c r="R778" s="5"/>
      <c r="S778" t="s">
        <v>71</v>
      </c>
      <c r="Y778" s="5">
        <f>IF(T778="???",0,COUNTA(S778:X778))</f>
        <v>1</v>
      </c>
    </row>
    <row r="779" spans="1:25" x14ac:dyDescent="0.45">
      <c r="A779" s="24" t="s">
        <v>71</v>
      </c>
      <c r="B779" s="1">
        <v>2009</v>
      </c>
      <c r="C779" s="22" t="str">
        <f>TEXT(D779,"000")</f>
        <v>029</v>
      </c>
      <c r="D779" s="2">
        <v>29</v>
      </c>
      <c r="E779" s="1" t="str">
        <f>_xlfn.TEXTJOIN("_",TRUE,A779,B779,D779,"Air")</f>
        <v>FRA_2009_29_Air</v>
      </c>
      <c r="F779" s="1" t="str" cm="1">
        <f t="array" ref="F779">_xlfn.REGEXEXTRACT(E779,"[A-Z]+[a-z]+[a-z]",1,0)</f>
        <v>Air</v>
      </c>
      <c r="G779" s="1" t="str">
        <f>_xlfn.TEXTJOIN("_",TRUE,A779,B779,C779,F779)</f>
        <v>FRA_2009_029_Air</v>
      </c>
      <c r="H779" s="1" t="s">
        <v>275</v>
      </c>
      <c r="I779" s="3" t="s">
        <v>109</v>
      </c>
      <c r="J779" t="s">
        <v>477</v>
      </c>
      <c r="K779" t="s">
        <v>1114</v>
      </c>
      <c r="L779" s="4">
        <v>25</v>
      </c>
      <c r="M779" s="5" t="str">
        <f>IF(AND(S779=A779, T779&amp;U779&amp;V779&amp;W779&amp;X779=""), "DomProd", IF(COUNTIF(S779:X779, A779)&gt;0, "CoDev", IF(S779="???","N/A","Import")))</f>
        <v>CoDev</v>
      </c>
      <c r="N779" s="5" t="s">
        <v>782</v>
      </c>
      <c r="O779" s="5"/>
      <c r="P779" s="5"/>
      <c r="Q779" s="30" t="s">
        <v>1115</v>
      </c>
      <c r="R779" s="5"/>
      <c r="S779" t="s">
        <v>32</v>
      </c>
      <c r="T779" t="s">
        <v>71</v>
      </c>
      <c r="U779" t="s">
        <v>43</v>
      </c>
      <c r="Y779" s="5">
        <f>IF(T779="???",0,COUNTA(S779:X779))</f>
        <v>3</v>
      </c>
    </row>
    <row r="780" spans="1:25" x14ac:dyDescent="0.45">
      <c r="A780" s="24" t="s">
        <v>71</v>
      </c>
      <c r="B780" s="1">
        <v>2009</v>
      </c>
      <c r="C780" s="22" t="str">
        <f>TEXT(D780,"000")</f>
        <v>030</v>
      </c>
      <c r="D780" s="2">
        <v>30</v>
      </c>
      <c r="E780" s="1" t="str">
        <f>_xlfn.TEXTJOIN("_",TRUE,A780,B780,D780,"Air")</f>
        <v>FRA_2009_30_Air</v>
      </c>
      <c r="F780" s="1" t="str" cm="1">
        <f t="array" ref="F780">_xlfn.REGEXEXTRACT(E780,"[A-Z]+[a-z]+[a-z]",1,0)</f>
        <v>Air</v>
      </c>
      <c r="G780" s="1" t="str">
        <f>_xlfn.TEXTJOIN("_",TRUE,A780,B780,C780,F780)</f>
        <v>FRA_2009_030_Air</v>
      </c>
      <c r="H780" s="1" t="s">
        <v>275</v>
      </c>
      <c r="I780" s="3" t="s">
        <v>109</v>
      </c>
      <c r="J780" t="s">
        <v>477</v>
      </c>
      <c r="K780" t="s">
        <v>1599</v>
      </c>
      <c r="L780" s="4">
        <v>272</v>
      </c>
      <c r="M780" s="5" t="str">
        <f>IF(AND(S780=A780, T780&amp;U780&amp;V780&amp;W780&amp;X780=""), "DomProd", IF(COUNTIF(S780:X780, A780)&gt;0, "CoDev", IF(S780="???","N/A","Import")))</f>
        <v>DomProd</v>
      </c>
      <c r="N780" t="s">
        <v>123</v>
      </c>
      <c r="O780" t="s">
        <v>628</v>
      </c>
      <c r="Q780" s="18" t="s">
        <v>629</v>
      </c>
      <c r="R780" s="5"/>
      <c r="S780" t="s">
        <v>71</v>
      </c>
      <c r="Y780" s="5">
        <f>IF(T780="???",0,COUNTA(S780:X780))</f>
        <v>1</v>
      </c>
    </row>
    <row r="781" spans="1:25" x14ac:dyDescent="0.45">
      <c r="A781" s="24" t="s">
        <v>71</v>
      </c>
      <c r="B781" s="1">
        <v>2009</v>
      </c>
      <c r="C781" s="22" t="str">
        <f>TEXT(D781,"000")</f>
        <v>031</v>
      </c>
      <c r="D781" s="2">
        <v>31</v>
      </c>
      <c r="E781" s="1" t="str">
        <f>_xlfn.TEXTJOIN("_",TRUE,A781,B781,D781,"Air")</f>
        <v>FRA_2009_31_Air</v>
      </c>
      <c r="F781" s="1" t="str" cm="1">
        <f t="array" ref="F781">_xlfn.REGEXEXTRACT(E781,"[A-Z]+[a-z]+[a-z]",1,0)</f>
        <v>Air</v>
      </c>
      <c r="G781" s="1" t="str">
        <f>_xlfn.TEXTJOIN("_",TRUE,A781,B781,C781,F781)</f>
        <v>FRA_2009_031_Air</v>
      </c>
      <c r="H781" s="1" t="s">
        <v>275</v>
      </c>
      <c r="I781" s="3" t="s">
        <v>109</v>
      </c>
      <c r="J781" t="s">
        <v>537</v>
      </c>
      <c r="K781" t="s">
        <v>1600</v>
      </c>
      <c r="L781" s="4">
        <v>4</v>
      </c>
      <c r="M781" s="5" t="str">
        <f>IF(AND(S781=A781, T781&amp;U781&amp;V781&amp;W781&amp;X781=""), "DomProd", IF(COUNTIF(S781:X781, A781)&gt;0, "CoDev", IF(S781="???","N/A","Import")))</f>
        <v>DomProd</v>
      </c>
      <c r="N781" t="s">
        <v>481</v>
      </c>
      <c r="O781" s="5"/>
      <c r="P781" s="5"/>
      <c r="Q781" s="30" t="s">
        <v>3310</v>
      </c>
      <c r="R781" s="5"/>
      <c r="S781" t="s">
        <v>71</v>
      </c>
      <c r="Y781" s="5">
        <f>IF(T781="???",0,COUNTA(S781:X781))</f>
        <v>1</v>
      </c>
    </row>
    <row r="782" spans="1:25" x14ac:dyDescent="0.45">
      <c r="A782" s="24" t="s">
        <v>71</v>
      </c>
      <c r="B782" s="1">
        <v>2009</v>
      </c>
      <c r="C782" s="22" t="str">
        <f>TEXT(D782,"000")</f>
        <v>032</v>
      </c>
      <c r="D782" s="2">
        <v>32</v>
      </c>
      <c r="E782" s="1" t="str">
        <f>_xlfn.TEXTJOIN("_",TRUE,A782,B782,D782,"Air")</f>
        <v>FRA_2009_32_Air</v>
      </c>
      <c r="F782" s="1" t="str" cm="1">
        <f t="array" ref="F782">_xlfn.REGEXEXTRACT(E782,"[A-Z]+[a-z]+[a-z]",1,0)</f>
        <v>Air</v>
      </c>
      <c r="G782" s="1" t="str">
        <f>_xlfn.TEXTJOIN("_",TRUE,A782,B782,C782,F782)</f>
        <v>FRA_2009_032_Air</v>
      </c>
      <c r="H782" s="1" t="s">
        <v>275</v>
      </c>
      <c r="I782" s="3" t="s">
        <v>109</v>
      </c>
      <c r="J782" t="s">
        <v>537</v>
      </c>
      <c r="K782" t="s">
        <v>1128</v>
      </c>
      <c r="L782" s="4">
        <v>21</v>
      </c>
      <c r="M782" s="5" t="str">
        <f>IF(AND(S782=A782, T782&amp;U782&amp;V782&amp;W782&amp;X782=""), "DomProd", IF(COUNTIF(S782:X782, A782)&gt;0, "CoDev", IF(S782="???","N/A","Import")))</f>
        <v>DomProd</v>
      </c>
      <c r="N782" t="s">
        <v>481</v>
      </c>
      <c r="Q782" t="s">
        <v>482</v>
      </c>
      <c r="S782" t="s">
        <v>71</v>
      </c>
      <c r="Y782" s="5">
        <f>IF(T782="???",0,COUNTA(S782:X782))</f>
        <v>1</v>
      </c>
    </row>
    <row r="783" spans="1:25" x14ac:dyDescent="0.45">
      <c r="A783" s="24" t="s">
        <v>71</v>
      </c>
      <c r="B783" s="1">
        <v>2009</v>
      </c>
      <c r="C783" s="22" t="str">
        <f>TEXT(D783,"000")</f>
        <v>033</v>
      </c>
      <c r="D783" s="2">
        <v>33</v>
      </c>
      <c r="E783" s="1" t="str">
        <f>_xlfn.TEXTJOIN("_",TRUE,A783,B783,D783,"Air")</f>
        <v>FRA_2009_33_Air</v>
      </c>
      <c r="F783" s="1" t="str" cm="1">
        <f t="array" ref="F783">_xlfn.REGEXEXTRACT(E783,"[A-Z]+[a-z]+[a-z]",1,0)</f>
        <v>Air</v>
      </c>
      <c r="G783" s="1" t="str">
        <f>_xlfn.TEXTJOIN("_",TRUE,A783,B783,C783,F783)</f>
        <v>FRA_2009_033_Air</v>
      </c>
      <c r="H783" s="1" t="s">
        <v>275</v>
      </c>
      <c r="I783" s="3" t="s">
        <v>109</v>
      </c>
      <c r="J783" t="s">
        <v>200</v>
      </c>
      <c r="K783" t="s">
        <v>1601</v>
      </c>
      <c r="L783" s="4">
        <v>8</v>
      </c>
      <c r="M783" s="5" t="str">
        <f>IF(AND(S783=A783, T783&amp;U783&amp;V783&amp;W783&amp;X783=""), "DomProd", IF(COUNTIF(S783:X783, A783)&gt;0, "CoDev", IF(S783="???","N/A","Import")))</f>
        <v>DomProd</v>
      </c>
      <c r="N783" s="5" t="s">
        <v>782</v>
      </c>
      <c r="O783" s="5"/>
      <c r="P783" s="5"/>
      <c r="Q783" s="30" t="s">
        <v>3359</v>
      </c>
      <c r="R783" s="5"/>
      <c r="S783" t="s">
        <v>71</v>
      </c>
      <c r="Y783" s="5">
        <f>IF(T783="???",0,COUNTA(S783:X783))</f>
        <v>1</v>
      </c>
    </row>
    <row r="784" spans="1:25" x14ac:dyDescent="0.45">
      <c r="A784" s="24" t="s">
        <v>71</v>
      </c>
      <c r="B784" s="1">
        <v>2009</v>
      </c>
      <c r="C784" s="22" t="str">
        <f>TEXT(D784,"000")</f>
        <v>034</v>
      </c>
      <c r="D784" s="2">
        <v>34</v>
      </c>
      <c r="E784" s="1" t="str">
        <f>_xlfn.TEXTJOIN("_",TRUE,A784,B784,D784,"Air")</f>
        <v>FRA_2009_34_Air</v>
      </c>
      <c r="F784" s="1" t="str" cm="1">
        <f t="array" ref="F784">_xlfn.REGEXEXTRACT(E784,"[A-Z]+[a-z]+[a-z]",1,0)</f>
        <v>Air</v>
      </c>
      <c r="G784" s="1" t="str">
        <f>_xlfn.TEXTJOIN("_",TRUE,A784,B784,C784,F784)</f>
        <v>FRA_2009_034_Air</v>
      </c>
      <c r="H784" s="1" t="s">
        <v>275</v>
      </c>
      <c r="I784" s="3" t="s">
        <v>109</v>
      </c>
      <c r="J784" t="s">
        <v>94</v>
      </c>
      <c r="K784" t="s">
        <v>1602</v>
      </c>
      <c r="L784" s="4">
        <v>106</v>
      </c>
      <c r="M784" s="5" t="str">
        <f>IF(AND(S784=A784, T784&amp;U784&amp;V784&amp;W784&amp;X784=""), "DomProd", IF(COUNTIF(S784:X784, A784)&gt;0, "CoDev", IF(S784="???","N/A","Import")))</f>
        <v>DomProd</v>
      </c>
      <c r="N784" t="s">
        <v>123</v>
      </c>
      <c r="O784" t="s">
        <v>628</v>
      </c>
      <c r="Q784" s="31" t="s">
        <v>1317</v>
      </c>
      <c r="R784" s="5"/>
      <c r="S784" t="s">
        <v>71</v>
      </c>
      <c r="Y784" s="5">
        <f>IF(T784="???",0,COUNTA(S784:X784))</f>
        <v>1</v>
      </c>
    </row>
    <row r="785" spans="1:25" x14ac:dyDescent="0.45">
      <c r="A785" s="24" t="s">
        <v>71</v>
      </c>
      <c r="B785" s="1">
        <v>2009</v>
      </c>
      <c r="C785" s="22" t="str">
        <f>TEXT(D785,"000")</f>
        <v>035</v>
      </c>
      <c r="D785" s="2">
        <v>35</v>
      </c>
      <c r="E785" s="1" t="str">
        <f>_xlfn.TEXTJOIN("_",TRUE,A785,B785,D785,"Air")</f>
        <v>FRA_2009_35_Air</v>
      </c>
      <c r="F785" s="1" t="str" cm="1">
        <f t="array" ref="F785">_xlfn.REGEXEXTRACT(E785,"[A-Z]+[a-z]+[a-z]",1,0)</f>
        <v>Air</v>
      </c>
      <c r="G785" s="1" t="str">
        <f>_xlfn.TEXTJOIN("_",TRUE,A785,B785,C785,F785)</f>
        <v>FRA_2009_035_Air</v>
      </c>
      <c r="H785" s="1" t="s">
        <v>275</v>
      </c>
      <c r="I785" s="3" t="s">
        <v>241</v>
      </c>
      <c r="J785" t="s">
        <v>715</v>
      </c>
      <c r="K785" t="s">
        <v>1603</v>
      </c>
      <c r="L785" s="4">
        <v>35</v>
      </c>
      <c r="M785" s="5" t="str">
        <f>IF(AND(S785=A785, T785&amp;U785&amp;V785&amp;W785&amp;X785=""), "DomProd", IF(COUNTIF(S785:X785, A785)&gt;0, "CoDev", IF(S785="???","N/A","Import")))</f>
        <v>Import</v>
      </c>
      <c r="N785" s="5" t="s">
        <v>3341</v>
      </c>
      <c r="O785" s="5" t="s">
        <v>3342</v>
      </c>
      <c r="P785" s="5" t="s">
        <v>3343</v>
      </c>
      <c r="Q785" s="30" t="s">
        <v>3344</v>
      </c>
      <c r="R785" s="5"/>
      <c r="S785" t="s">
        <v>699</v>
      </c>
      <c r="Y785" s="5">
        <f>IF(T785="???",0,COUNTA(S785:X785))</f>
        <v>1</v>
      </c>
    </row>
    <row r="786" spans="1:25" x14ac:dyDescent="0.45">
      <c r="A786" s="24" t="s">
        <v>71</v>
      </c>
      <c r="B786" s="1">
        <v>2009</v>
      </c>
      <c r="C786" s="22" t="str">
        <f>TEXT(D786,"000")</f>
        <v>036</v>
      </c>
      <c r="D786" s="2">
        <v>36</v>
      </c>
      <c r="E786" s="1" t="str">
        <f>_xlfn.TEXTJOIN("_",TRUE,A786,B786,D786,"Air")</f>
        <v>FRA_2009_36_Air</v>
      </c>
      <c r="F786" s="1" t="str" cm="1">
        <f t="array" ref="F786">_xlfn.REGEXEXTRACT(E786,"[A-Z]+[a-z]+[a-z]",1,0)</f>
        <v>Air</v>
      </c>
      <c r="G786" s="1" t="str">
        <f>_xlfn.TEXTJOIN("_",TRUE,A786,B786,C786,F786)</f>
        <v>FRA_2009_036_Air</v>
      </c>
      <c r="H786" s="1" t="s">
        <v>275</v>
      </c>
      <c r="I786" s="3" t="s">
        <v>241</v>
      </c>
      <c r="J786" t="s">
        <v>715</v>
      </c>
      <c r="K786" t="s">
        <v>1604</v>
      </c>
      <c r="L786" s="4">
        <v>15</v>
      </c>
      <c r="M786" s="5" t="str">
        <f>IF(AND(S786=A786, T786&amp;U786&amp;V786&amp;W786&amp;X786=""), "DomProd", IF(COUNTIF(S786:X786, A786)&gt;0, "CoDev", IF(S786="???","N/A","Import")))</f>
        <v>DomProd</v>
      </c>
      <c r="N786" s="5" t="s">
        <v>1605</v>
      </c>
      <c r="O786" s="5"/>
      <c r="P786" s="5"/>
      <c r="Q786" s="30" t="s">
        <v>1606</v>
      </c>
      <c r="R786" s="5"/>
      <c r="S786" t="s">
        <v>71</v>
      </c>
      <c r="Y786" s="5">
        <f>IF(T786="???",0,COUNTA(S786:X786))</f>
        <v>1</v>
      </c>
    </row>
    <row r="787" spans="1:25" x14ac:dyDescent="0.45">
      <c r="A787" s="24" t="s">
        <v>71</v>
      </c>
      <c r="B787" s="1">
        <v>2009</v>
      </c>
      <c r="C787" s="22" t="str">
        <f>TEXT(D787,"000")</f>
        <v>037</v>
      </c>
      <c r="D787" s="2">
        <v>37</v>
      </c>
      <c r="E787" s="1" t="str">
        <f>_xlfn.TEXTJOIN("_",TRUE,A787,B787,D787,"Land")</f>
        <v>FRA_2009_37_Land</v>
      </c>
      <c r="F787" s="1" t="str" cm="1">
        <f t="array" ref="F787">_xlfn.REGEXEXTRACT(E787,"[A-Z]+[a-z]+[a-z]",1,0)</f>
        <v>Land</v>
      </c>
      <c r="G787" s="1" t="str">
        <f>_xlfn.TEXTJOIN("_",TRUE,A787,B787,C787,F787)</f>
        <v>FRA_2009_037_Land</v>
      </c>
      <c r="H787" s="1" t="s">
        <v>275</v>
      </c>
      <c r="I787" s="3" t="s">
        <v>85</v>
      </c>
      <c r="J787" t="s">
        <v>148</v>
      </c>
      <c r="K787" t="s">
        <v>1607</v>
      </c>
      <c r="L787" s="4">
        <v>13</v>
      </c>
      <c r="M787" s="5" t="str">
        <f>IF(AND(S787=A787, T787&amp;U787&amp;V787&amp;W787&amp;X787=""), "DomProd", IF(COUNTIF(S787:X787, A787)&gt;0, "CoDev", IF(S787="???","N/A","Import")))</f>
        <v>Import</v>
      </c>
      <c r="N787" s="8" t="s">
        <v>174</v>
      </c>
      <c r="O787" s="8"/>
      <c r="P787" s="8"/>
      <c r="Q787" s="34" t="s">
        <v>948</v>
      </c>
      <c r="R787" s="5"/>
      <c r="S787" t="s">
        <v>56</v>
      </c>
      <c r="Y787" s="5">
        <f>IF(T787="???",0,COUNTA(S787:X787))</f>
        <v>1</v>
      </c>
    </row>
    <row r="788" spans="1:25" x14ac:dyDescent="0.45">
      <c r="A788" s="24" t="s">
        <v>71</v>
      </c>
      <c r="B788" s="1">
        <v>2009</v>
      </c>
      <c r="C788" s="22" t="str">
        <f>TEXT(D788,"000")</f>
        <v>038</v>
      </c>
      <c r="D788" s="2">
        <v>38</v>
      </c>
      <c r="E788" s="1" t="str">
        <f>_xlfn.TEXTJOIN("_",TRUE,A788,B788,D788,"Land")</f>
        <v>FRA_2009_38_Land</v>
      </c>
      <c r="F788" s="1" t="str" cm="1">
        <f t="array" ref="F788">_xlfn.REGEXEXTRACT(E788,"[A-Z]+[a-z]+[a-z]",1,0)</f>
        <v>Land</v>
      </c>
      <c r="G788" s="1" t="str">
        <f>_xlfn.TEXTJOIN("_",TRUE,A788,B788,C788,F788)</f>
        <v>FRA_2009_038_Land</v>
      </c>
      <c r="H788" s="1" t="s">
        <v>275</v>
      </c>
      <c r="I788" s="3" t="s">
        <v>85</v>
      </c>
      <c r="J788" t="s">
        <v>148</v>
      </c>
      <c r="K788" t="s">
        <v>1608</v>
      </c>
      <c r="L788" s="4">
        <v>13</v>
      </c>
      <c r="M788" s="5" t="str">
        <f>IF(AND(S788=A788, T788&amp;U788&amp;V788&amp;W788&amp;X788=""), "DomProd", IF(COUNTIF(S788:X788, A788)&gt;0, "CoDev", IF(S788="???","N/A","Import")))</f>
        <v>Import</v>
      </c>
      <c r="N788" t="s">
        <v>174</v>
      </c>
      <c r="Q788" s="18" t="s">
        <v>948</v>
      </c>
      <c r="R788" s="5"/>
      <c r="S788" t="s">
        <v>56</v>
      </c>
      <c r="Y788" s="5">
        <f>IF(T788="???",0,COUNTA(S788:X788))</f>
        <v>1</v>
      </c>
    </row>
    <row r="789" spans="1:25" x14ac:dyDescent="0.45">
      <c r="A789" s="24" t="s">
        <v>71</v>
      </c>
      <c r="B789" s="1">
        <v>2009</v>
      </c>
      <c r="C789" s="22" t="str">
        <f>TEXT(D789,"000")</f>
        <v>039</v>
      </c>
      <c r="D789" s="2">
        <v>39</v>
      </c>
      <c r="E789" s="1" t="str">
        <f>_xlfn.TEXTJOIN("_",TRUE,A789,B789,D789,"Land")</f>
        <v>FRA_2009_39_Land</v>
      </c>
      <c r="F789" s="1" t="str" cm="1">
        <f t="array" ref="F789">_xlfn.REGEXEXTRACT(E789,"[A-Z]+[a-z]+[a-z]",1,0)</f>
        <v>Land</v>
      </c>
      <c r="G789" s="1" t="str">
        <f>_xlfn.TEXTJOIN("_",TRUE,A789,B789,C789,F789)</f>
        <v>FRA_2009_039_Land</v>
      </c>
      <c r="H789" s="1" t="s">
        <v>275</v>
      </c>
      <c r="I789" s="3" t="s">
        <v>85</v>
      </c>
      <c r="J789" t="s">
        <v>157</v>
      </c>
      <c r="K789" t="s">
        <v>126</v>
      </c>
      <c r="L789" s="4">
        <v>882</v>
      </c>
      <c r="M789" s="5" t="str">
        <f>IF(AND(S789=A789, T789&amp;U789&amp;V789&amp;W789&amp;X789=""), "DomProd", IF(COUNTIF(S789:X789, A789)&gt;0, "CoDev", IF(S789="???","N/A","Import")))</f>
        <v>DomProd</v>
      </c>
      <c r="N789" t="s">
        <v>127</v>
      </c>
      <c r="Q789" s="18" t="s">
        <v>128</v>
      </c>
      <c r="S789" t="s">
        <v>71</v>
      </c>
      <c r="Y789" s="5">
        <f>IF(T789="???",0,COUNTA(S789:X789))</f>
        <v>1</v>
      </c>
    </row>
    <row r="790" spans="1:25" x14ac:dyDescent="0.45">
      <c r="A790" s="24" t="s">
        <v>71</v>
      </c>
      <c r="B790" s="1">
        <v>2009</v>
      </c>
      <c r="C790" s="22" t="str">
        <f>TEXT(D790,"000")</f>
        <v>040</v>
      </c>
      <c r="D790" s="2">
        <v>40</v>
      </c>
      <c r="E790" s="1" t="str">
        <f>_xlfn.TEXTJOIN("_",TRUE,A790,B790,D790,"Land")</f>
        <v>FRA_2009_40_Land</v>
      </c>
      <c r="F790" s="1" t="str" cm="1">
        <f t="array" ref="F790">_xlfn.REGEXEXTRACT(E790,"[A-Z]+[a-z]+[a-z]",1,0)</f>
        <v>Land</v>
      </c>
      <c r="G790" s="1" t="str">
        <f>_xlfn.TEXTJOIN("_",TRUE,A790,B790,C790,F790)</f>
        <v>FRA_2009_040_Land</v>
      </c>
      <c r="H790" s="1" t="s">
        <v>275</v>
      </c>
      <c r="I790" s="3" t="s">
        <v>1147</v>
      </c>
      <c r="J790" t="s">
        <v>350</v>
      </c>
      <c r="K790" t="s">
        <v>810</v>
      </c>
      <c r="L790" s="4">
        <v>10</v>
      </c>
      <c r="M790" s="5" t="str">
        <f>IF(AND(S790=A790, T790&amp;U790&amp;V790&amp;W790&amp;X790=""), "DomProd", IF(COUNTIF(S790:X790, A790)&gt;0, "CoDev", IF(S790="???","N/A","Import")))</f>
        <v>CoDev</v>
      </c>
      <c r="N790" t="s">
        <v>811</v>
      </c>
      <c r="O790" t="s">
        <v>812</v>
      </c>
      <c r="Q790" s="18" t="s">
        <v>813</v>
      </c>
      <c r="R790" s="18" t="s">
        <v>814</v>
      </c>
      <c r="S790" t="s">
        <v>71</v>
      </c>
      <c r="T790" t="s">
        <v>32</v>
      </c>
      <c r="U790" t="s">
        <v>92</v>
      </c>
      <c r="V790" t="s">
        <v>56</v>
      </c>
      <c r="Y790" s="5">
        <f>IF(T790="???",0,COUNTA(S790:X790))</f>
        <v>4</v>
      </c>
    </row>
    <row r="791" spans="1:25" x14ac:dyDescent="0.45">
      <c r="A791" s="24" t="s">
        <v>71</v>
      </c>
      <c r="B791" s="1">
        <v>2009</v>
      </c>
      <c r="C791" s="22" t="str">
        <f>TEXT(D791,"000")</f>
        <v>041</v>
      </c>
      <c r="D791" s="2">
        <v>41</v>
      </c>
      <c r="E791" s="1" t="str">
        <f>_xlfn.TEXTJOIN("_",TRUE,A791,B791,D791,"Land")</f>
        <v>FRA_2009_41_Land</v>
      </c>
      <c r="F791" s="1" t="str" cm="1">
        <f t="array" ref="F791">_xlfn.REGEXEXTRACT(E791,"[A-Z]+[a-z]+[a-z]",1,0)</f>
        <v>Land</v>
      </c>
      <c r="G791" s="1" t="str">
        <f>_xlfn.TEXTJOIN("_",TRUE,A791,B791,C791,F791)</f>
        <v>FRA_2009_041_Land</v>
      </c>
      <c r="H791" s="1" t="s">
        <v>275</v>
      </c>
      <c r="I791" s="3" t="s">
        <v>1147</v>
      </c>
      <c r="J791" t="s">
        <v>350</v>
      </c>
      <c r="K791" t="s">
        <v>1609</v>
      </c>
      <c r="L791" s="4">
        <v>64</v>
      </c>
      <c r="M791" s="5" t="str">
        <f>IF(AND(S791=A791, T791&amp;U791&amp;V791&amp;W791&amp;X791=""), "DomProd", IF(COUNTIF(S791:X791, A791)&gt;0, "CoDev", IF(S791="???","N/A","Import")))</f>
        <v>DomProd</v>
      </c>
      <c r="N791" s="5" t="s">
        <v>818</v>
      </c>
      <c r="O791" s="5"/>
      <c r="P791" s="5"/>
      <c r="Q791" s="30" t="s">
        <v>819</v>
      </c>
      <c r="R791" s="30" t="s">
        <v>820</v>
      </c>
      <c r="S791" t="s">
        <v>71</v>
      </c>
      <c r="Y791" s="5">
        <f>IF(T791="???",0,COUNTA(S791:X791))</f>
        <v>1</v>
      </c>
    </row>
    <row r="792" spans="1:25" x14ac:dyDescent="0.45">
      <c r="A792" s="24" t="s">
        <v>71</v>
      </c>
      <c r="B792" s="1">
        <v>2009</v>
      </c>
      <c r="C792" s="22" t="str">
        <f>TEXT(D792,"000")</f>
        <v>042</v>
      </c>
      <c r="D792" s="2">
        <v>42</v>
      </c>
      <c r="E792" s="1" t="str">
        <f>_xlfn.TEXTJOIN("_",TRUE,A792,B792,D792,"Land")</f>
        <v>FRA_2009_42_Land</v>
      </c>
      <c r="F792" s="1" t="str" cm="1">
        <f t="array" ref="F792">_xlfn.REGEXEXTRACT(E792,"[A-Z]+[a-z]+[a-z]",1,0)</f>
        <v>Land</v>
      </c>
      <c r="G792" s="1" t="str">
        <f>_xlfn.TEXTJOIN("_",TRUE,A792,B792,C792,F792)</f>
        <v>FRA_2009_042_Land</v>
      </c>
      <c r="H792" s="1" t="s">
        <v>1610</v>
      </c>
      <c r="I792" s="3" t="s">
        <v>27</v>
      </c>
      <c r="J792" t="s">
        <v>33</v>
      </c>
      <c r="K792" t="s">
        <v>1611</v>
      </c>
      <c r="L792" s="4">
        <v>28</v>
      </c>
      <c r="M792" s="5" t="str">
        <f>IF(AND(S792=A792, T792&amp;U792&amp;V792&amp;W792&amp;X792=""), "DomProd", IF(COUNTIF(S792:X792, A792)&gt;0, "CoDev", IF(S792="???","N/A","Import")))</f>
        <v>DomProd</v>
      </c>
      <c r="N792" s="5" t="s">
        <v>1612</v>
      </c>
      <c r="O792" s="5"/>
      <c r="P792" s="5"/>
      <c r="Q792" s="30" t="s">
        <v>1613</v>
      </c>
      <c r="R792" s="5"/>
      <c r="S792" t="s">
        <v>71</v>
      </c>
      <c r="Y792" s="5">
        <f>IF(T792="???",0,COUNTA(S792:X792))</f>
        <v>1</v>
      </c>
    </row>
    <row r="793" spans="1:25" x14ac:dyDescent="0.45">
      <c r="A793" s="24" t="s">
        <v>71</v>
      </c>
      <c r="B793" s="1">
        <v>2009</v>
      </c>
      <c r="C793" s="22" t="str">
        <f>TEXT(D793,"000")</f>
        <v>043</v>
      </c>
      <c r="D793" s="2">
        <v>43</v>
      </c>
      <c r="E793" s="1" t="str">
        <f>_xlfn.TEXTJOIN("_",TRUE,A793,B793,D793,"Land")</f>
        <v>FRA_2009_43_Land</v>
      </c>
      <c r="F793" s="1" t="str" cm="1">
        <f t="array" ref="F793">_xlfn.REGEXEXTRACT(E793,"[A-Z]+[a-z]+[a-z]",1,0)</f>
        <v>Land</v>
      </c>
      <c r="G793" s="1" t="str">
        <f>_xlfn.TEXTJOIN("_",TRUE,A793,B793,C793,F793)</f>
        <v>FRA_2009_043_Land</v>
      </c>
      <c r="H793" s="1" t="s">
        <v>1610</v>
      </c>
      <c r="I793" s="3" t="s">
        <v>27</v>
      </c>
      <c r="J793" t="s">
        <v>44</v>
      </c>
      <c r="K793" t="s">
        <v>1614</v>
      </c>
      <c r="L793" s="4">
        <v>153</v>
      </c>
      <c r="M793" s="5" t="str">
        <f>IF(AND(S793=A793, T793&amp;U793&amp;V793&amp;W793&amp;X793=""), "DomProd", IF(COUNTIF(S793:X793, A793)&gt;0, "CoDev", IF(S793="???","N/A","Import")))</f>
        <v>DomProd</v>
      </c>
      <c r="N793" t="s">
        <v>550</v>
      </c>
      <c r="Q793" s="18" t="s">
        <v>1615</v>
      </c>
      <c r="S793" t="s">
        <v>71</v>
      </c>
      <c r="Y793" s="5">
        <f>IF(T793="???",0,COUNTA(S793:X793))</f>
        <v>1</v>
      </c>
    </row>
    <row r="794" spans="1:25" x14ac:dyDescent="0.45">
      <c r="A794" s="24" t="s">
        <v>71</v>
      </c>
      <c r="B794" s="1">
        <v>2009</v>
      </c>
      <c r="C794" s="22" t="str">
        <f>TEXT(D794,"000")</f>
        <v>044</v>
      </c>
      <c r="D794" s="2">
        <v>44</v>
      </c>
      <c r="E794" s="1" t="str">
        <f>_xlfn.TEXTJOIN("_",TRUE,A794,B794,D794,"Land")</f>
        <v>FRA_2009_44_Land</v>
      </c>
      <c r="F794" s="1" t="str" cm="1">
        <f t="array" ref="F794">_xlfn.REGEXEXTRACT(E794,"[A-Z]+[a-z]+[a-z]",1,0)</f>
        <v>Land</v>
      </c>
      <c r="G794" s="1" t="str">
        <f>_xlfn.TEXTJOIN("_",TRUE,A794,B794,C794,F794)</f>
        <v>FRA_2009_044_Land</v>
      </c>
      <c r="H794" s="1" t="s">
        <v>1610</v>
      </c>
      <c r="I794" s="3" t="s">
        <v>51</v>
      </c>
      <c r="J794" t="s">
        <v>1616</v>
      </c>
      <c r="K794" t="s">
        <v>65</v>
      </c>
      <c r="L794" s="4">
        <v>157</v>
      </c>
      <c r="M794" s="5" t="str">
        <f>IF(AND(S794=A794, T794&amp;U794&amp;V794&amp;W794&amp;X794=""), "DomProd", IF(COUNTIF(S794:X794, A794)&gt;0, "CoDev", IF(S794="???","N/A","Import")))</f>
        <v>N/A</v>
      </c>
      <c r="N794" s="5" t="s">
        <v>35</v>
      </c>
      <c r="O794" s="5"/>
      <c r="P794" s="5"/>
      <c r="Q794" s="5"/>
      <c r="R794" s="5"/>
      <c r="S794" t="s">
        <v>59</v>
      </c>
      <c r="Y794" s="5">
        <f>IF(T794="???",0,COUNTA(S794:X794))</f>
        <v>1</v>
      </c>
    </row>
    <row r="795" spans="1:25" x14ac:dyDescent="0.45">
      <c r="A795" s="24" t="s">
        <v>71</v>
      </c>
      <c r="B795" s="1">
        <v>2009</v>
      </c>
      <c r="C795" s="22" t="str">
        <f>TEXT(D795,"000")</f>
        <v>045</v>
      </c>
      <c r="D795" s="2">
        <v>45</v>
      </c>
      <c r="E795" s="1" t="str">
        <f>_xlfn.TEXTJOIN("_",TRUE,A795,B795,D795,"Land")</f>
        <v>FRA_2009_45_Land</v>
      </c>
      <c r="F795" s="1" t="str" cm="1">
        <f t="array" ref="F795">_xlfn.REGEXEXTRACT(E795,"[A-Z]+[a-z]+[a-z]",1,0)</f>
        <v>Land</v>
      </c>
      <c r="G795" s="1" t="str">
        <f>_xlfn.TEXTJOIN("_",TRUE,A795,B795,C795,F795)</f>
        <v>FRA_2009_045_Land</v>
      </c>
      <c r="H795" s="1" t="s">
        <v>1610</v>
      </c>
      <c r="I795" s="3" t="s">
        <v>51</v>
      </c>
      <c r="J795" t="s">
        <v>152</v>
      </c>
      <c r="K795" t="s">
        <v>65</v>
      </c>
      <c r="L795" s="4" t="s">
        <v>65</v>
      </c>
      <c r="M795" s="5" t="str">
        <f>IF(AND(S795=A795, T795&amp;U795&amp;V795&amp;W795&amp;X795=""), "DomProd", IF(COUNTIF(S795:X795, A795)&gt;0, "CoDev", IF(S795="???","N/A","Import")))</f>
        <v>N/A</v>
      </c>
      <c r="N795" s="5" t="s">
        <v>35</v>
      </c>
      <c r="O795" s="5"/>
      <c r="P795" s="5"/>
      <c r="Q795" s="5"/>
      <c r="R795" s="5"/>
      <c r="S795" t="s">
        <v>59</v>
      </c>
      <c r="Y795" s="5">
        <f>IF(T795="???",0,COUNTA(S795:X795))</f>
        <v>1</v>
      </c>
    </row>
    <row r="796" spans="1:25" x14ac:dyDescent="0.45">
      <c r="A796" s="24" t="s">
        <v>71</v>
      </c>
      <c r="B796" s="1">
        <v>2009</v>
      </c>
      <c r="C796" s="22" t="str">
        <f>TEXT(D796,"000")</f>
        <v>046</v>
      </c>
      <c r="D796" s="2">
        <v>46</v>
      </c>
      <c r="E796" s="1" t="str">
        <f>_xlfn.TEXTJOIN("_",TRUE,A796,B796,D796,"Naval")</f>
        <v>FRA_2009_46_Naval</v>
      </c>
      <c r="F796" s="1" t="s">
        <v>161</v>
      </c>
      <c r="G796" s="1" t="str">
        <f>_xlfn.TEXTJOIN("_",TRUE,A796,B796,C796,F796)</f>
        <v>FRA_2009_046_Sea</v>
      </c>
      <c r="H796" s="1" t="s">
        <v>1610</v>
      </c>
      <c r="I796" s="3" t="s">
        <v>380</v>
      </c>
      <c r="J796" t="s">
        <v>1617</v>
      </c>
      <c r="K796" t="s">
        <v>1618</v>
      </c>
      <c r="L796" s="4">
        <v>1</v>
      </c>
      <c r="M796" s="5" t="str">
        <f>IF(AND(S796=A796, T796&amp;U796&amp;V796&amp;W796&amp;X796=""), "DomProd", IF(COUNTIF(S796:X796, A796)&gt;0, "CoDev", IF(S796="???","N/A","Import")))</f>
        <v>DomProd</v>
      </c>
      <c r="N796" t="s">
        <v>1619</v>
      </c>
      <c r="Q796" s="18" t="s">
        <v>1620</v>
      </c>
      <c r="S796" t="s">
        <v>71</v>
      </c>
      <c r="Y796" s="5">
        <f>IF(T796="???",0,COUNTA(S796:X796))</f>
        <v>1</v>
      </c>
    </row>
    <row r="797" spans="1:25" x14ac:dyDescent="0.45">
      <c r="A797" s="24" t="s">
        <v>71</v>
      </c>
      <c r="B797" s="1">
        <v>2009</v>
      </c>
      <c r="C797" s="22" t="str">
        <f>TEXT(D797,"000")</f>
        <v>047</v>
      </c>
      <c r="D797" s="2">
        <v>47</v>
      </c>
      <c r="E797" s="1" t="str">
        <f>_xlfn.TEXTJOIN("_",TRUE,A797,B797,D797,"Naval")</f>
        <v>FRA_2009_47_Naval</v>
      </c>
      <c r="F797" s="1" t="s">
        <v>161</v>
      </c>
      <c r="G797" s="1" t="str">
        <f>_xlfn.TEXTJOIN("_",TRUE,A797,B797,C797,F797)</f>
        <v>FRA_2009_047_Sea</v>
      </c>
      <c r="H797" s="1" t="s">
        <v>1610</v>
      </c>
      <c r="I797" s="3" t="s">
        <v>380</v>
      </c>
      <c r="J797" t="s">
        <v>609</v>
      </c>
      <c r="K797" t="s">
        <v>1621</v>
      </c>
      <c r="L797" s="4">
        <v>1</v>
      </c>
      <c r="M797" s="5" t="str">
        <f>IF(AND(S797=A797, T797&amp;U797&amp;V797&amp;W797&amp;X797=""), "DomProd", IF(COUNTIF(S797:X797, A797)&gt;0, "CoDev", IF(S797="???","N/A","Import")))</f>
        <v>DomProd</v>
      </c>
      <c r="N797" s="5" t="s">
        <v>3465</v>
      </c>
      <c r="O797" s="5" t="s">
        <v>1700</v>
      </c>
      <c r="P797" s="5"/>
      <c r="Q797" s="30" t="s">
        <v>3466</v>
      </c>
      <c r="R797" s="5"/>
      <c r="S797" t="s">
        <v>71</v>
      </c>
      <c r="Y797" s="5">
        <f>IF(T797="???",0,COUNTA(S797:X797))</f>
        <v>1</v>
      </c>
    </row>
    <row r="798" spans="1:25" x14ac:dyDescent="0.45">
      <c r="A798" s="24" t="s">
        <v>71</v>
      </c>
      <c r="B798" s="1">
        <v>2009</v>
      </c>
      <c r="C798" s="22" t="str">
        <f>TEXT(D798,"000")</f>
        <v>048</v>
      </c>
      <c r="D798" s="2">
        <v>48</v>
      </c>
      <c r="E798" s="1" t="str">
        <f>_xlfn.TEXTJOIN("_",TRUE,A798,B798,D798,"Naval")</f>
        <v>FRA_2009_48_Naval</v>
      </c>
      <c r="F798" s="1" t="s">
        <v>161</v>
      </c>
      <c r="G798" s="1" t="str">
        <f>_xlfn.TEXTJOIN("_",TRUE,A798,B798,C798,F798)</f>
        <v>FRA_2009_048_Sea</v>
      </c>
      <c r="H798" s="1" t="s">
        <v>358</v>
      </c>
      <c r="I798" s="3" t="s">
        <v>380</v>
      </c>
      <c r="J798" t="s">
        <v>1622</v>
      </c>
      <c r="K798" t="s">
        <v>1623</v>
      </c>
      <c r="L798" s="4">
        <v>1</v>
      </c>
      <c r="M798" s="5" t="str">
        <f>IF(AND(S798=A798, T798&amp;U798&amp;V798&amp;W798&amp;X798=""), "DomProd", IF(COUNTIF(S798:X798, A798)&gt;0, "CoDev", IF(S798="???","N/A","Import")))</f>
        <v>DomProd</v>
      </c>
      <c r="N798" s="5" t="s">
        <v>3526</v>
      </c>
      <c r="O798" s="5"/>
      <c r="P798" s="5"/>
      <c r="Q798" s="30" t="s">
        <v>3527</v>
      </c>
      <c r="R798" s="5"/>
      <c r="S798" t="s">
        <v>71</v>
      </c>
      <c r="Y798" s="5">
        <f>IF(T798="???",0,COUNTA(S798:X798))</f>
        <v>1</v>
      </c>
    </row>
    <row r="799" spans="1:25" x14ac:dyDescent="0.45">
      <c r="A799" s="24" t="s">
        <v>71</v>
      </c>
      <c r="B799" s="1">
        <v>2009</v>
      </c>
      <c r="C799" s="22" t="str">
        <f>TEXT(D799,"000")</f>
        <v>049</v>
      </c>
      <c r="D799" s="2">
        <v>49</v>
      </c>
      <c r="E799" s="1" t="str">
        <f>_xlfn.TEXTJOIN("_",TRUE,A799,B799,D799,"Naval")</f>
        <v>FRA_2009_49_Naval</v>
      </c>
      <c r="F799" s="1" t="s">
        <v>161</v>
      </c>
      <c r="G799" s="1" t="str">
        <f>_xlfn.TEXTJOIN("_",TRUE,A799,B799,C799,F799)</f>
        <v>FRA_2009_049_Sea</v>
      </c>
      <c r="H799" s="1" t="s">
        <v>358</v>
      </c>
      <c r="I799" s="3" t="s">
        <v>380</v>
      </c>
      <c r="J799" t="s">
        <v>526</v>
      </c>
      <c r="K799" t="s">
        <v>65</v>
      </c>
      <c r="L799" s="4">
        <v>38</v>
      </c>
      <c r="M799" s="5" t="str">
        <f>IF(AND(S799=A799, T799&amp;U799&amp;V799&amp;W799&amp;X799=""), "DomProd", IF(COUNTIF(S799:X799, A799)&gt;0, "CoDev", IF(S799="???","N/A","Import")))</f>
        <v>N/A</v>
      </c>
      <c r="N799" s="5" t="s">
        <v>35</v>
      </c>
      <c r="O799" s="5"/>
      <c r="P799" s="5"/>
      <c r="Q799" s="5"/>
      <c r="R799" s="5"/>
      <c r="S799" t="s">
        <v>59</v>
      </c>
      <c r="Y799" s="5">
        <f>IF(T799="???",0,COUNTA(S799:X799))</f>
        <v>1</v>
      </c>
    </row>
    <row r="800" spans="1:25" x14ac:dyDescent="0.45">
      <c r="A800" s="24" t="s">
        <v>71</v>
      </c>
      <c r="B800" s="1">
        <v>2009</v>
      </c>
      <c r="C800" s="22" t="str">
        <f>TEXT(D800,"000")</f>
        <v>050</v>
      </c>
      <c r="D800" s="2">
        <v>50</v>
      </c>
      <c r="E800" s="1" t="str">
        <f>_xlfn.TEXTJOIN("_",TRUE,A800,B800,D800,"Air")</f>
        <v>FRA_2009_50_Air</v>
      </c>
      <c r="F800" s="1" t="str" cm="1">
        <f t="array" ref="F800">_xlfn.REGEXEXTRACT(E800,"[A-Z]+[a-z]+[a-z]",1,0)</f>
        <v>Air</v>
      </c>
      <c r="G800" s="1" t="str">
        <f>_xlfn.TEXTJOIN("_",TRUE,A800,B800,C800,F800)</f>
        <v>FRA_2009_050_Air</v>
      </c>
      <c r="H800" s="1" t="s">
        <v>1610</v>
      </c>
      <c r="I800" s="3" t="s">
        <v>109</v>
      </c>
      <c r="J800" t="s">
        <v>121</v>
      </c>
      <c r="K800" t="s">
        <v>1624</v>
      </c>
      <c r="L800" s="4">
        <v>20</v>
      </c>
      <c r="M800" s="5" t="str">
        <f>IF(AND(S800=A800, T800&amp;U800&amp;V800&amp;W800&amp;X800=""), "DomProd", IF(COUNTIF(S800:X800, A800)&gt;0, "CoDev", IF(S800="???","N/A","Import")))</f>
        <v>Import</v>
      </c>
      <c r="N800" s="5" t="s">
        <v>782</v>
      </c>
      <c r="O800" s="5"/>
      <c r="P800" s="5"/>
      <c r="Q800" s="30" t="s">
        <v>783</v>
      </c>
      <c r="R800" s="5"/>
      <c r="S800" t="s">
        <v>32</v>
      </c>
      <c r="Y800" s="5">
        <f>IF(T800="???",0,COUNTA(S800:X800))</f>
        <v>1</v>
      </c>
    </row>
    <row r="801" spans="1:25" x14ac:dyDescent="0.45">
      <c r="A801" s="24" t="s">
        <v>71</v>
      </c>
      <c r="B801" s="1">
        <v>2009</v>
      </c>
      <c r="C801" s="22" t="str">
        <f>TEXT(D801,"000")</f>
        <v>051</v>
      </c>
      <c r="D801" s="2">
        <v>51</v>
      </c>
      <c r="E801" s="1" t="str">
        <f>_xlfn.TEXTJOIN("_",TRUE,A801,B801,D801,"Air")</f>
        <v>FRA_2009_51_Air</v>
      </c>
      <c r="F801" s="1" t="str" cm="1">
        <f t="array" ref="F801">_xlfn.REGEXEXTRACT(E801,"[A-Z]+[a-z]+[a-z]",1,0)</f>
        <v>Air</v>
      </c>
      <c r="G801" s="1" t="str">
        <f>_xlfn.TEXTJOIN("_",TRUE,A801,B801,C801,F801)</f>
        <v>FRA_2009_051_Air</v>
      </c>
      <c r="H801" s="1" t="s">
        <v>1610</v>
      </c>
      <c r="I801" s="3" t="s">
        <v>109</v>
      </c>
      <c r="J801" t="s">
        <v>121</v>
      </c>
      <c r="K801" t="s">
        <v>1625</v>
      </c>
      <c r="L801" s="4">
        <v>9</v>
      </c>
      <c r="M801" s="5" t="str">
        <f>IF(AND(S801=A801, T801&amp;U801&amp;V801&amp;W801&amp;X801=""), "DomProd", IF(COUNTIF(S801:X801, A801)&gt;0, "CoDev", IF(S801="???","N/A","Import")))</f>
        <v>CoDev</v>
      </c>
      <c r="N801" s="5" t="s">
        <v>782</v>
      </c>
      <c r="O801" s="5"/>
      <c r="P801" s="5"/>
      <c r="Q801" s="30" t="s">
        <v>3360</v>
      </c>
      <c r="R801" s="5"/>
      <c r="S801" t="s">
        <v>71</v>
      </c>
      <c r="T801" t="s">
        <v>1355</v>
      </c>
      <c r="U801" t="s">
        <v>32</v>
      </c>
      <c r="Y801" s="5">
        <f>IF(T801="???",0,COUNTA(S801:X801))</f>
        <v>3</v>
      </c>
    </row>
    <row r="802" spans="1:25" x14ac:dyDescent="0.45">
      <c r="A802" s="24" t="s">
        <v>71</v>
      </c>
      <c r="B802" s="1">
        <v>2009</v>
      </c>
      <c r="C802" s="22" t="str">
        <f>TEXT(D802,"000")</f>
        <v>052</v>
      </c>
      <c r="D802" s="2">
        <v>52</v>
      </c>
      <c r="E802" s="1" t="str">
        <f>_xlfn.TEXTJOIN("_",TRUE,A802,B802,D802,"Naval")</f>
        <v>FRA_2009_52_Naval</v>
      </c>
      <c r="F802" s="1" t="s">
        <v>161</v>
      </c>
      <c r="G802" s="1" t="str">
        <f>_xlfn.TEXTJOIN("_",TRUE,A802,B802,C802,F802)</f>
        <v>FRA_2009_052_Sea</v>
      </c>
      <c r="H802" s="1" t="s">
        <v>358</v>
      </c>
      <c r="I802" s="3" t="s">
        <v>359</v>
      </c>
      <c r="J802" t="s">
        <v>1626</v>
      </c>
      <c r="K802" t="s">
        <v>1627</v>
      </c>
      <c r="L802" s="4">
        <v>6</v>
      </c>
      <c r="M802" s="5" t="str">
        <f>IF(AND(S802=A802, T802&amp;U802&amp;V802&amp;W802&amp;X802=""), "DomProd", IF(COUNTIF(S802:X802, A802)&gt;0, "CoDev", IF(S802="???","N/A","Import")))</f>
        <v>DomProd</v>
      </c>
      <c r="N802" t="s">
        <v>1556</v>
      </c>
      <c r="Q802" s="18" t="s">
        <v>1628</v>
      </c>
      <c r="R802" s="5"/>
      <c r="S802" t="s">
        <v>71</v>
      </c>
      <c r="Y802" s="5">
        <f>IF(T802="???",0,COUNTA(S802:X802))</f>
        <v>1</v>
      </c>
    </row>
    <row r="803" spans="1:25" x14ac:dyDescent="0.45">
      <c r="A803" s="24" t="s">
        <v>71</v>
      </c>
      <c r="B803" s="1">
        <v>2009</v>
      </c>
      <c r="C803" s="22" t="str">
        <f>TEXT(D803,"000")</f>
        <v>053</v>
      </c>
      <c r="D803" s="2">
        <v>53</v>
      </c>
      <c r="E803" s="1" t="str">
        <f>_xlfn.TEXTJOIN("_",TRUE,A803,B803,D803,"Naval")</f>
        <v>FRA_2009_53_Naval</v>
      </c>
      <c r="F803" s="1" t="s">
        <v>161</v>
      </c>
      <c r="G803" s="1" t="str">
        <f>_xlfn.TEXTJOIN("_",TRUE,A803,B803,C803,F803)</f>
        <v>FRA_2009_053_Sea</v>
      </c>
      <c r="H803" s="1" t="s">
        <v>358</v>
      </c>
      <c r="I803" s="3" t="s">
        <v>168</v>
      </c>
      <c r="J803" t="s">
        <v>1629</v>
      </c>
      <c r="K803" t="s">
        <v>1630</v>
      </c>
      <c r="L803" s="4" t="s">
        <v>65</v>
      </c>
      <c r="M803" s="5" t="str">
        <f>IF(AND(S803=A803, T803&amp;U803&amp;V803&amp;W803&amp;X803=""), "DomProd", IF(COUNTIF(S803:X803, A803)&gt;0, "CoDev", IF(S803="???","N/A","Import")))</f>
        <v>DomProd</v>
      </c>
      <c r="N803" t="s">
        <v>127</v>
      </c>
      <c r="Q803" s="18" t="s">
        <v>1631</v>
      </c>
      <c r="S803" t="s">
        <v>71</v>
      </c>
      <c r="Y803" s="5">
        <f>IF(T803="???",0,COUNTA(S803:X803))</f>
        <v>1</v>
      </c>
    </row>
    <row r="804" spans="1:25" x14ac:dyDescent="0.45">
      <c r="A804" s="24" t="s">
        <v>71</v>
      </c>
      <c r="B804" s="1">
        <v>2009</v>
      </c>
      <c r="C804" s="22" t="str">
        <f>TEXT(D804,"000")</f>
        <v>054</v>
      </c>
      <c r="D804" s="2">
        <v>54</v>
      </c>
      <c r="E804" s="1" t="str">
        <f>_xlfn.TEXTJOIN("_",TRUE,A804,B804,D804,"Naval")</f>
        <v>FRA_2009_54_Naval</v>
      </c>
      <c r="F804" s="1" t="s">
        <v>161</v>
      </c>
      <c r="G804" s="1" t="str">
        <f>_xlfn.TEXTJOIN("_",TRUE,A804,B804,C804,F804)</f>
        <v>FRA_2009_054_Sea</v>
      </c>
      <c r="H804" s="1" t="s">
        <v>358</v>
      </c>
      <c r="I804" s="3" t="s">
        <v>168</v>
      </c>
      <c r="J804" t="s">
        <v>1629</v>
      </c>
      <c r="K804" t="s">
        <v>1156</v>
      </c>
      <c r="L804" s="4" t="s">
        <v>65</v>
      </c>
      <c r="M804" s="5" t="str">
        <f>IF(AND(S804=A804, T804&amp;U804&amp;V804&amp;W804&amp;X804=""), "DomProd", IF(COUNTIF(S804:X804, A804)&gt;0, "CoDev", IF(S804="???","N/A","Import")))</f>
        <v>DomProd</v>
      </c>
      <c r="N804" t="s">
        <v>375</v>
      </c>
      <c r="Q804" s="18" t="s">
        <v>1157</v>
      </c>
      <c r="S804" t="s">
        <v>71</v>
      </c>
      <c r="Y804" s="5">
        <f>IF(T804="???",0,COUNTA(S804:X804))</f>
        <v>1</v>
      </c>
    </row>
    <row r="805" spans="1:25" x14ac:dyDescent="0.45">
      <c r="A805" s="24" t="s">
        <v>71</v>
      </c>
      <c r="B805" s="1">
        <v>2009</v>
      </c>
      <c r="C805" s="22" t="str">
        <f>TEXT(D805,"000")</f>
        <v>055</v>
      </c>
      <c r="D805" s="2">
        <v>55</v>
      </c>
      <c r="E805" s="1" t="str">
        <f>_xlfn.TEXTJOIN("_",TRUE,A805,B805,D805,"Naval")</f>
        <v>FRA_2009_55_Naval</v>
      </c>
      <c r="F805" s="1" t="s">
        <v>161</v>
      </c>
      <c r="G805" s="1" t="str">
        <f>_xlfn.TEXTJOIN("_",TRUE,A805,B805,C805,F805)</f>
        <v>FRA_2009_055_Sea</v>
      </c>
      <c r="H805" s="1" t="s">
        <v>358</v>
      </c>
      <c r="I805" s="3" t="s">
        <v>163</v>
      </c>
      <c r="J805" t="s">
        <v>1632</v>
      </c>
      <c r="K805" t="s">
        <v>1633</v>
      </c>
      <c r="L805" s="4">
        <v>1</v>
      </c>
      <c r="M805" s="5" t="str">
        <f>IF(AND(S805=A805, T805&amp;U805&amp;V805&amp;W805&amp;X805=""), "DomProd", IF(COUNTIF(S805:X805, A805)&gt;0, "CoDev", IF(S805="???","N/A","Import")))</f>
        <v>DomProd</v>
      </c>
      <c r="N805" t="s">
        <v>375</v>
      </c>
      <c r="Q805" t="s">
        <v>1634</v>
      </c>
      <c r="S805" t="s">
        <v>71</v>
      </c>
      <c r="Y805" s="5">
        <f>IF(T805="???",0,COUNTA(S805:X805))</f>
        <v>1</v>
      </c>
    </row>
    <row r="806" spans="1:25" x14ac:dyDescent="0.45">
      <c r="A806" s="24" t="s">
        <v>71</v>
      </c>
      <c r="B806" s="1">
        <v>2009</v>
      </c>
      <c r="C806" s="22" t="str">
        <f>TEXT(D806,"000")</f>
        <v>056</v>
      </c>
      <c r="D806" s="2">
        <v>56</v>
      </c>
      <c r="E806" s="1" t="str">
        <f>_xlfn.TEXTJOIN("_",TRUE,A806,B806,D806,"Naval")</f>
        <v>FRA_2009_56_Naval</v>
      </c>
      <c r="F806" s="1" t="s">
        <v>161</v>
      </c>
      <c r="G806" s="1" t="str">
        <f>_xlfn.TEXTJOIN("_",TRUE,A806,B806,C806,F806)</f>
        <v>FRA_2009_056_Sea</v>
      </c>
      <c r="H806" s="1" t="s">
        <v>358</v>
      </c>
      <c r="I806" s="3" t="s">
        <v>168</v>
      </c>
      <c r="J806" t="s">
        <v>1635</v>
      </c>
      <c r="K806" t="s">
        <v>1636</v>
      </c>
      <c r="L806" s="4" t="s">
        <v>65</v>
      </c>
      <c r="M806" s="5" t="str">
        <f>IF(AND(S806=A806, T806&amp;U806&amp;V806&amp;W806&amp;X806=""), "DomProd", IF(COUNTIF(S806:X806, A806)&gt;0, "CoDev", IF(S806="???","N/A","Import")))</f>
        <v>CoDev</v>
      </c>
      <c r="N806" t="s">
        <v>1637</v>
      </c>
      <c r="Q806" t="s">
        <v>1638</v>
      </c>
      <c r="S806" t="s">
        <v>71</v>
      </c>
      <c r="T806" t="s">
        <v>93</v>
      </c>
      <c r="Y806" s="5">
        <f>IF(T806="???",0,COUNTA(S806:X806))</f>
        <v>2</v>
      </c>
    </row>
    <row r="807" spans="1:25" x14ac:dyDescent="0.45">
      <c r="A807" s="24" t="s">
        <v>71</v>
      </c>
      <c r="B807" s="1">
        <v>2009</v>
      </c>
      <c r="C807" s="22" t="str">
        <f>TEXT(D807,"000")</f>
        <v>057</v>
      </c>
      <c r="D807" s="2">
        <v>57</v>
      </c>
      <c r="E807" s="1" t="str">
        <f>_xlfn.TEXTJOIN("_",TRUE,A807,B807,D807,"Naval")</f>
        <v>FRA_2009_57_Naval</v>
      </c>
      <c r="F807" s="1" t="s">
        <v>161</v>
      </c>
      <c r="G807" s="1" t="str">
        <f>_xlfn.TEXTJOIN("_",TRUE,A807,B807,C807,F807)</f>
        <v>FRA_2009_057_Sea</v>
      </c>
      <c r="H807" s="1" t="s">
        <v>358</v>
      </c>
      <c r="I807" s="3" t="s">
        <v>168</v>
      </c>
      <c r="J807" t="s">
        <v>1635</v>
      </c>
      <c r="K807" t="s">
        <v>1639</v>
      </c>
      <c r="L807" s="4">
        <v>2</v>
      </c>
      <c r="M807" s="5" t="str">
        <f>IF(AND(S807=A807, T807&amp;U807&amp;V807&amp;W807&amp;X807=""), "DomProd", IF(COUNTIF(S807:X807, A807)&gt;0, "CoDev", IF(S807="???","N/A","Import")))</f>
        <v>DomProd</v>
      </c>
      <c r="N807" t="s">
        <v>127</v>
      </c>
      <c r="P807" s="4"/>
      <c r="Q807" s="18" t="s">
        <v>1462</v>
      </c>
      <c r="S807" t="s">
        <v>71</v>
      </c>
      <c r="Y807" s="5">
        <f>IF(T807="???",0,COUNTA(S807:X807))</f>
        <v>1</v>
      </c>
    </row>
    <row r="808" spans="1:25" x14ac:dyDescent="0.45">
      <c r="A808" s="24" t="s">
        <v>71</v>
      </c>
      <c r="B808" s="1">
        <v>2009</v>
      </c>
      <c r="C808" s="22" t="str">
        <f>TEXT(D808,"000")</f>
        <v>058</v>
      </c>
      <c r="D808" s="2">
        <v>58</v>
      </c>
      <c r="E808" s="1" t="str">
        <f>_xlfn.TEXTJOIN("_",TRUE,A808,B808,D808,"Naval")</f>
        <v>FRA_2009_58_Naval</v>
      </c>
      <c r="F808" s="1" t="s">
        <v>161</v>
      </c>
      <c r="G808" s="1" t="str">
        <f>_xlfn.TEXTJOIN("_",TRUE,A808,B808,C808,F808)</f>
        <v>FRA_2009_058_Sea</v>
      </c>
      <c r="H808" s="1" t="s">
        <v>358</v>
      </c>
      <c r="I808" s="3" t="s">
        <v>168</v>
      </c>
      <c r="J808" t="s">
        <v>1635</v>
      </c>
      <c r="K808" t="s">
        <v>1463</v>
      </c>
      <c r="L808" s="4" t="s">
        <v>65</v>
      </c>
      <c r="M808" s="5" t="str">
        <f>IF(AND(S808=A808, T808&amp;U808&amp;V808&amp;W808&amp;X808=""), "DomProd", IF(COUNTIF(S808:X808, A808)&gt;0, "CoDev", IF(S808="???","N/A","Import")))</f>
        <v>DomProd</v>
      </c>
      <c r="N808" t="s">
        <v>127</v>
      </c>
      <c r="Q808" s="18" t="s">
        <v>128</v>
      </c>
      <c r="S808" t="s">
        <v>71</v>
      </c>
      <c r="Y808" s="5">
        <f>IF(T808="???",0,COUNTA(S808:X808))</f>
        <v>1</v>
      </c>
    </row>
    <row r="809" spans="1:25" x14ac:dyDescent="0.45">
      <c r="A809" s="24" t="s">
        <v>71</v>
      </c>
      <c r="B809" s="1">
        <v>2009</v>
      </c>
      <c r="C809" s="22" t="str">
        <f>TEXT(D809,"000")</f>
        <v>059</v>
      </c>
      <c r="D809" s="2">
        <v>59</v>
      </c>
      <c r="E809" s="1" t="str">
        <f>_xlfn.TEXTJOIN("_",TRUE,A809,B809,D809,"Naval")</f>
        <v>FRA_2009_59_Naval</v>
      </c>
      <c r="F809" s="1" t="s">
        <v>161</v>
      </c>
      <c r="G809" s="1" t="str">
        <f>_xlfn.TEXTJOIN("_",TRUE,A809,B809,C809,F809)</f>
        <v>FRA_2009_059_Sea</v>
      </c>
      <c r="H809" s="1" t="s">
        <v>358</v>
      </c>
      <c r="I809" s="3" t="s">
        <v>163</v>
      </c>
      <c r="J809" t="s">
        <v>1640</v>
      </c>
      <c r="K809" t="s">
        <v>1641</v>
      </c>
      <c r="L809" s="4">
        <v>1</v>
      </c>
      <c r="M809" s="5" t="str">
        <f>IF(AND(S809=A809, T809&amp;U809&amp;V809&amp;W809&amp;X809=""), "DomProd", IF(COUNTIF(S809:X809, A809)&gt;0, "CoDev", IF(S809="???","N/A","Import")))</f>
        <v>DomProd</v>
      </c>
      <c r="N809" s="5" t="s">
        <v>1654</v>
      </c>
      <c r="O809" s="5"/>
      <c r="P809" s="5"/>
      <c r="Q809" s="30" t="s">
        <v>3399</v>
      </c>
      <c r="R809" s="5"/>
      <c r="S809" t="s">
        <v>71</v>
      </c>
      <c r="Y809" s="5">
        <f>IF(T809="???",0,COUNTA(S809:X809))</f>
        <v>1</v>
      </c>
    </row>
    <row r="810" spans="1:25" x14ac:dyDescent="0.45">
      <c r="A810" s="24" t="s">
        <v>71</v>
      </c>
      <c r="B810" s="1">
        <v>2009</v>
      </c>
      <c r="C810" s="22" t="str">
        <f>TEXT(D810,"000")</f>
        <v>060</v>
      </c>
      <c r="D810" s="2">
        <v>60</v>
      </c>
      <c r="E810" s="1" t="str">
        <f>_xlfn.TEXTJOIN("_",TRUE,A810,B810,D810,"Naval")</f>
        <v>FRA_2009_60_Naval</v>
      </c>
      <c r="F810" s="1" t="s">
        <v>161</v>
      </c>
      <c r="G810" s="1" t="str">
        <f>_xlfn.TEXTJOIN("_",TRUE,A810,B810,C810,F810)</f>
        <v>FRA_2009_060_Sea</v>
      </c>
      <c r="H810" s="1" t="s">
        <v>358</v>
      </c>
      <c r="I810" s="3" t="s">
        <v>168</v>
      </c>
      <c r="J810" t="s">
        <v>1642</v>
      </c>
      <c r="K810" t="s">
        <v>1643</v>
      </c>
      <c r="L810" s="4" t="s">
        <v>65</v>
      </c>
      <c r="M810" s="5" t="str">
        <f>IF(AND(S810=A810, T810&amp;U810&amp;V810&amp;W810&amp;X810=""), "DomProd", IF(COUNTIF(S810:X810, A810)&gt;0, "CoDev", IF(S810="???","N/A","Import")))</f>
        <v>DomProd</v>
      </c>
      <c r="N810" t="s">
        <v>127</v>
      </c>
      <c r="Q810" s="18" t="s">
        <v>371</v>
      </c>
      <c r="S810" t="s">
        <v>71</v>
      </c>
      <c r="Y810" s="5">
        <f>IF(T810="???",0,COUNTA(S810:X810))</f>
        <v>1</v>
      </c>
    </row>
    <row r="811" spans="1:25" x14ac:dyDescent="0.45">
      <c r="A811" s="24" t="s">
        <v>71</v>
      </c>
      <c r="B811" s="1">
        <v>2009</v>
      </c>
      <c r="C811" s="22" t="str">
        <f>TEXT(D811,"000")</f>
        <v>061</v>
      </c>
      <c r="D811" s="2">
        <v>61</v>
      </c>
      <c r="E811" s="1" t="str">
        <f>_xlfn.TEXTJOIN("_",TRUE,A811,B811,D811,"Naval")</f>
        <v>FRA_2009_61_Naval</v>
      </c>
      <c r="F811" s="1" t="s">
        <v>161</v>
      </c>
      <c r="G811" s="1" t="str">
        <f>_xlfn.TEXTJOIN("_",TRUE,A811,B811,C811,F811)</f>
        <v>FRA_2009_061_Sea</v>
      </c>
      <c r="H811" s="1" t="s">
        <v>358</v>
      </c>
      <c r="I811" s="3" t="s">
        <v>163</v>
      </c>
      <c r="J811" t="s">
        <v>1644</v>
      </c>
      <c r="K811" t="s">
        <v>1645</v>
      </c>
      <c r="L811" s="4">
        <v>2</v>
      </c>
      <c r="M811" s="5" t="str">
        <f>IF(AND(S811=A811, T811&amp;U811&amp;V811&amp;W811&amp;X811=""), "DomProd", IF(COUNTIF(S811:X811, A811)&gt;0, "CoDev", IF(S811="???","N/A","Import")))</f>
        <v>DomProd</v>
      </c>
      <c r="N811" s="5" t="s">
        <v>1646</v>
      </c>
      <c r="O811" s="5"/>
      <c r="P811" s="5"/>
      <c r="Q811" s="30" t="s">
        <v>1647</v>
      </c>
      <c r="R811" s="5"/>
      <c r="S811" t="s">
        <v>71</v>
      </c>
      <c r="Y811" s="5">
        <f>IF(T811="???",0,COUNTA(S811:X811))</f>
        <v>1</v>
      </c>
    </row>
    <row r="812" spans="1:25" x14ac:dyDescent="0.45">
      <c r="A812" s="24" t="s">
        <v>71</v>
      </c>
      <c r="B812" s="1">
        <v>2009</v>
      </c>
      <c r="C812" s="22" t="str">
        <f>TEXT(D812,"000")</f>
        <v>062</v>
      </c>
      <c r="D812" s="2">
        <v>62</v>
      </c>
      <c r="E812" s="1" t="str">
        <f>_xlfn.TEXTJOIN("_",TRUE,A812,B812,D812,"Naval")</f>
        <v>FRA_2009_62_Naval</v>
      </c>
      <c r="F812" s="1" t="s">
        <v>161</v>
      </c>
      <c r="G812" s="1" t="str">
        <f>_xlfn.TEXTJOIN("_",TRUE,A812,B812,C812,F812)</f>
        <v>FRA_2009_062_Sea</v>
      </c>
      <c r="H812" s="1" t="s">
        <v>358</v>
      </c>
      <c r="I812" s="3" t="s">
        <v>168</v>
      </c>
      <c r="J812" t="s">
        <v>1648</v>
      </c>
      <c r="K812" t="s">
        <v>1649</v>
      </c>
      <c r="L812" s="4" t="s">
        <v>65</v>
      </c>
      <c r="M812" s="5" t="str">
        <f>IF(AND(S812=A812, T812&amp;U812&amp;V812&amp;W812&amp;X812=""), "DomProd", IF(COUNTIF(S812:X812, A812)&gt;0, "CoDev", IF(S812="???","N/A","Import")))</f>
        <v>DomProd</v>
      </c>
      <c r="N812" t="s">
        <v>375</v>
      </c>
      <c r="Q812" s="18" t="s">
        <v>376</v>
      </c>
      <c r="R812" s="5"/>
      <c r="S812" t="s">
        <v>71</v>
      </c>
      <c r="Y812" s="5">
        <f>IF(T812="???",0,COUNTA(S812:X812))</f>
        <v>1</v>
      </c>
    </row>
    <row r="813" spans="1:25" x14ac:dyDescent="0.45">
      <c r="A813" s="24" t="s">
        <v>71</v>
      </c>
      <c r="B813" s="1">
        <v>2009</v>
      </c>
      <c r="C813" s="22" t="str">
        <f>TEXT(D813,"000")</f>
        <v>063</v>
      </c>
      <c r="D813" s="2">
        <v>63</v>
      </c>
      <c r="E813" s="1" t="str">
        <f>_xlfn.TEXTJOIN("_",TRUE,A813,B813,D813,"Naval")</f>
        <v>FRA_2009_63_Naval</v>
      </c>
      <c r="F813" s="1" t="s">
        <v>161</v>
      </c>
      <c r="G813" s="1" t="str">
        <f>_xlfn.TEXTJOIN("_",TRUE,A813,B813,C813,F813)</f>
        <v>FRA_2009_063_Sea</v>
      </c>
      <c r="H813" s="1" t="s">
        <v>358</v>
      </c>
      <c r="I813" s="3" t="s">
        <v>168</v>
      </c>
      <c r="J813" t="s">
        <v>1648</v>
      </c>
      <c r="K813" t="s">
        <v>1650</v>
      </c>
      <c r="L813" s="4">
        <v>1</v>
      </c>
      <c r="M813" s="5" t="str">
        <f>IF(AND(S813=A813, T813&amp;U813&amp;V813&amp;W813&amp;X813=""), "DomProd", IF(COUNTIF(S813:X813, A813)&gt;0, "CoDev", IF(S813="???","N/A","Import")))</f>
        <v>Import</v>
      </c>
      <c r="N813" t="s">
        <v>1179</v>
      </c>
      <c r="Q813" s="31" t="s">
        <v>1180</v>
      </c>
      <c r="R813" s="5"/>
      <c r="S813" t="s">
        <v>56</v>
      </c>
      <c r="Y813" s="5">
        <f>IF(T813="???",0,COUNTA(S813:X813))</f>
        <v>1</v>
      </c>
    </row>
    <row r="814" spans="1:25" x14ac:dyDescent="0.45">
      <c r="A814" s="24" t="s">
        <v>71</v>
      </c>
      <c r="B814" s="1">
        <v>2009</v>
      </c>
      <c r="C814" s="22" t="str">
        <f>TEXT(D814,"000")</f>
        <v>064</v>
      </c>
      <c r="D814" s="2">
        <v>64</v>
      </c>
      <c r="E814" s="1" t="str">
        <f>_xlfn.TEXTJOIN("_",TRUE,A814,B814,D814,"Naval")</f>
        <v>FRA_2009_64_Naval</v>
      </c>
      <c r="F814" s="1" t="s">
        <v>161</v>
      </c>
      <c r="G814" s="1" t="str">
        <f>_xlfn.TEXTJOIN("_",TRUE,A814,B814,C814,F814)</f>
        <v>FRA_2009_064_Sea</v>
      </c>
      <c r="H814" s="1" t="s">
        <v>358</v>
      </c>
      <c r="I814" s="3" t="s">
        <v>168</v>
      </c>
      <c r="J814" t="s">
        <v>1648</v>
      </c>
      <c r="K814" t="s">
        <v>1169</v>
      </c>
      <c r="L814" s="4">
        <v>40</v>
      </c>
      <c r="M814" s="5" t="str">
        <f>IF(AND(S814=A814, T814&amp;U814&amp;V814&amp;W814&amp;X814=""), "DomProd", IF(COUNTIF(S814:X814, A814)&gt;0, "CoDev", IF(S814="???","N/A","Import")))</f>
        <v>Import</v>
      </c>
      <c r="N814" t="s">
        <v>174</v>
      </c>
      <c r="Q814" s="18" t="s">
        <v>1170</v>
      </c>
      <c r="S814" t="s">
        <v>56</v>
      </c>
      <c r="Y814" s="5">
        <f>IF(T814="???",0,COUNTA(S814:X814))</f>
        <v>1</v>
      </c>
    </row>
    <row r="815" spans="1:25" x14ac:dyDescent="0.45">
      <c r="A815" s="24" t="s">
        <v>71</v>
      </c>
      <c r="B815" s="1">
        <v>2009</v>
      </c>
      <c r="C815" s="22" t="str">
        <f>TEXT(D815,"000")</f>
        <v>065</v>
      </c>
      <c r="D815" s="2">
        <v>65</v>
      </c>
      <c r="E815" s="1" t="str">
        <f>_xlfn.TEXTJOIN("_",TRUE,A815,B815,D815,"Naval")</f>
        <v>FRA_2009_65_Naval</v>
      </c>
      <c r="F815" s="1" t="s">
        <v>161</v>
      </c>
      <c r="G815" s="1" t="str">
        <f>_xlfn.TEXTJOIN("_",TRUE,A815,B815,C815,F815)</f>
        <v>FRA_2009_065_Sea</v>
      </c>
      <c r="H815" s="1" t="s">
        <v>358</v>
      </c>
      <c r="I815" s="3" t="s">
        <v>168</v>
      </c>
      <c r="J815" t="s">
        <v>1648</v>
      </c>
      <c r="K815" t="s">
        <v>1651</v>
      </c>
      <c r="L815" s="4">
        <v>8</v>
      </c>
      <c r="M815" s="5" t="str">
        <f>IF(AND(S815=A815, T815&amp;U815&amp;V815&amp;W815&amp;X815=""), "DomProd", IF(COUNTIF(S815:X815, A815)&gt;0, "CoDev", IF(S815="???","N/A","Import")))</f>
        <v>DomProd</v>
      </c>
      <c r="N815" t="s">
        <v>127</v>
      </c>
      <c r="Q815" s="18" t="s">
        <v>371</v>
      </c>
      <c r="S815" t="s">
        <v>71</v>
      </c>
      <c r="Y815" s="5">
        <f>IF(T815="???",0,COUNTA(S815:X815))</f>
        <v>1</v>
      </c>
    </row>
    <row r="816" spans="1:25" x14ac:dyDescent="0.45">
      <c r="A816" s="24" t="s">
        <v>71</v>
      </c>
      <c r="B816" s="1">
        <v>2009</v>
      </c>
      <c r="C816" s="22" t="str">
        <f>TEXT(D816,"000")</f>
        <v>066</v>
      </c>
      <c r="D816" s="2">
        <v>66</v>
      </c>
      <c r="E816" s="1" t="str">
        <f>_xlfn.TEXTJOIN("_",TRUE,A816,B816,D816,"Naval")</f>
        <v>FRA_2009_66_Naval</v>
      </c>
      <c r="F816" s="1" t="s">
        <v>161</v>
      </c>
      <c r="G816" s="1" t="str">
        <f>_xlfn.TEXTJOIN("_",TRUE,A816,B816,C816,F816)</f>
        <v>FRA_2009_066_Sea</v>
      </c>
      <c r="H816" s="1" t="s">
        <v>358</v>
      </c>
      <c r="I816" s="3" t="s">
        <v>163</v>
      </c>
      <c r="J816" t="s">
        <v>1652</v>
      </c>
      <c r="K816" t="s">
        <v>1653</v>
      </c>
      <c r="L816" s="4">
        <v>7</v>
      </c>
      <c r="M816" s="5" t="str">
        <f>IF(AND(S816=A816, T816&amp;U816&amp;V816&amp;W816&amp;X816=""), "DomProd", IF(COUNTIF(S816:X816, A816)&gt;0, "CoDev", IF(S816="???","N/A","Import")))</f>
        <v>DomProd</v>
      </c>
      <c r="N816" s="5" t="s">
        <v>1654</v>
      </c>
      <c r="O816" s="5"/>
      <c r="P816" s="5"/>
      <c r="Q816" s="30" t="s">
        <v>1655</v>
      </c>
      <c r="R816" s="5"/>
      <c r="S816" t="s">
        <v>71</v>
      </c>
      <c r="Y816" s="5">
        <f>IF(T816="???",0,COUNTA(S816:X816))</f>
        <v>1</v>
      </c>
    </row>
    <row r="817" spans="1:25" x14ac:dyDescent="0.45">
      <c r="A817" s="24" t="s">
        <v>71</v>
      </c>
      <c r="B817" s="1">
        <v>2009</v>
      </c>
      <c r="C817" s="22" t="str">
        <f>TEXT(D817,"000")</f>
        <v>067</v>
      </c>
      <c r="D817" s="2">
        <v>67</v>
      </c>
      <c r="E817" s="1" t="str">
        <f>_xlfn.TEXTJOIN("_",TRUE,A817,B817,D817,"Naval")</f>
        <v>FRA_2009_67_Naval</v>
      </c>
      <c r="F817" s="1" t="s">
        <v>161</v>
      </c>
      <c r="G817" s="1" t="str">
        <f>_xlfn.TEXTJOIN("_",TRUE,A817,B817,C817,F817)</f>
        <v>FRA_2009_067_Sea</v>
      </c>
      <c r="H817" s="1" t="s">
        <v>358</v>
      </c>
      <c r="I817" s="3" t="s">
        <v>168</v>
      </c>
      <c r="J817" t="s">
        <v>1648</v>
      </c>
      <c r="K817" t="s">
        <v>860</v>
      </c>
      <c r="L817" s="4" t="s">
        <v>65</v>
      </c>
      <c r="M817" s="5" t="str">
        <f>IF(AND(S817=A817, T817&amp;U817&amp;V817&amp;W817&amp;X817=""), "DomProd", IF(COUNTIF(S817:X817, A817)&gt;0, "CoDev", IF(S817="???","N/A","Import")))</f>
        <v>Import</v>
      </c>
      <c r="N817" t="s">
        <v>174</v>
      </c>
      <c r="O817" t="s">
        <v>183</v>
      </c>
      <c r="P817" t="s">
        <v>184</v>
      </c>
      <c r="Q817" s="18" t="s">
        <v>185</v>
      </c>
      <c r="R817" s="18" t="s">
        <v>186</v>
      </c>
      <c r="S817" t="s">
        <v>56</v>
      </c>
      <c r="Y817" s="5">
        <f>IF(T817="???",0,COUNTA(S817:X817))</f>
        <v>1</v>
      </c>
    </row>
    <row r="818" spans="1:25" x14ac:dyDescent="0.45">
      <c r="A818" s="24" t="s">
        <v>71</v>
      </c>
      <c r="B818" s="1">
        <v>2009</v>
      </c>
      <c r="C818" s="22" t="str">
        <f>TEXT(D818,"000")</f>
        <v>068</v>
      </c>
      <c r="D818" s="2">
        <v>68</v>
      </c>
      <c r="E818" s="1" t="str">
        <f>_xlfn.TEXTJOIN("_",TRUE,A818,B818,D818,"Naval")</f>
        <v>FRA_2009_68_Naval</v>
      </c>
      <c r="F818" s="1" t="s">
        <v>161</v>
      </c>
      <c r="G818" s="1" t="str">
        <f>_xlfn.TEXTJOIN("_",TRUE,A818,B818,C818,F818)</f>
        <v>FRA_2009_068_Sea</v>
      </c>
      <c r="H818" s="1" t="s">
        <v>358</v>
      </c>
      <c r="I818" s="3" t="s">
        <v>168</v>
      </c>
      <c r="J818" t="s">
        <v>1648</v>
      </c>
      <c r="K818" t="s">
        <v>1656</v>
      </c>
      <c r="L818" s="4">
        <v>8</v>
      </c>
      <c r="M818" s="5" t="str">
        <f>IF(AND(S818=A818, T818&amp;U818&amp;V818&amp;W818&amp;X818=""), "DomProd", IF(COUNTIF(S818:X818, A818)&gt;0, "CoDev", IF(S818="???","N/A","Import")))</f>
        <v>DomProd</v>
      </c>
      <c r="N818" t="s">
        <v>127</v>
      </c>
      <c r="Q818" s="18" t="s">
        <v>371</v>
      </c>
      <c r="S818" t="s">
        <v>71</v>
      </c>
      <c r="Y818" s="5">
        <f>IF(T818="???",0,COUNTA(S818:X818))</f>
        <v>1</v>
      </c>
    </row>
    <row r="819" spans="1:25" x14ac:dyDescent="0.45">
      <c r="A819" s="24" t="s">
        <v>71</v>
      </c>
      <c r="B819" s="1">
        <v>2009</v>
      </c>
      <c r="C819" s="22" t="str">
        <f>TEXT(D819,"000")</f>
        <v>069</v>
      </c>
      <c r="D819" s="2">
        <v>69</v>
      </c>
      <c r="E819" s="1" t="str">
        <f>_xlfn.TEXTJOIN("_",TRUE,A819,B819,D819,"Naval")</f>
        <v>FRA_2009_69_Naval</v>
      </c>
      <c r="F819" s="1" t="s">
        <v>161</v>
      </c>
      <c r="G819" s="1" t="str">
        <f>_xlfn.TEXTJOIN("_",TRUE,A819,B819,C819,F819)</f>
        <v>FRA_2009_069_Sea</v>
      </c>
      <c r="H819" s="1" t="s">
        <v>358</v>
      </c>
      <c r="I819" s="3" t="s">
        <v>168</v>
      </c>
      <c r="J819" t="s">
        <v>1648</v>
      </c>
      <c r="K819" t="s">
        <v>1649</v>
      </c>
      <c r="L819" s="4" t="s">
        <v>65</v>
      </c>
      <c r="M819" s="5" t="str">
        <f>IF(AND(S819=A819, T819&amp;U819&amp;V819&amp;W819&amp;X819=""), "DomProd", IF(COUNTIF(S819:X819, A819)&gt;0, "CoDev", IF(S819="???","N/A","Import")))</f>
        <v>DomProd</v>
      </c>
      <c r="N819" t="s">
        <v>375</v>
      </c>
      <c r="Q819" s="18" t="s">
        <v>376</v>
      </c>
      <c r="R819" s="5"/>
      <c r="S819" t="s">
        <v>71</v>
      </c>
      <c r="Y819" s="5">
        <f>IF(T819="???",0,COUNTA(S819:X819))</f>
        <v>1</v>
      </c>
    </row>
    <row r="820" spans="1:25" x14ac:dyDescent="0.45">
      <c r="A820" s="24" t="s">
        <v>71</v>
      </c>
      <c r="B820" s="1">
        <v>2009</v>
      </c>
      <c r="C820" s="22" t="str">
        <f>TEXT(D820,"000")</f>
        <v>070</v>
      </c>
      <c r="D820" s="2">
        <v>70</v>
      </c>
      <c r="E820" s="1" t="str">
        <f>_xlfn.TEXTJOIN("_",TRUE,A820,B820,D820,"Naval")</f>
        <v>FRA_2009_70_Naval</v>
      </c>
      <c r="F820" s="1" t="s">
        <v>161</v>
      </c>
      <c r="G820" s="1" t="str">
        <f>_xlfn.TEXTJOIN("_",TRUE,A820,B820,C820,F820)</f>
        <v>FRA_2009_070_Sea</v>
      </c>
      <c r="H820" s="1" t="s">
        <v>358</v>
      </c>
      <c r="I820" s="3" t="s">
        <v>168</v>
      </c>
      <c r="J820" t="s">
        <v>1648</v>
      </c>
      <c r="K820" t="s">
        <v>1657</v>
      </c>
      <c r="L820" s="4">
        <v>26</v>
      </c>
      <c r="M820" s="5" t="str">
        <f>IF(AND(S820=A820, T820&amp;U820&amp;V820&amp;W820&amp;X820=""), "DomProd", IF(COUNTIF(S820:X820, A820)&gt;0, "CoDev", IF(S820="???","N/A","Import")))</f>
        <v>DomProd</v>
      </c>
      <c r="N820" t="s">
        <v>1443</v>
      </c>
      <c r="Q820" t="s">
        <v>1444</v>
      </c>
      <c r="S820" t="s">
        <v>71</v>
      </c>
      <c r="Y820" s="5">
        <f>IF(T820="???",0,COUNTA(S820:X820))</f>
        <v>1</v>
      </c>
    </row>
    <row r="821" spans="1:25" x14ac:dyDescent="0.45">
      <c r="A821" s="24" t="s">
        <v>71</v>
      </c>
      <c r="B821" s="1">
        <v>2009</v>
      </c>
      <c r="C821" s="22" t="str">
        <f>TEXT(D821,"000")</f>
        <v>071</v>
      </c>
      <c r="D821" s="2">
        <v>71</v>
      </c>
      <c r="E821" s="1" t="str">
        <f>_xlfn.TEXTJOIN("_",TRUE,A821,B821,D821,"Naval")</f>
        <v>FRA_2009_71_Naval</v>
      </c>
      <c r="F821" s="1" t="s">
        <v>161</v>
      </c>
      <c r="G821" s="1" t="str">
        <f>_xlfn.TEXTJOIN("_",TRUE,A821,B821,C821,F821)</f>
        <v>FRA_2009_071_Sea</v>
      </c>
      <c r="H821" s="1" t="s">
        <v>358</v>
      </c>
      <c r="I821" s="3" t="s">
        <v>163</v>
      </c>
      <c r="J821" t="s">
        <v>1652</v>
      </c>
      <c r="K821" t="s">
        <v>1658</v>
      </c>
      <c r="L821" s="4">
        <v>2</v>
      </c>
      <c r="M821" s="5" t="str">
        <f>IF(AND(S821=A821, T821&amp;U821&amp;V821&amp;W821&amp;X821=""), "DomProd", IF(COUNTIF(S821:X821, A821)&gt;0, "CoDev", IF(S821="???","N/A","Import")))</f>
        <v>CoDev</v>
      </c>
      <c r="N821" t="s">
        <v>1659</v>
      </c>
      <c r="Q821" s="18" t="s">
        <v>1660</v>
      </c>
      <c r="S821" t="s">
        <v>71</v>
      </c>
      <c r="T821" t="s">
        <v>93</v>
      </c>
      <c r="Y821" s="5">
        <f>IF(T821="???",0,COUNTA(S821:X821))</f>
        <v>2</v>
      </c>
    </row>
    <row r="822" spans="1:25" x14ac:dyDescent="0.45">
      <c r="A822" s="24" t="s">
        <v>71</v>
      </c>
      <c r="B822" s="1">
        <v>2009</v>
      </c>
      <c r="C822" s="22" t="str">
        <f>TEXT(D822,"000")</f>
        <v>072</v>
      </c>
      <c r="D822" s="2">
        <v>72</v>
      </c>
      <c r="E822" s="1" t="str">
        <f>_xlfn.TEXTJOIN("_",TRUE,A822,B822,D822,"Naval")</f>
        <v>FRA_2009_72_Naval</v>
      </c>
      <c r="F822" s="1" t="s">
        <v>161</v>
      </c>
      <c r="G822" s="1" t="str">
        <f>_xlfn.TEXTJOIN("_",TRUE,A822,B822,C822,F822)</f>
        <v>FRA_2009_072_Sea</v>
      </c>
      <c r="H822" s="1" t="s">
        <v>358</v>
      </c>
      <c r="I822" s="3" t="s">
        <v>168</v>
      </c>
      <c r="J822" t="s">
        <v>1648</v>
      </c>
      <c r="K822" t="s">
        <v>1661</v>
      </c>
      <c r="L822" s="4" t="s">
        <v>65</v>
      </c>
      <c r="M822" s="5" t="str">
        <f>IF(AND(S822=A822, T822&amp;U822&amp;V822&amp;W822&amp;X822=""), "DomProd", IF(COUNTIF(S822:X822, A822)&gt;0, "CoDev", IF(S822="???","N/A","Import")))</f>
        <v>CoDev</v>
      </c>
      <c r="N822" t="s">
        <v>1637</v>
      </c>
      <c r="Q822" t="s">
        <v>1638</v>
      </c>
      <c r="S822" t="s">
        <v>71</v>
      </c>
      <c r="T822" t="s">
        <v>93</v>
      </c>
      <c r="Y822" s="5">
        <f>IF(T822="???",0,COUNTA(S822:X822))</f>
        <v>2</v>
      </c>
    </row>
    <row r="823" spans="1:25" x14ac:dyDescent="0.45">
      <c r="A823" s="24" t="s">
        <v>71</v>
      </c>
      <c r="B823" s="1">
        <v>2009</v>
      </c>
      <c r="C823" s="22" t="str">
        <f>TEXT(D823,"000")</f>
        <v>073</v>
      </c>
      <c r="D823" s="2">
        <v>73</v>
      </c>
      <c r="E823" s="1" t="str">
        <f>_xlfn.TEXTJOIN("_",TRUE,A823,B823,D823,"Naval")</f>
        <v>FRA_2009_73_Naval</v>
      </c>
      <c r="F823" s="1" t="s">
        <v>161</v>
      </c>
      <c r="G823" s="1" t="str">
        <f>_xlfn.TEXTJOIN("_",TRUE,A823,B823,C823,F823)</f>
        <v>FRA_2009_073_Sea</v>
      </c>
      <c r="H823" s="1" t="s">
        <v>358</v>
      </c>
      <c r="I823" s="3" t="s">
        <v>168</v>
      </c>
      <c r="J823" t="s">
        <v>1648</v>
      </c>
      <c r="K823" t="s">
        <v>1461</v>
      </c>
      <c r="L823" s="4">
        <v>2</v>
      </c>
      <c r="M823" s="5" t="str">
        <f>IF(AND(S823=A823, T823&amp;U823&amp;V823&amp;W823&amp;X823=""), "DomProd", IF(COUNTIF(S823:X823, A823)&gt;0, "CoDev", IF(S823="???","N/A","Import")))</f>
        <v>DomProd</v>
      </c>
      <c r="N823" t="s">
        <v>127</v>
      </c>
      <c r="P823" s="4"/>
      <c r="Q823" s="18" t="s">
        <v>1462</v>
      </c>
      <c r="S823" t="s">
        <v>71</v>
      </c>
      <c r="Y823" s="5">
        <f>IF(T823="???",0,COUNTA(S823:X823))</f>
        <v>1</v>
      </c>
    </row>
    <row r="824" spans="1:25" x14ac:dyDescent="0.45">
      <c r="A824" s="24" t="s">
        <v>71</v>
      </c>
      <c r="B824" s="1">
        <v>2009</v>
      </c>
      <c r="C824" s="22" t="str">
        <f>TEXT(D824,"000")</f>
        <v>074</v>
      </c>
      <c r="D824" s="2">
        <v>74</v>
      </c>
      <c r="E824" s="1" t="str">
        <f>_xlfn.TEXTJOIN("_",TRUE,A824,B824,D824,"Naval")</f>
        <v>FRA_2009_74_Naval</v>
      </c>
      <c r="F824" s="1" t="s">
        <v>161</v>
      </c>
      <c r="G824" s="1" t="str">
        <f>_xlfn.TEXTJOIN("_",TRUE,A824,B824,C824,F824)</f>
        <v>FRA_2009_074_Sea</v>
      </c>
      <c r="H824" s="1" t="s">
        <v>358</v>
      </c>
      <c r="I824" s="3" t="s">
        <v>168</v>
      </c>
      <c r="J824" t="s">
        <v>1648</v>
      </c>
      <c r="K824" t="s">
        <v>1463</v>
      </c>
      <c r="L824" s="4" t="s">
        <v>65</v>
      </c>
      <c r="M824" s="5" t="str">
        <f>IF(AND(S824=A824, T824&amp;U824&amp;V824&amp;W824&amp;X824=""), "DomProd", IF(COUNTIF(S824:X824, A824)&gt;0, "CoDev", IF(S824="???","N/A","Import")))</f>
        <v>DomProd</v>
      </c>
      <c r="N824" t="s">
        <v>127</v>
      </c>
      <c r="Q824" s="18" t="s">
        <v>128</v>
      </c>
      <c r="S824" t="s">
        <v>71</v>
      </c>
      <c r="Y824" s="5">
        <f>IF(T824="???",0,COUNTA(S824:X824))</f>
        <v>1</v>
      </c>
    </row>
    <row r="825" spans="1:25" x14ac:dyDescent="0.45">
      <c r="A825" s="24" t="s">
        <v>71</v>
      </c>
      <c r="B825" s="1">
        <v>2009</v>
      </c>
      <c r="C825" s="22" t="str">
        <f>TEXT(D825,"000")</f>
        <v>075</v>
      </c>
      <c r="D825" s="2">
        <v>75</v>
      </c>
      <c r="E825" s="1" t="str">
        <f>_xlfn.TEXTJOIN("_",TRUE,A825,B825,D825,"Naval")</f>
        <v>FRA_2009_75_Naval</v>
      </c>
      <c r="F825" s="1" t="s">
        <v>161</v>
      </c>
      <c r="G825" s="1" t="str">
        <f>_xlfn.TEXTJOIN("_",TRUE,A825,B825,C825,F825)</f>
        <v>FRA_2009_075_Sea</v>
      </c>
      <c r="H825" s="1" t="s">
        <v>358</v>
      </c>
      <c r="I825" s="3" t="s">
        <v>168</v>
      </c>
      <c r="J825" t="s">
        <v>1648</v>
      </c>
      <c r="K825" t="s">
        <v>1662</v>
      </c>
      <c r="L825" s="4" t="s">
        <v>65</v>
      </c>
      <c r="M825" s="5" t="str">
        <f>IF(AND(S825=A825, T825&amp;U825&amp;V825&amp;W825&amp;X825=""), "DomProd", IF(COUNTIF(S825:X825, A825)&gt;0, "CoDev", IF(S825="???","N/A","Import")))</f>
        <v>DomProd</v>
      </c>
      <c r="N825" t="s">
        <v>375</v>
      </c>
      <c r="O825" t="s">
        <v>812</v>
      </c>
      <c r="P825" t="s">
        <v>1663</v>
      </c>
      <c r="Q825" s="18" t="s">
        <v>1664</v>
      </c>
      <c r="R825" s="5"/>
      <c r="S825" t="s">
        <v>71</v>
      </c>
      <c r="Y825" s="5">
        <f>IF(T825="???",0,COUNTA(S825:X825))</f>
        <v>1</v>
      </c>
    </row>
    <row r="826" spans="1:25" x14ac:dyDescent="0.45">
      <c r="A826" s="24" t="s">
        <v>71</v>
      </c>
      <c r="B826" s="1">
        <v>2009</v>
      </c>
      <c r="C826" s="22" t="str">
        <f>TEXT(D826,"000")</f>
        <v>076</v>
      </c>
      <c r="D826" s="2">
        <v>76</v>
      </c>
      <c r="E826" s="1" t="str">
        <f>_xlfn.TEXTJOIN("_",TRUE,A826,B826,D826,"Naval")</f>
        <v>FRA_2009_76_Naval</v>
      </c>
      <c r="F826" s="1" t="s">
        <v>161</v>
      </c>
      <c r="G826" s="1" t="str">
        <f>_xlfn.TEXTJOIN("_",TRUE,A826,B826,C826,F826)</f>
        <v>FRA_2009_076_Sea</v>
      </c>
      <c r="H826" s="1" t="s">
        <v>358</v>
      </c>
      <c r="I826" s="3" t="s">
        <v>163</v>
      </c>
      <c r="J826" t="s">
        <v>1652</v>
      </c>
      <c r="K826" t="s">
        <v>1665</v>
      </c>
      <c r="L826" s="4">
        <v>2</v>
      </c>
      <c r="M826" s="5" t="str">
        <f>IF(AND(S826=A826, T826&amp;U826&amp;V826&amp;W826&amp;X826=""), "DomProd", IF(COUNTIF(S826:X826, A826)&gt;0, "CoDev", IF(S826="???","N/A","Import")))</f>
        <v>DomProd</v>
      </c>
      <c r="N826" s="5" t="s">
        <v>3418</v>
      </c>
      <c r="O826" s="5"/>
      <c r="P826" s="5"/>
      <c r="Q826" s="30" t="s">
        <v>3551</v>
      </c>
      <c r="R826" s="5"/>
      <c r="S826" t="s">
        <v>71</v>
      </c>
      <c r="Y826" s="5">
        <f>IF(T826="???",0,COUNTA(S826:X826))</f>
        <v>1</v>
      </c>
    </row>
    <row r="827" spans="1:25" s="13" customFormat="1" x14ac:dyDescent="0.45">
      <c r="A827" s="25" t="s">
        <v>71</v>
      </c>
      <c r="B827" s="1">
        <v>2009</v>
      </c>
      <c r="C827" s="22" t="str">
        <f>TEXT(D827,"000")</f>
        <v>077</v>
      </c>
      <c r="D827" s="2">
        <v>77</v>
      </c>
      <c r="E827" s="11" t="str">
        <f>_xlfn.TEXTJOIN("_",TRUE,A827,B827,D827,"Naval")</f>
        <v>FRA_2009_77_Naval</v>
      </c>
      <c r="F827" s="1" t="s">
        <v>161</v>
      </c>
      <c r="G827" s="1" t="str">
        <f>_xlfn.TEXTJOIN("_",TRUE,A827,B827,C827,F827)</f>
        <v>FRA_2009_077_Sea</v>
      </c>
      <c r="H827" s="11" t="s">
        <v>358</v>
      </c>
      <c r="I827" s="12" t="s">
        <v>168</v>
      </c>
      <c r="J827" s="13" t="s">
        <v>1648</v>
      </c>
      <c r="K827" s="13" t="s">
        <v>1656</v>
      </c>
      <c r="L827" s="14" t="s">
        <v>65</v>
      </c>
      <c r="M827" s="5" t="str">
        <f>IF(AND(S827=A827, T827&amp;U827&amp;V827&amp;W827&amp;X827=""), "DomProd", IF(COUNTIF(S827:X827, A827)&gt;0, "CoDev", IF(S827="???","N/A","Import")))</f>
        <v>DomProd</v>
      </c>
      <c r="N827" t="s">
        <v>127</v>
      </c>
      <c r="O827"/>
      <c r="P827"/>
      <c r="Q827" s="18" t="s">
        <v>371</v>
      </c>
      <c r="R827"/>
      <c r="S827" s="13" t="s">
        <v>71</v>
      </c>
      <c r="Y827" s="5">
        <f>IF(T827="???",0,COUNTA(S827:X827))</f>
        <v>1</v>
      </c>
    </row>
    <row r="828" spans="1:25" x14ac:dyDescent="0.45">
      <c r="A828" s="24" t="s">
        <v>71</v>
      </c>
      <c r="B828" s="1">
        <v>2009</v>
      </c>
      <c r="C828" s="22" t="str">
        <f>TEXT(D828,"000")</f>
        <v>078</v>
      </c>
      <c r="D828" s="2">
        <v>78</v>
      </c>
      <c r="E828" s="1" t="str">
        <f>_xlfn.TEXTJOIN("_",TRUE,A828,B828,D828,"Naval")</f>
        <v>FRA_2009_78_Naval</v>
      </c>
      <c r="F828" s="1" t="s">
        <v>161</v>
      </c>
      <c r="G828" s="1" t="str">
        <f>_xlfn.TEXTJOIN("_",TRUE,A828,B828,C828,F828)</f>
        <v>FRA_2009_078_Sea</v>
      </c>
      <c r="H828" s="1" t="s">
        <v>358</v>
      </c>
      <c r="I828" s="3" t="s">
        <v>168</v>
      </c>
      <c r="J828" t="s">
        <v>1648</v>
      </c>
      <c r="K828" t="s">
        <v>1657</v>
      </c>
      <c r="L828" s="4">
        <v>26</v>
      </c>
      <c r="M828" s="5" t="str">
        <f>IF(AND(S828=A828, T828&amp;U828&amp;V828&amp;W828&amp;X828=""), "DomProd", IF(COUNTIF(S828:X828, A828)&gt;0, "CoDev", IF(S828="???","N/A","Import")))</f>
        <v>DomProd</v>
      </c>
      <c r="N828" t="s">
        <v>1443</v>
      </c>
      <c r="Q828" t="s">
        <v>1444</v>
      </c>
      <c r="S828" t="s">
        <v>71</v>
      </c>
      <c r="Y828" s="5">
        <f>IF(T828="???",0,COUNTA(S828:X828))</f>
        <v>1</v>
      </c>
    </row>
    <row r="829" spans="1:25" x14ac:dyDescent="0.45">
      <c r="A829" s="24" t="s">
        <v>71</v>
      </c>
      <c r="B829" s="1">
        <v>2009</v>
      </c>
      <c r="C829" s="22" t="str">
        <f>TEXT(D829,"000")</f>
        <v>079</v>
      </c>
      <c r="D829" s="2">
        <v>79</v>
      </c>
      <c r="E829" s="1" t="str">
        <f>_xlfn.TEXTJOIN("_",TRUE,A829,B829,D829,"Naval")</f>
        <v>FRA_2009_79_Naval</v>
      </c>
      <c r="F829" s="1" t="s">
        <v>161</v>
      </c>
      <c r="G829" s="1" t="str">
        <f>_xlfn.TEXTJOIN("_",TRUE,A829,B829,C829,F829)</f>
        <v>FRA_2009_079_Sea</v>
      </c>
      <c r="H829" s="1" t="s">
        <v>358</v>
      </c>
      <c r="I829" s="3" t="s">
        <v>168</v>
      </c>
      <c r="J829" t="s">
        <v>1648</v>
      </c>
      <c r="K829" t="s">
        <v>1666</v>
      </c>
      <c r="L829" s="4" t="s">
        <v>65</v>
      </c>
      <c r="M829" s="5" t="str">
        <f>IF(AND(S829=A829, T829&amp;U829&amp;V829&amp;W829&amp;X829=""), "DomProd", IF(COUNTIF(S829:X829, A829)&gt;0, "CoDev", IF(S829="???","N/A","Import")))</f>
        <v>Import</v>
      </c>
      <c r="N829" t="s">
        <v>174</v>
      </c>
      <c r="O829" t="s">
        <v>183</v>
      </c>
      <c r="P829" t="s">
        <v>184</v>
      </c>
      <c r="Q829" s="18" t="s">
        <v>185</v>
      </c>
      <c r="R829" s="18" t="s">
        <v>186</v>
      </c>
      <c r="S829" t="s">
        <v>56</v>
      </c>
      <c r="Y829" s="5">
        <f>IF(T829="???",0,COUNTA(S829:X829))</f>
        <v>1</v>
      </c>
    </row>
    <row r="830" spans="1:25" x14ac:dyDescent="0.45">
      <c r="A830" s="24" t="s">
        <v>71</v>
      </c>
      <c r="B830" s="1">
        <v>2009</v>
      </c>
      <c r="C830" s="22" t="str">
        <f>TEXT(D830,"000")</f>
        <v>080</v>
      </c>
      <c r="D830" s="2">
        <v>80</v>
      </c>
      <c r="E830" s="1" t="str">
        <f>_xlfn.TEXTJOIN("_",TRUE,A830,B830,D830,"Naval")</f>
        <v>FRA_2009_80_Naval</v>
      </c>
      <c r="F830" s="1" t="s">
        <v>161</v>
      </c>
      <c r="G830" s="1" t="str">
        <f>_xlfn.TEXTJOIN("_",TRUE,A830,B830,C830,F830)</f>
        <v>FRA_2009_080_Sea</v>
      </c>
      <c r="H830" s="1" t="s">
        <v>358</v>
      </c>
      <c r="I830" s="3" t="s">
        <v>163</v>
      </c>
      <c r="J830" t="s">
        <v>1667</v>
      </c>
      <c r="K830" t="s">
        <v>1668</v>
      </c>
      <c r="L830" s="4">
        <v>6</v>
      </c>
      <c r="M830" s="5" t="str">
        <f>IF(AND(S830=A830, T830&amp;U830&amp;V830&amp;W830&amp;X830=""), "DomProd", IF(COUNTIF(S830:X830, A830)&gt;0, "CoDev", IF(S830="???","N/A","Import")))</f>
        <v>DomProd</v>
      </c>
      <c r="N830" t="s">
        <v>1669</v>
      </c>
      <c r="Q830" s="18" t="s">
        <v>1670</v>
      </c>
      <c r="S830" t="s">
        <v>71</v>
      </c>
      <c r="Y830" s="5">
        <f>IF(T830="???",0,COUNTA(S830:X830))</f>
        <v>1</v>
      </c>
    </row>
    <row r="831" spans="1:25" x14ac:dyDescent="0.45">
      <c r="A831" s="40" t="s">
        <v>71</v>
      </c>
      <c r="B831" s="1">
        <v>2009</v>
      </c>
      <c r="C831" s="22" t="str">
        <f>TEXT(D831,"000")</f>
        <v>081</v>
      </c>
      <c r="D831" s="2">
        <v>81</v>
      </c>
      <c r="E831" s="41" t="str">
        <f>_xlfn.TEXTJOIN("_",TRUE,A831,B831,D831,"Naval")</f>
        <v>FRA_2009_81_Naval</v>
      </c>
      <c r="F831" s="1" t="s">
        <v>161</v>
      </c>
      <c r="G831" s="1" t="str">
        <f>_xlfn.TEXTJOIN("_",TRUE,A831,B831,C831,F831)</f>
        <v>FRA_2009_081_Sea</v>
      </c>
      <c r="H831" s="41" t="s">
        <v>358</v>
      </c>
      <c r="I831" s="42" t="s">
        <v>168</v>
      </c>
      <c r="J831" s="43" t="s">
        <v>1671</v>
      </c>
      <c r="K831" s="43" t="s">
        <v>856</v>
      </c>
      <c r="L831" s="44">
        <v>2</v>
      </c>
      <c r="M831" s="5" t="str">
        <f>IF(AND(S831=A831, T831&amp;U831&amp;V831&amp;W831&amp;X831=""), "DomProd", IF(COUNTIF(S831:X831, A831)&gt;0, "CoDev", IF(S831="???","N/A","Import")))</f>
        <v>DomProd</v>
      </c>
      <c r="N831" t="s">
        <v>127</v>
      </c>
      <c r="Q831" s="18" t="s">
        <v>371</v>
      </c>
      <c r="S831" s="43" t="s">
        <v>71</v>
      </c>
      <c r="T831" s="43"/>
      <c r="U831" s="43"/>
      <c r="V831" s="43"/>
      <c r="W831" s="43"/>
      <c r="X831" s="43"/>
      <c r="Y831" s="5">
        <f>IF(T831="???",0,COUNTA(S831:X831))</f>
        <v>1</v>
      </c>
    </row>
    <row r="832" spans="1:25" x14ac:dyDescent="0.45">
      <c r="A832" s="24" t="s">
        <v>71</v>
      </c>
      <c r="B832" s="1">
        <v>2009</v>
      </c>
      <c r="C832" s="22" t="str">
        <f>TEXT(D832,"000")</f>
        <v>082</v>
      </c>
      <c r="D832" s="2">
        <v>82</v>
      </c>
      <c r="E832" s="1" t="str">
        <f>_xlfn.TEXTJOIN("_",TRUE,A832,B832,D832,"Naval")</f>
        <v>FRA_2009_82_Naval</v>
      </c>
      <c r="F832" s="1" t="s">
        <v>161</v>
      </c>
      <c r="G832" s="1" t="str">
        <f>_xlfn.TEXTJOIN("_",TRUE,A832,B832,C832,F832)</f>
        <v>FRA_2009_082_Sea</v>
      </c>
      <c r="H832" s="1" t="s">
        <v>358</v>
      </c>
      <c r="I832" s="3" t="s">
        <v>163</v>
      </c>
      <c r="J832" t="s">
        <v>1667</v>
      </c>
      <c r="K832" t="s">
        <v>1672</v>
      </c>
      <c r="L832" s="4">
        <v>5</v>
      </c>
      <c r="M832" s="5" t="str">
        <f>IF(AND(S832=A832, T832&amp;U832&amp;V832&amp;W832&amp;X832=""), "DomProd", IF(COUNTIF(S832:X832, A832)&gt;0, "CoDev", IF(S832="???","N/A","Import")))</f>
        <v>DomProd</v>
      </c>
      <c r="N832" t="s">
        <v>1673</v>
      </c>
      <c r="Q832" s="18" t="s">
        <v>1674</v>
      </c>
      <c r="R832" s="5"/>
      <c r="S832" t="s">
        <v>71</v>
      </c>
      <c r="Y832" s="5">
        <f>IF(T832="???",0,COUNTA(S832:X832))</f>
        <v>1</v>
      </c>
    </row>
    <row r="833" spans="1:25" x14ac:dyDescent="0.45">
      <c r="A833" s="24" t="s">
        <v>71</v>
      </c>
      <c r="B833" s="1">
        <v>2009</v>
      </c>
      <c r="C833" s="22" t="str">
        <f>TEXT(D833,"000")</f>
        <v>083</v>
      </c>
      <c r="D833" s="2">
        <v>83</v>
      </c>
      <c r="E833" s="1" t="str">
        <f>_xlfn.TEXTJOIN("_",TRUE,A833,B833,D833,"Naval")</f>
        <v>FRA_2009_83_Naval</v>
      </c>
      <c r="F833" s="1" t="s">
        <v>161</v>
      </c>
      <c r="G833" s="1" t="str">
        <f>_xlfn.TEXTJOIN("_",TRUE,A833,B833,C833,F833)</f>
        <v>FRA_2009_083_Sea</v>
      </c>
      <c r="H833" s="1" t="s">
        <v>358</v>
      </c>
      <c r="I833" s="3" t="s">
        <v>168</v>
      </c>
      <c r="J833" t="s">
        <v>1671</v>
      </c>
      <c r="K833" t="s">
        <v>1651</v>
      </c>
      <c r="L833" s="4">
        <v>8</v>
      </c>
      <c r="M833" s="5" t="str">
        <f>IF(AND(S833=A833, T833&amp;U833&amp;V833&amp;W833&amp;X833=""), "DomProd", IF(COUNTIF(S833:X833, A833)&gt;0, "CoDev", IF(S833="???","N/A","Import")))</f>
        <v>DomProd</v>
      </c>
      <c r="N833" t="s">
        <v>127</v>
      </c>
      <c r="Q833" s="18" t="s">
        <v>371</v>
      </c>
      <c r="S833" t="s">
        <v>71</v>
      </c>
      <c r="Y833" s="5">
        <f>IF(T833="???",0,COUNTA(S833:X833))</f>
        <v>1</v>
      </c>
    </row>
    <row r="834" spans="1:25" x14ac:dyDescent="0.45">
      <c r="A834" s="24" t="s">
        <v>71</v>
      </c>
      <c r="B834" s="1">
        <v>2009</v>
      </c>
      <c r="C834" s="22" t="str">
        <f>TEXT(D834,"000")</f>
        <v>084</v>
      </c>
      <c r="D834" s="2">
        <v>84</v>
      </c>
      <c r="E834" s="1" t="str">
        <f>_xlfn.TEXTJOIN("_",TRUE,A834,B834,D834,"Naval")</f>
        <v>FRA_2009_84_Naval</v>
      </c>
      <c r="F834" s="1" t="s">
        <v>161</v>
      </c>
      <c r="G834" s="1" t="str">
        <f>_xlfn.TEXTJOIN("_",TRUE,A834,B834,C834,F834)</f>
        <v>FRA_2009_084_Sea</v>
      </c>
      <c r="H834" s="1" t="s">
        <v>358</v>
      </c>
      <c r="I834" s="3" t="s">
        <v>168</v>
      </c>
      <c r="J834" t="s">
        <v>1671</v>
      </c>
      <c r="K834" t="s">
        <v>1657</v>
      </c>
      <c r="L834" s="4" t="s">
        <v>65</v>
      </c>
      <c r="M834" s="5" t="str">
        <f>IF(AND(S834=A834, T834&amp;U834&amp;V834&amp;W834&amp;X834=""), "DomProd", IF(COUNTIF(S834:X834, A834)&gt;0, "CoDev", IF(S834="???","N/A","Import")))</f>
        <v>DomProd</v>
      </c>
      <c r="N834" t="s">
        <v>1443</v>
      </c>
      <c r="Q834" t="s">
        <v>1444</v>
      </c>
      <c r="S834" t="s">
        <v>71</v>
      </c>
      <c r="Y834" s="5">
        <f>IF(T834="???",0,COUNTA(S834:X834))</f>
        <v>1</v>
      </c>
    </row>
    <row r="835" spans="1:25" x14ac:dyDescent="0.45">
      <c r="A835" s="24" t="s">
        <v>71</v>
      </c>
      <c r="B835" s="1">
        <v>2009</v>
      </c>
      <c r="C835" s="22" t="str">
        <f>TEXT(D835,"000")</f>
        <v>085</v>
      </c>
      <c r="D835" s="2">
        <v>85</v>
      </c>
      <c r="E835" s="1" t="str">
        <f>_xlfn.TEXTJOIN("_",TRUE,A835,B835,D835,"Naval")</f>
        <v>FRA_2009_85_Naval</v>
      </c>
      <c r="F835" s="1" t="s">
        <v>161</v>
      </c>
      <c r="G835" s="1" t="str">
        <f>_xlfn.TEXTJOIN("_",TRUE,A835,B835,C835,F835)</f>
        <v>FRA_2009_085_Sea</v>
      </c>
      <c r="H835" s="1" t="s">
        <v>358</v>
      </c>
      <c r="I835" s="3" t="s">
        <v>380</v>
      </c>
      <c r="J835" t="s">
        <v>390</v>
      </c>
      <c r="K835" t="s">
        <v>1675</v>
      </c>
      <c r="L835" s="4">
        <v>9</v>
      </c>
      <c r="M835" s="5" t="str">
        <f>IF(AND(S835=A835, T835&amp;U835&amp;V835&amp;W835&amp;X835=""), "DomProd", IF(COUNTIF(S835:X835, A835)&gt;0, "CoDev", IF(S835="???","N/A","Import")))</f>
        <v>DomProd</v>
      </c>
      <c r="N835" t="s">
        <v>375</v>
      </c>
      <c r="Q835" t="s">
        <v>1676</v>
      </c>
      <c r="S835" t="s">
        <v>71</v>
      </c>
      <c r="Y835" s="5">
        <f>IF(T835="???",0,COUNTA(S835:X835))</f>
        <v>1</v>
      </c>
    </row>
    <row r="836" spans="1:25" x14ac:dyDescent="0.45">
      <c r="A836" s="24" t="s">
        <v>71</v>
      </c>
      <c r="B836" s="1">
        <v>2009</v>
      </c>
      <c r="C836" s="22" t="str">
        <f>TEXT(D836,"000")</f>
        <v>086</v>
      </c>
      <c r="D836" s="2">
        <v>86</v>
      </c>
      <c r="E836" s="1" t="str">
        <f>_xlfn.TEXTJOIN("_",TRUE,A836,B836,D836,"Naval")</f>
        <v>FRA_2009_86_Naval</v>
      </c>
      <c r="F836" s="1" t="s">
        <v>161</v>
      </c>
      <c r="G836" s="1" t="str">
        <f>_xlfn.TEXTJOIN("_",TRUE,A836,B836,C836,F836)</f>
        <v>FRA_2009_086_Sea</v>
      </c>
      <c r="H836" s="1" t="s">
        <v>358</v>
      </c>
      <c r="I836" s="3" t="s">
        <v>168</v>
      </c>
      <c r="J836" t="s">
        <v>1677</v>
      </c>
      <c r="K836" t="s">
        <v>1651</v>
      </c>
      <c r="L836" s="4">
        <v>4</v>
      </c>
      <c r="M836" s="5" t="str">
        <f>IF(AND(S836=A836, T836&amp;U836&amp;V836&amp;W836&amp;X836=""), "DomProd", IF(COUNTIF(S836:X836, A836)&gt;0, "CoDev", IF(S836="???","N/A","Import")))</f>
        <v>DomProd</v>
      </c>
      <c r="N836" t="s">
        <v>127</v>
      </c>
      <c r="Q836" s="18" t="s">
        <v>371</v>
      </c>
      <c r="S836" t="s">
        <v>71</v>
      </c>
      <c r="Y836" s="5">
        <f>IF(T836="???",0,COUNTA(S836:X836))</f>
        <v>1</v>
      </c>
    </row>
    <row r="837" spans="1:25" x14ac:dyDescent="0.45">
      <c r="A837" s="24" t="s">
        <v>71</v>
      </c>
      <c r="B837" s="1">
        <v>2009</v>
      </c>
      <c r="C837" s="22" t="str">
        <f>TEXT(D837,"000")</f>
        <v>087</v>
      </c>
      <c r="D837" s="2">
        <v>87</v>
      </c>
      <c r="E837" s="1" t="str">
        <f>_xlfn.TEXTJOIN("_",TRUE,A837,B837,D837,"Naval")</f>
        <v>FRA_2009_87_Naval</v>
      </c>
      <c r="F837" s="1" t="s">
        <v>161</v>
      </c>
      <c r="G837" s="1" t="str">
        <f>_xlfn.TEXTJOIN("_",TRUE,A837,B837,C837,F837)</f>
        <v>FRA_2009_087_Sea</v>
      </c>
      <c r="H837" s="1" t="s">
        <v>358</v>
      </c>
      <c r="I837" s="3" t="s">
        <v>380</v>
      </c>
      <c r="J837" t="s">
        <v>1617</v>
      </c>
      <c r="K837" t="s">
        <v>1678</v>
      </c>
      <c r="L837" s="4">
        <v>1</v>
      </c>
      <c r="M837" s="5" t="str">
        <f>IF(AND(S837=A837, T837&amp;U837&amp;V837&amp;W837&amp;X837=""), "DomProd", IF(COUNTIF(S837:X837, A837)&gt;0, "CoDev", IF(S837="???","N/A","Import")))</f>
        <v>DomProd</v>
      </c>
      <c r="N837" s="5" t="s">
        <v>1669</v>
      </c>
      <c r="O837" s="5"/>
      <c r="P837" s="5"/>
      <c r="Q837" s="32" t="s">
        <v>1679</v>
      </c>
      <c r="R837" s="5"/>
      <c r="S837" t="s">
        <v>71</v>
      </c>
      <c r="Y837" s="5">
        <f>IF(T837="???",0,COUNTA(S837:X837))</f>
        <v>1</v>
      </c>
    </row>
    <row r="838" spans="1:25" x14ac:dyDescent="0.45">
      <c r="A838" s="24" t="s">
        <v>71</v>
      </c>
      <c r="B838" s="1">
        <v>2009</v>
      </c>
      <c r="C838" s="22" t="str">
        <f>TEXT(D838,"000")</f>
        <v>088</v>
      </c>
      <c r="D838" s="2">
        <v>88</v>
      </c>
      <c r="E838" s="1" t="str">
        <f>_xlfn.TEXTJOIN("_",TRUE,A838,B838,D838,"Naval")</f>
        <v>FRA_2009_88_Naval</v>
      </c>
      <c r="F838" s="1" t="s">
        <v>161</v>
      </c>
      <c r="G838" s="1" t="str">
        <f>_xlfn.TEXTJOIN("_",TRUE,A838,B838,C838,F838)</f>
        <v>FRA_2009_088_Sea</v>
      </c>
      <c r="H838" s="1" t="s">
        <v>358</v>
      </c>
      <c r="I838" s="3" t="s">
        <v>380</v>
      </c>
      <c r="J838" t="s">
        <v>1617</v>
      </c>
      <c r="K838" t="s">
        <v>1680</v>
      </c>
      <c r="L838" s="4">
        <v>1</v>
      </c>
      <c r="M838" s="5" t="str">
        <f>IF(AND(S838=A838, T838&amp;U838&amp;V838&amp;W838&amp;X838=""), "DomProd", IF(COUNTIF(S838:X838, A838)&gt;0, "CoDev", IF(S838="???","N/A","Import")))</f>
        <v>DomProd</v>
      </c>
      <c r="N838" s="5" t="s">
        <v>1681</v>
      </c>
      <c r="O838" s="5"/>
      <c r="P838" s="5"/>
      <c r="Q838" s="30" t="s">
        <v>1682</v>
      </c>
      <c r="R838" s="5"/>
      <c r="S838" t="s">
        <v>71</v>
      </c>
      <c r="Y838" s="5">
        <f>IF(T838="???",0,COUNTA(S838:X838))</f>
        <v>1</v>
      </c>
    </row>
    <row r="839" spans="1:25" x14ac:dyDescent="0.45">
      <c r="A839" s="24" t="s">
        <v>71</v>
      </c>
      <c r="B839" s="1">
        <v>2009</v>
      </c>
      <c r="C839" s="22" t="str">
        <f>TEXT(D839,"000")</f>
        <v>089</v>
      </c>
      <c r="D839" s="2">
        <v>89</v>
      </c>
      <c r="E839" s="1" t="str">
        <f>_xlfn.TEXTJOIN("_",TRUE,A839,B839,D839,"Naval")</f>
        <v>FRA_2009_89_Naval</v>
      </c>
      <c r="F839" s="1" t="s">
        <v>161</v>
      </c>
      <c r="G839" s="1" t="str">
        <f>_xlfn.TEXTJOIN("_",TRUE,A839,B839,C839,F839)</f>
        <v>FRA_2009_089_Sea</v>
      </c>
      <c r="H839" s="1" t="s">
        <v>358</v>
      </c>
      <c r="I839" s="3" t="s">
        <v>380</v>
      </c>
      <c r="J839" t="s">
        <v>1617</v>
      </c>
      <c r="K839" t="s">
        <v>1683</v>
      </c>
      <c r="L839" s="4">
        <v>1</v>
      </c>
      <c r="M839" s="5" t="str">
        <f>IF(AND(S839=A839, T839&amp;U839&amp;V839&amp;W839&amp;X839=""), "DomProd", IF(COUNTIF(S839:X839, A839)&gt;0, "CoDev", IF(S839="???","N/A","Import")))</f>
        <v>DomProd</v>
      </c>
      <c r="N839" s="5" t="s">
        <v>1699</v>
      </c>
      <c r="O839" s="5"/>
      <c r="P839" s="5"/>
      <c r="Q839" s="30" t="s">
        <v>3528</v>
      </c>
      <c r="R839" s="5"/>
      <c r="S839" t="s">
        <v>71</v>
      </c>
      <c r="Y839" s="5">
        <f>IF(T839="???",0,COUNTA(S839:X839))</f>
        <v>1</v>
      </c>
    </row>
    <row r="840" spans="1:25" x14ac:dyDescent="0.45">
      <c r="A840" s="24" t="s">
        <v>71</v>
      </c>
      <c r="B840" s="1">
        <v>2009</v>
      </c>
      <c r="C840" s="22" t="str">
        <f>TEXT(D840,"000")</f>
        <v>090</v>
      </c>
      <c r="D840" s="2">
        <v>90</v>
      </c>
      <c r="E840" s="1" t="str">
        <f>_xlfn.TEXTJOIN("_",TRUE,A840,B840,D840,"Naval")</f>
        <v>FRA_2009_90_Naval</v>
      </c>
      <c r="F840" s="1" t="s">
        <v>161</v>
      </c>
      <c r="G840" s="1" t="str">
        <f>_xlfn.TEXTJOIN("_",TRUE,A840,B840,C840,F840)</f>
        <v>FRA_2009_090_Sea</v>
      </c>
      <c r="H840" s="1" t="s">
        <v>358</v>
      </c>
      <c r="I840" s="3" t="s">
        <v>380</v>
      </c>
      <c r="J840" t="s">
        <v>1617</v>
      </c>
      <c r="K840" t="s">
        <v>1684</v>
      </c>
      <c r="L840" s="4">
        <v>1</v>
      </c>
      <c r="M840" s="5" t="str">
        <f>IF(AND(S840=A840, T840&amp;U840&amp;V840&amp;W840&amp;X840=""), "DomProd", IF(COUNTIF(S840:X840, A840)&gt;0, "CoDev", IF(S840="???","N/A","Import")))</f>
        <v>DomProd</v>
      </c>
      <c r="N840" t="s">
        <v>1685</v>
      </c>
      <c r="Q840" s="18" t="s">
        <v>1686</v>
      </c>
      <c r="R840" s="5"/>
      <c r="S840" t="s">
        <v>71</v>
      </c>
      <c r="Y840" s="5">
        <f>IF(T840="???",0,COUNTA(S840:X840))</f>
        <v>1</v>
      </c>
    </row>
    <row r="841" spans="1:25" x14ac:dyDescent="0.45">
      <c r="A841" s="24" t="s">
        <v>71</v>
      </c>
      <c r="B841" s="1">
        <v>2009</v>
      </c>
      <c r="C841" s="22" t="str">
        <f>TEXT(D841,"000")</f>
        <v>091</v>
      </c>
      <c r="D841" s="2">
        <v>91</v>
      </c>
      <c r="E841" s="1" t="str">
        <f>_xlfn.TEXTJOIN("_",TRUE,A841,B841,D841,"Naval")</f>
        <v>FRA_2009_91_Naval</v>
      </c>
      <c r="F841" s="1" t="s">
        <v>161</v>
      </c>
      <c r="G841" s="1" t="str">
        <f>_xlfn.TEXTJOIN("_",TRUE,A841,B841,C841,F841)</f>
        <v>FRA_2009_091_Sea</v>
      </c>
      <c r="H841" s="1" t="s">
        <v>358</v>
      </c>
      <c r="I841" s="3" t="s">
        <v>380</v>
      </c>
      <c r="J841" t="s">
        <v>1617</v>
      </c>
      <c r="K841" t="s">
        <v>1687</v>
      </c>
      <c r="L841" s="4">
        <v>10</v>
      </c>
      <c r="M841" s="5" t="str">
        <f>IF(AND(S841=A841, T841&amp;U841&amp;V841&amp;W841&amp;X841=""), "DomProd", IF(COUNTIF(S841:X841, A841)&gt;0, "CoDev", IF(S841="???","N/A","Import")))</f>
        <v>DomProd</v>
      </c>
      <c r="N841" s="5" t="s">
        <v>1688</v>
      </c>
      <c r="O841" s="5"/>
      <c r="P841" s="5"/>
      <c r="Q841" s="30" t="s">
        <v>1689</v>
      </c>
      <c r="R841" s="5"/>
      <c r="S841" t="s">
        <v>71</v>
      </c>
      <c r="Y841" s="5">
        <f>IF(T841="???",0,COUNTA(S841:X841))</f>
        <v>1</v>
      </c>
    </row>
    <row r="842" spans="1:25" x14ac:dyDescent="0.45">
      <c r="A842" s="24" t="s">
        <v>71</v>
      </c>
      <c r="B842" s="1">
        <v>2009</v>
      </c>
      <c r="C842" s="22" t="str">
        <f>TEXT(D842,"000")</f>
        <v>092</v>
      </c>
      <c r="D842" s="2">
        <v>92</v>
      </c>
      <c r="E842" s="1" t="str">
        <f>_xlfn.TEXTJOIN("_",TRUE,A842,B842,D842,"Naval")</f>
        <v>FRA_2009_92_Naval</v>
      </c>
      <c r="F842" s="1" t="s">
        <v>161</v>
      </c>
      <c r="G842" s="1" t="str">
        <f>_xlfn.TEXTJOIN("_",TRUE,A842,B842,C842,F842)</f>
        <v>FRA_2009_092_Sea</v>
      </c>
      <c r="H842" s="1" t="s">
        <v>358</v>
      </c>
      <c r="I842" s="3" t="s">
        <v>380</v>
      </c>
      <c r="J842" t="s">
        <v>1617</v>
      </c>
      <c r="K842" t="s">
        <v>1690</v>
      </c>
      <c r="L842" s="4">
        <v>3</v>
      </c>
      <c r="M842" s="5" t="str">
        <f>IF(AND(S842=A842, T842&amp;U842&amp;V842&amp;W842&amp;X842=""), "DomProd", IF(COUNTIF(S842:X842, A842)&gt;0, "CoDev", IF(S842="???","N/A","Import")))</f>
        <v>DomProd</v>
      </c>
      <c r="N842" t="s">
        <v>375</v>
      </c>
      <c r="Q842" s="18" t="s">
        <v>1691</v>
      </c>
      <c r="S842" t="s">
        <v>71</v>
      </c>
      <c r="Y842" s="5">
        <f>IF(T842="???",0,COUNTA(S842:X842))</f>
        <v>1</v>
      </c>
    </row>
    <row r="843" spans="1:25" x14ac:dyDescent="0.45">
      <c r="A843" s="24" t="s">
        <v>71</v>
      </c>
      <c r="B843" s="1">
        <v>2009</v>
      </c>
      <c r="C843" s="22" t="str">
        <f>TEXT(D843,"000")</f>
        <v>093</v>
      </c>
      <c r="D843" s="2">
        <v>93</v>
      </c>
      <c r="E843" s="1" t="str">
        <f>_xlfn.TEXTJOIN("_",TRUE,A843,B843,D843,"Naval")</f>
        <v>FRA_2009_93_Naval</v>
      </c>
      <c r="F843" s="1" t="s">
        <v>161</v>
      </c>
      <c r="G843" s="1" t="str">
        <f>_xlfn.TEXTJOIN("_",TRUE,A843,B843,C843,F843)</f>
        <v>FRA_2009_093_Sea</v>
      </c>
      <c r="H843" s="1" t="s">
        <v>358</v>
      </c>
      <c r="I843" s="3" t="s">
        <v>380</v>
      </c>
      <c r="J843" t="s">
        <v>1617</v>
      </c>
      <c r="K843" t="s">
        <v>1692</v>
      </c>
      <c r="L843" s="4">
        <v>8</v>
      </c>
      <c r="M843" s="5" t="str">
        <f>IF(AND(S843=A843, T843&amp;U843&amp;V843&amp;W843&amp;X843=""), "DomProd", IF(COUNTIF(S843:X843, A843)&gt;0, "CoDev", IF(S843="???","N/A","Import")))</f>
        <v>DomProd</v>
      </c>
      <c r="N843" t="s">
        <v>1693</v>
      </c>
      <c r="O843" t="s">
        <v>1694</v>
      </c>
      <c r="P843" t="s">
        <v>1681</v>
      </c>
      <c r="Q843" s="18" t="s">
        <v>1695</v>
      </c>
      <c r="S843" t="s">
        <v>71</v>
      </c>
      <c r="Y843" s="5">
        <f>IF(T843="???",0,COUNTA(S843:X843))</f>
        <v>1</v>
      </c>
    </row>
    <row r="844" spans="1:25" x14ac:dyDescent="0.45">
      <c r="A844" s="24" t="s">
        <v>71</v>
      </c>
      <c r="B844" s="1">
        <v>2009</v>
      </c>
      <c r="C844" s="22" t="str">
        <f>TEXT(D844,"000")</f>
        <v>094</v>
      </c>
      <c r="D844" s="2">
        <v>94</v>
      </c>
      <c r="E844" s="1" t="str">
        <f>_xlfn.TEXTJOIN("_",TRUE,A844,B844,D844,"Naval")</f>
        <v>FRA_2009_94_Naval</v>
      </c>
      <c r="F844" s="1" t="s">
        <v>161</v>
      </c>
      <c r="G844" s="1" t="str">
        <f>_xlfn.TEXTJOIN("_",TRUE,A844,B844,C844,F844)</f>
        <v>FRA_2009_094_Sea</v>
      </c>
      <c r="H844" s="1" t="s">
        <v>358</v>
      </c>
      <c r="I844" s="3" t="s">
        <v>187</v>
      </c>
      <c r="J844" t="s">
        <v>1181</v>
      </c>
      <c r="K844" t="s">
        <v>1696</v>
      </c>
      <c r="L844" s="4">
        <v>1</v>
      </c>
      <c r="M844" s="5" t="str">
        <f>IF(AND(S844=A844, T844&amp;U844&amp;V844&amp;W844&amp;X844=""), "DomProd", IF(COUNTIF(S844:X844, A844)&gt;0, "CoDev", IF(S844="???","N/A","Import")))</f>
        <v>DomProd</v>
      </c>
      <c r="N844" s="5" t="s">
        <v>3418</v>
      </c>
      <c r="O844" s="5"/>
      <c r="P844" s="5"/>
      <c r="Q844" s="30" t="s">
        <v>3419</v>
      </c>
      <c r="R844" s="5"/>
      <c r="S844" t="s">
        <v>71</v>
      </c>
      <c r="Y844" s="5">
        <f>IF(T844="???",0,COUNTA(S844:X844))</f>
        <v>1</v>
      </c>
    </row>
    <row r="845" spans="1:25" x14ac:dyDescent="0.45">
      <c r="A845" s="24" t="s">
        <v>71</v>
      </c>
      <c r="B845" s="1">
        <v>2009</v>
      </c>
      <c r="C845" s="22" t="str">
        <f>TEXT(D845,"000")</f>
        <v>095</v>
      </c>
      <c r="D845" s="2">
        <v>95</v>
      </c>
      <c r="E845" s="1" t="str">
        <f>_xlfn.TEXTJOIN("_",TRUE,A845,B845,D845,"Naval")</f>
        <v>FRA_2009_95_Naval</v>
      </c>
      <c r="F845" s="1" t="s">
        <v>161</v>
      </c>
      <c r="G845" s="1" t="str">
        <f>_xlfn.TEXTJOIN("_",TRUE,A845,B845,C845,F845)</f>
        <v>FRA_2009_095_Sea</v>
      </c>
      <c r="H845" s="1" t="s">
        <v>358</v>
      </c>
      <c r="I845" s="3" t="s">
        <v>187</v>
      </c>
      <c r="J845" t="s">
        <v>1697</v>
      </c>
      <c r="K845" t="s">
        <v>1698</v>
      </c>
      <c r="L845" s="4">
        <v>4</v>
      </c>
      <c r="M845" s="5" t="str">
        <f>IF(AND(S845=A845, T845&amp;U845&amp;V845&amp;W845&amp;X845=""), "DomProd", IF(COUNTIF(S845:X845, A845)&gt;0, "CoDev", IF(S845="???","N/A","Import")))</f>
        <v>DomProd</v>
      </c>
      <c r="N845" t="s">
        <v>1699</v>
      </c>
      <c r="O845" t="s">
        <v>1700</v>
      </c>
      <c r="Q845" s="18" t="s">
        <v>1701</v>
      </c>
      <c r="S845" t="s">
        <v>71</v>
      </c>
      <c r="Y845" s="5">
        <f>IF(T845="???",0,COUNTA(S845:X845))</f>
        <v>1</v>
      </c>
    </row>
    <row r="846" spans="1:25" x14ac:dyDescent="0.45">
      <c r="A846" s="24" t="s">
        <v>71</v>
      </c>
      <c r="B846" s="1">
        <v>2009</v>
      </c>
      <c r="C846" s="22" t="str">
        <f>TEXT(D846,"000")</f>
        <v>096</v>
      </c>
      <c r="D846" s="2">
        <v>96</v>
      </c>
      <c r="E846" s="1" t="str">
        <f>_xlfn.TEXTJOIN("_",TRUE,A846,B846,D846,"Naval")</f>
        <v>FRA_2009_96_Naval</v>
      </c>
      <c r="F846" s="1" t="s">
        <v>161</v>
      </c>
      <c r="G846" s="1" t="str">
        <f>_xlfn.TEXTJOIN("_",TRUE,A846,B846,C846,F846)</f>
        <v>FRA_2009_096_Sea</v>
      </c>
      <c r="H846" s="1" t="s">
        <v>358</v>
      </c>
      <c r="I846" s="3" t="s">
        <v>187</v>
      </c>
      <c r="J846" t="s">
        <v>1697</v>
      </c>
      <c r="K846" t="s">
        <v>1702</v>
      </c>
      <c r="L846" s="4">
        <v>3</v>
      </c>
      <c r="M846" s="5" t="str">
        <f>IF(AND(S846=A846, T846&amp;U846&amp;V846&amp;W846&amp;X846=""), "DomProd", IF(COUNTIF(S846:X846, A846)&gt;0, "CoDev", IF(S846="???","N/A","Import")))</f>
        <v>DomProd</v>
      </c>
      <c r="N846" t="s">
        <v>1619</v>
      </c>
      <c r="Q846" t="s">
        <v>1703</v>
      </c>
      <c r="S846" t="s">
        <v>71</v>
      </c>
      <c r="Y846" s="5">
        <f>IF(T846="???",0,COUNTA(S846:X846))</f>
        <v>1</v>
      </c>
    </row>
    <row r="847" spans="1:25" x14ac:dyDescent="0.45">
      <c r="A847" s="24" t="s">
        <v>71</v>
      </c>
      <c r="B847" s="1">
        <v>2009</v>
      </c>
      <c r="C847" s="22" t="str">
        <f>TEXT(D847,"000")</f>
        <v>097</v>
      </c>
      <c r="D847" s="2">
        <v>97</v>
      </c>
      <c r="E847" s="1" t="str">
        <f>_xlfn.TEXTJOIN("_",TRUE,A847,B847,D847,"Naval")</f>
        <v>FRA_2009_97_Naval</v>
      </c>
      <c r="F847" s="1" t="s">
        <v>161</v>
      </c>
      <c r="G847" s="1" t="str">
        <f>_xlfn.TEXTJOIN("_",TRUE,A847,B847,C847,F847)</f>
        <v>FRA_2009_097_Sea</v>
      </c>
      <c r="H847" s="1" t="s">
        <v>358</v>
      </c>
      <c r="I847" s="3" t="s">
        <v>187</v>
      </c>
      <c r="J847" t="s">
        <v>188</v>
      </c>
      <c r="K847" t="s">
        <v>1704</v>
      </c>
      <c r="L847" s="4">
        <v>13</v>
      </c>
      <c r="M847" s="5" t="str">
        <f>IF(AND(S847=A847, T847&amp;U847&amp;V847&amp;W847&amp;X847=""), "DomProd", IF(COUNTIF(S847:X847, A847)&gt;0, "CoDev", IF(S847="???","N/A","Import")))</f>
        <v>CoDev</v>
      </c>
      <c r="N847" t="s">
        <v>375</v>
      </c>
      <c r="Q847" s="18" t="s">
        <v>1705</v>
      </c>
      <c r="S847" t="s">
        <v>71</v>
      </c>
      <c r="T847" t="s">
        <v>133</v>
      </c>
      <c r="U847" t="s">
        <v>141</v>
      </c>
      <c r="Y847" s="5">
        <f>IF(T847="???",0,COUNTA(S847:X847))</f>
        <v>3</v>
      </c>
    </row>
    <row r="848" spans="1:25" x14ac:dyDescent="0.45">
      <c r="A848" s="24" t="s">
        <v>71</v>
      </c>
      <c r="B848" s="1">
        <v>2009</v>
      </c>
      <c r="C848" s="22" t="str">
        <f>TEXT(D848,"000")</f>
        <v>098</v>
      </c>
      <c r="D848" s="2">
        <v>98</v>
      </c>
      <c r="E848" s="1" t="str">
        <f>_xlfn.TEXTJOIN("_",TRUE,A848,B848,D848,"Naval")</f>
        <v>FRA_2009_98_Naval</v>
      </c>
      <c r="F848" s="1" t="s">
        <v>161</v>
      </c>
      <c r="G848" s="1" t="str">
        <f>_xlfn.TEXTJOIN("_",TRUE,A848,B848,C848,F848)</f>
        <v>FRA_2009_098_Sea</v>
      </c>
      <c r="H848" s="1" t="s">
        <v>358</v>
      </c>
      <c r="I848" s="3" t="s">
        <v>422</v>
      </c>
      <c r="J848" t="s">
        <v>1185</v>
      </c>
      <c r="K848" t="s">
        <v>126</v>
      </c>
      <c r="L848" s="4">
        <v>2</v>
      </c>
      <c r="M848" s="5" t="str">
        <f>IF(AND(S848=A848, T848&amp;U848&amp;V848&amp;W848&amp;X848=""), "DomProd", IF(COUNTIF(S848:X848, A848)&gt;0, "CoDev", IF(S848="???","N/A","Import")))</f>
        <v>DomProd</v>
      </c>
      <c r="N848" t="s">
        <v>127</v>
      </c>
      <c r="Q848" s="18" t="s">
        <v>128</v>
      </c>
      <c r="S848" t="s">
        <v>71</v>
      </c>
      <c r="Y848" s="5">
        <f>IF(T848="???",0,COUNTA(S848:X848))</f>
        <v>1</v>
      </c>
    </row>
    <row r="849" spans="1:25" x14ac:dyDescent="0.45">
      <c r="A849" s="24" t="s">
        <v>71</v>
      </c>
      <c r="B849" s="1">
        <v>2009</v>
      </c>
      <c r="C849" s="22" t="str">
        <f>TEXT(D849,"000")</f>
        <v>099</v>
      </c>
      <c r="D849" s="2">
        <v>99</v>
      </c>
      <c r="E849" s="1" t="str">
        <f>_xlfn.TEXTJOIN("_",TRUE,A849,B849,D849,"Naval")</f>
        <v>FRA_2009_99_Naval</v>
      </c>
      <c r="F849" s="1" t="s">
        <v>161</v>
      </c>
      <c r="G849" s="1" t="str">
        <f>_xlfn.TEXTJOIN("_",TRUE,A849,B849,C849,F849)</f>
        <v>FRA_2009_099_Sea</v>
      </c>
      <c r="H849" s="1" t="s">
        <v>358</v>
      </c>
      <c r="I849" s="3" t="s">
        <v>422</v>
      </c>
      <c r="J849" t="s">
        <v>1188</v>
      </c>
      <c r="K849" t="s">
        <v>1706</v>
      </c>
      <c r="L849" s="4">
        <v>2</v>
      </c>
      <c r="M849" s="5" t="str">
        <f>IF(AND(S849=A849, T849&amp;U849&amp;V849&amp;W849&amp;X849=""), "DomProd", IF(COUNTIF(S849:X849, A849)&gt;0, "CoDev", IF(S849="???","N/A","Import")))</f>
        <v>DomProd</v>
      </c>
      <c r="N849" s="5" t="s">
        <v>1707</v>
      </c>
      <c r="O849" s="5"/>
      <c r="P849" s="5"/>
      <c r="Q849" s="30" t="s">
        <v>1708</v>
      </c>
      <c r="R849" s="5"/>
      <c r="S849" t="s">
        <v>71</v>
      </c>
      <c r="Y849" s="5">
        <f>IF(T849="???",0,COUNTA(S849:X849))</f>
        <v>1</v>
      </c>
    </row>
    <row r="850" spans="1:25" x14ac:dyDescent="0.45">
      <c r="A850" s="24" t="s">
        <v>71</v>
      </c>
      <c r="B850" s="1">
        <v>2009</v>
      </c>
      <c r="C850" s="22" t="str">
        <f>TEXT(D850,"000")</f>
        <v>100</v>
      </c>
      <c r="D850" s="2">
        <v>100</v>
      </c>
      <c r="E850" s="1" t="str">
        <f>_xlfn.TEXTJOIN("_",TRUE,A850,B850,D850,"Naval")</f>
        <v>FRA_2009_100_Naval</v>
      </c>
      <c r="F850" s="1" t="s">
        <v>161</v>
      </c>
      <c r="G850" s="1" t="str">
        <f>_xlfn.TEXTJOIN("_",TRUE,A850,B850,C850,F850)</f>
        <v>FRA_2009_100_Sea</v>
      </c>
      <c r="H850" s="1" t="s">
        <v>358</v>
      </c>
      <c r="I850" s="3" t="s">
        <v>422</v>
      </c>
      <c r="J850" t="s">
        <v>1191</v>
      </c>
      <c r="K850" t="s">
        <v>1709</v>
      </c>
      <c r="L850" s="4">
        <v>4</v>
      </c>
      <c r="M850" s="5" t="str">
        <f>IF(AND(S850=A850, T850&amp;U850&amp;V850&amp;W850&amp;X850=""), "DomProd", IF(COUNTIF(S850:X850, A850)&gt;0, "CoDev", IF(S850="???","N/A","Import")))</f>
        <v>DomProd</v>
      </c>
      <c r="N850" t="s">
        <v>1710</v>
      </c>
      <c r="O850" t="s">
        <v>1711</v>
      </c>
      <c r="Q850" t="s">
        <v>1712</v>
      </c>
      <c r="S850" t="s">
        <v>71</v>
      </c>
      <c r="Y850" s="5">
        <f>IF(T850="???",0,COUNTA(S850:X850))</f>
        <v>1</v>
      </c>
    </row>
    <row r="851" spans="1:25" x14ac:dyDescent="0.45">
      <c r="A851" s="24" t="s">
        <v>71</v>
      </c>
      <c r="B851" s="1">
        <v>2009</v>
      </c>
      <c r="C851" s="22" t="str">
        <f>TEXT(D851,"000")</f>
        <v>101</v>
      </c>
      <c r="D851" s="2">
        <v>101</v>
      </c>
      <c r="E851" s="1" t="str">
        <f>_xlfn.TEXTJOIN("_",TRUE,A851,B851,D851,"Naval")</f>
        <v>FRA_2009_101_Naval</v>
      </c>
      <c r="F851" s="1" t="s">
        <v>161</v>
      </c>
      <c r="G851" s="1" t="str">
        <f>_xlfn.TEXTJOIN("_",TRUE,A851,B851,C851,F851)</f>
        <v>FRA_2009_101_Sea</v>
      </c>
      <c r="H851" s="1" t="s">
        <v>358</v>
      </c>
      <c r="I851" s="3" t="s">
        <v>422</v>
      </c>
      <c r="J851" t="s">
        <v>1713</v>
      </c>
      <c r="K851" t="s">
        <v>65</v>
      </c>
      <c r="L851" s="4">
        <v>4</v>
      </c>
      <c r="M851" s="5" t="str">
        <f>IF(AND(S851=A851, T851&amp;U851&amp;V851&amp;W851&amp;X851=""), "DomProd", IF(COUNTIF(S851:X851, A851)&gt;0, "CoDev", IF(S851="???","N/A","Import")))</f>
        <v>N/A</v>
      </c>
      <c r="N851" s="5" t="s">
        <v>35</v>
      </c>
      <c r="O851" s="5"/>
      <c r="P851" s="5"/>
      <c r="Q851" s="5"/>
      <c r="R851" s="5"/>
      <c r="S851" t="s">
        <v>59</v>
      </c>
      <c r="Y851" s="5">
        <f>IF(T851="???",0,COUNTA(S851:X851))</f>
        <v>1</v>
      </c>
    </row>
    <row r="852" spans="1:25" x14ac:dyDescent="0.45">
      <c r="A852" s="24" t="s">
        <v>71</v>
      </c>
      <c r="B852" s="1">
        <v>2009</v>
      </c>
      <c r="C852" s="22" t="str">
        <f>TEXT(D852,"000")</f>
        <v>102</v>
      </c>
      <c r="D852" s="2">
        <v>102</v>
      </c>
      <c r="E852" s="1" t="str">
        <f>_xlfn.TEXTJOIN("_",TRUE,A852,B852,D852,"Naval")</f>
        <v>FRA_2009_102_Naval</v>
      </c>
      <c r="F852" s="1" t="s">
        <v>161</v>
      </c>
      <c r="G852" s="1" t="str">
        <f>_xlfn.TEXTJOIN("_",TRUE,A852,B852,C852,F852)</f>
        <v>FRA_2009_102_Sea</v>
      </c>
      <c r="H852" s="1" t="s">
        <v>358</v>
      </c>
      <c r="I852" s="3" t="s">
        <v>422</v>
      </c>
      <c r="J852" t="s">
        <v>772</v>
      </c>
      <c r="K852" t="s">
        <v>65</v>
      </c>
      <c r="L852" s="4">
        <v>15</v>
      </c>
      <c r="M852" s="5" t="str">
        <f>IF(AND(S852=A852, T852&amp;U852&amp;V852&amp;W852&amp;X852=""), "DomProd", IF(COUNTIF(S852:X852, A852)&gt;0, "CoDev", IF(S852="???","N/A","Import")))</f>
        <v>N/A</v>
      </c>
      <c r="N852" s="5" t="s">
        <v>35</v>
      </c>
      <c r="O852" s="5"/>
      <c r="P852" s="5"/>
      <c r="Q852" s="5"/>
      <c r="R852" s="5"/>
      <c r="S852" t="s">
        <v>59</v>
      </c>
      <c r="Y852" s="5">
        <f>IF(T852="???",0,COUNTA(S852:X852))</f>
        <v>1</v>
      </c>
    </row>
    <row r="853" spans="1:25" x14ac:dyDescent="0.45">
      <c r="A853" s="24" t="s">
        <v>71</v>
      </c>
      <c r="B853" s="1">
        <v>2009</v>
      </c>
      <c r="C853" s="22" t="str">
        <f>TEXT(D853,"000")</f>
        <v>103</v>
      </c>
      <c r="D853" s="2">
        <v>103</v>
      </c>
      <c r="E853" s="1" t="str">
        <f>_xlfn.TEXTJOIN("_",TRUE,A853,B853,D853,"Naval")</f>
        <v>FRA_2009_103_Naval</v>
      </c>
      <c r="F853" s="1" t="s">
        <v>161</v>
      </c>
      <c r="G853" s="1" t="str">
        <f>_xlfn.TEXTJOIN("_",TRUE,A853,B853,C853,F853)</f>
        <v>FRA_2009_103_Sea</v>
      </c>
      <c r="H853" s="1" t="s">
        <v>358</v>
      </c>
      <c r="I853" s="3" t="s">
        <v>192</v>
      </c>
      <c r="J853" t="s">
        <v>1192</v>
      </c>
      <c r="K853" t="s">
        <v>1714</v>
      </c>
      <c r="L853" s="4">
        <v>4</v>
      </c>
      <c r="M853" s="5" t="str">
        <f>IF(AND(S853=A853, T853&amp;U853&amp;V853&amp;W853&amp;X853=""), "DomProd", IF(COUNTIF(S853:X853, A853)&gt;0, "CoDev", IF(S853="???","N/A","Import")))</f>
        <v>DomProd</v>
      </c>
      <c r="N853" t="s">
        <v>1715</v>
      </c>
      <c r="Q853" s="18" t="s">
        <v>1716</v>
      </c>
      <c r="S853" t="s">
        <v>71</v>
      </c>
      <c r="Y853" s="5">
        <f>IF(T853="???",0,COUNTA(S853:X853))</f>
        <v>1</v>
      </c>
    </row>
    <row r="854" spans="1:25" x14ac:dyDescent="0.45">
      <c r="A854" s="24" t="s">
        <v>71</v>
      </c>
      <c r="B854" s="1">
        <v>2009</v>
      </c>
      <c r="C854" s="22" t="str">
        <f>TEXT(D854,"000")</f>
        <v>104</v>
      </c>
      <c r="D854" s="2">
        <v>104</v>
      </c>
      <c r="E854" s="1" t="str">
        <f>_xlfn.TEXTJOIN("_",TRUE,A854,B854,D854,"Naval")</f>
        <v>FRA_2009_104_Naval</v>
      </c>
      <c r="F854" s="1" t="s">
        <v>161</v>
      </c>
      <c r="G854" s="1" t="str">
        <f>_xlfn.TEXTJOIN("_",TRUE,A854,B854,C854,F854)</f>
        <v>FRA_2009_104_Sea</v>
      </c>
      <c r="H854" s="1" t="s">
        <v>358</v>
      </c>
      <c r="I854" s="3" t="s">
        <v>192</v>
      </c>
      <c r="J854" t="s">
        <v>1717</v>
      </c>
      <c r="K854" t="s">
        <v>65</v>
      </c>
      <c r="L854" s="4">
        <v>3</v>
      </c>
      <c r="M854" s="5" t="str">
        <f>IF(AND(S854=A854, T854&amp;U854&amp;V854&amp;W854&amp;X854=""), "DomProd", IF(COUNTIF(S854:X854, A854)&gt;0, "CoDev", IF(S854="???","N/A","Import")))</f>
        <v>N/A</v>
      </c>
      <c r="N854" s="5" t="s">
        <v>35</v>
      </c>
      <c r="O854" s="5"/>
      <c r="P854" s="5"/>
      <c r="Q854" s="5"/>
      <c r="R854" s="5"/>
      <c r="S854" t="s">
        <v>59</v>
      </c>
      <c r="Y854" s="5">
        <f>IF(T854="???",0,COUNTA(S854:X854))</f>
        <v>1</v>
      </c>
    </row>
    <row r="855" spans="1:25" x14ac:dyDescent="0.45">
      <c r="A855" s="24" t="s">
        <v>71</v>
      </c>
      <c r="B855" s="1">
        <v>2009</v>
      </c>
      <c r="C855" s="22" t="str">
        <f>TEXT(D855,"000")</f>
        <v>105</v>
      </c>
      <c r="D855" s="2">
        <v>105</v>
      </c>
      <c r="E855" s="1" t="str">
        <f>_xlfn.TEXTJOIN("_",TRUE,A855,B855,D855,"Naval")</f>
        <v>FRA_2009_105_Naval</v>
      </c>
      <c r="F855" s="1" t="s">
        <v>161</v>
      </c>
      <c r="G855" s="1" t="str">
        <f>_xlfn.TEXTJOIN("_",TRUE,A855,B855,C855,F855)</f>
        <v>FRA_2009_105_Sea</v>
      </c>
      <c r="H855" s="1" t="s">
        <v>358</v>
      </c>
      <c r="I855" s="3" t="s">
        <v>192</v>
      </c>
      <c r="J855" t="s">
        <v>1718</v>
      </c>
      <c r="K855" t="s">
        <v>65</v>
      </c>
      <c r="L855" s="4">
        <v>1</v>
      </c>
      <c r="M855" s="5" t="str">
        <f>IF(AND(S855=A855, T855&amp;U855&amp;V855&amp;W855&amp;X855=""), "DomProd", IF(COUNTIF(S855:X855, A855)&gt;0, "CoDev", IF(S855="???","N/A","Import")))</f>
        <v>N/A</v>
      </c>
      <c r="N855" s="5" t="s">
        <v>35</v>
      </c>
      <c r="O855" s="5"/>
      <c r="P855" s="5"/>
      <c r="Q855" s="5"/>
      <c r="R855" s="5"/>
      <c r="S855" t="s">
        <v>59</v>
      </c>
      <c r="Y855" s="5">
        <f>IF(T855="???",0,COUNTA(S855:X855))</f>
        <v>1</v>
      </c>
    </row>
    <row r="856" spans="1:25" x14ac:dyDescent="0.45">
      <c r="A856" s="24" t="s">
        <v>71</v>
      </c>
      <c r="B856" s="1">
        <v>2009</v>
      </c>
      <c r="C856" s="22" t="str">
        <f>TEXT(D856,"000")</f>
        <v>106</v>
      </c>
      <c r="D856" s="2">
        <v>106</v>
      </c>
      <c r="E856" s="1" t="str">
        <f>_xlfn.TEXTJOIN("_",TRUE,A856,B856,D856,"Naval")</f>
        <v>FRA_2009_106_Naval</v>
      </c>
      <c r="F856" s="1" t="s">
        <v>161</v>
      </c>
      <c r="G856" s="1" t="str">
        <f>_xlfn.TEXTJOIN("_",TRUE,A856,B856,C856,F856)</f>
        <v>FRA_2009_106_Sea</v>
      </c>
      <c r="H856" s="1" t="s">
        <v>358</v>
      </c>
      <c r="I856" s="3" t="s">
        <v>192</v>
      </c>
      <c r="J856" t="s">
        <v>195</v>
      </c>
      <c r="K856" t="s">
        <v>65</v>
      </c>
      <c r="L856" s="4">
        <v>2</v>
      </c>
      <c r="M856" s="5" t="str">
        <f>IF(AND(S856=A856, T856&amp;U856&amp;V856&amp;W856&amp;X856=""), "DomProd", IF(COUNTIF(S856:X856, A856)&gt;0, "CoDev", IF(S856="???","N/A","Import")))</f>
        <v>N/A</v>
      </c>
      <c r="N856" s="5" t="s">
        <v>35</v>
      </c>
      <c r="O856" s="5"/>
      <c r="P856" s="5"/>
      <c r="Q856" s="5"/>
      <c r="R856" s="5"/>
      <c r="S856" t="s">
        <v>59</v>
      </c>
      <c r="Y856" s="5">
        <f>IF(T856="???",0,COUNTA(S856:X856))</f>
        <v>1</v>
      </c>
    </row>
    <row r="857" spans="1:25" x14ac:dyDescent="0.45">
      <c r="A857" s="24" t="s">
        <v>71</v>
      </c>
      <c r="B857" s="1">
        <v>2009</v>
      </c>
      <c r="C857" s="22" t="str">
        <f>TEXT(D857,"000")</f>
        <v>107</v>
      </c>
      <c r="D857" s="2">
        <v>107</v>
      </c>
      <c r="E857" s="1" t="str">
        <f>_xlfn.TEXTJOIN("_",TRUE,A857,B857,D857,"Naval")</f>
        <v>FRA_2009_107_Naval</v>
      </c>
      <c r="F857" s="1" t="s">
        <v>161</v>
      </c>
      <c r="G857" s="1" t="str">
        <f>_xlfn.TEXTJOIN("_",TRUE,A857,B857,C857,F857)</f>
        <v>FRA_2009_107_Sea</v>
      </c>
      <c r="H857" s="1" t="s">
        <v>358</v>
      </c>
      <c r="I857" s="3" t="s">
        <v>192</v>
      </c>
      <c r="J857" t="s">
        <v>908</v>
      </c>
      <c r="K857" t="s">
        <v>1719</v>
      </c>
      <c r="L857" s="4">
        <v>1</v>
      </c>
      <c r="M857" s="5" t="str">
        <f>IF(AND(S857=A857, T857&amp;U857&amp;V857&amp;W857&amp;X857=""), "DomProd", IF(COUNTIF(S857:X857, A857)&gt;0, "CoDev", IF(S857="???","N/A","Import")))</f>
        <v>DomProd</v>
      </c>
      <c r="N857" t="s">
        <v>1720</v>
      </c>
      <c r="Q857" s="18" t="s">
        <v>1721</v>
      </c>
      <c r="S857" t="s">
        <v>71</v>
      </c>
      <c r="Y857" s="5">
        <f>IF(T857="???",0,COUNTA(S857:X857))</f>
        <v>1</v>
      </c>
    </row>
    <row r="858" spans="1:25" x14ac:dyDescent="0.45">
      <c r="A858" s="24" t="s">
        <v>71</v>
      </c>
      <c r="B858" s="1">
        <v>2009</v>
      </c>
      <c r="C858" s="22" t="str">
        <f>TEXT(D858,"000")</f>
        <v>108</v>
      </c>
      <c r="D858" s="2">
        <v>108</v>
      </c>
      <c r="E858" s="1" t="str">
        <f>_xlfn.TEXTJOIN("_",TRUE,A858,B858,D858,"Naval")</f>
        <v>FRA_2009_108_Naval</v>
      </c>
      <c r="F858" s="1" t="s">
        <v>161</v>
      </c>
      <c r="G858" s="1" t="str">
        <f>_xlfn.TEXTJOIN("_",TRUE,A858,B858,C858,F858)</f>
        <v>FRA_2009_108_Sea</v>
      </c>
      <c r="H858" s="1" t="s">
        <v>358</v>
      </c>
      <c r="I858" s="3" t="s">
        <v>192</v>
      </c>
      <c r="J858" t="s">
        <v>1722</v>
      </c>
      <c r="K858" t="s">
        <v>65</v>
      </c>
      <c r="L858" s="4">
        <v>1</v>
      </c>
      <c r="M858" s="5" t="str">
        <f>IF(AND(S858=A858, T858&amp;U858&amp;V858&amp;W858&amp;X858=""), "DomProd", IF(COUNTIF(S858:X858, A858)&gt;0, "CoDev", IF(S858="???","N/A","Import")))</f>
        <v>N/A</v>
      </c>
      <c r="N858" s="5" t="s">
        <v>35</v>
      </c>
      <c r="O858" s="5"/>
      <c r="P858" s="5"/>
      <c r="Q858" s="5"/>
      <c r="R858" s="5"/>
      <c r="S858" t="s">
        <v>59</v>
      </c>
      <c r="Y858" s="5">
        <f>IF(T858="???",0,COUNTA(S858:X858))</f>
        <v>1</v>
      </c>
    </row>
    <row r="859" spans="1:25" x14ac:dyDescent="0.45">
      <c r="A859" s="24" t="s">
        <v>71</v>
      </c>
      <c r="B859" s="1">
        <v>2009</v>
      </c>
      <c r="C859" s="22" t="str">
        <f>TEXT(D859,"000")</f>
        <v>109</v>
      </c>
      <c r="D859" s="2">
        <v>109</v>
      </c>
      <c r="E859" s="1" t="str">
        <f>_xlfn.TEXTJOIN("_",TRUE,A859,B859,D859,"Naval")</f>
        <v>FRA_2009_109_Naval</v>
      </c>
      <c r="F859" s="1" t="s">
        <v>161</v>
      </c>
      <c r="G859" s="1" t="str">
        <f>_xlfn.TEXTJOIN("_",TRUE,A859,B859,C859,F859)</f>
        <v>FRA_2009_109_Sea</v>
      </c>
      <c r="H859" s="1" t="s">
        <v>358</v>
      </c>
      <c r="I859" s="3" t="s">
        <v>192</v>
      </c>
      <c r="J859" t="s">
        <v>432</v>
      </c>
      <c r="K859" t="s">
        <v>65</v>
      </c>
      <c r="L859" s="4">
        <v>3</v>
      </c>
      <c r="M859" s="5" t="str">
        <f>IF(AND(S859=A859, T859&amp;U859&amp;V859&amp;W859&amp;X859=""), "DomProd", IF(COUNTIF(S859:X859, A859)&gt;0, "CoDev", IF(S859="???","N/A","Import")))</f>
        <v>N/A</v>
      </c>
      <c r="N859" s="5" t="s">
        <v>35</v>
      </c>
      <c r="O859" s="5"/>
      <c r="P859" s="5"/>
      <c r="Q859" s="5"/>
      <c r="R859" s="5"/>
      <c r="S859" t="s">
        <v>59</v>
      </c>
      <c r="Y859" s="5">
        <f>IF(T859="???",0,COUNTA(S859:X859))</f>
        <v>1</v>
      </c>
    </row>
    <row r="860" spans="1:25" x14ac:dyDescent="0.45">
      <c r="A860" s="24" t="s">
        <v>71</v>
      </c>
      <c r="B860" s="1">
        <v>2009</v>
      </c>
      <c r="C860" s="22" t="str">
        <f>TEXT(D860,"000")</f>
        <v>110</v>
      </c>
      <c r="D860" s="2">
        <v>110</v>
      </c>
      <c r="E860" s="1" t="str">
        <f>_xlfn.TEXTJOIN("_",TRUE,A860,B860,D860,"Naval")</f>
        <v>FRA_2009_110_Naval</v>
      </c>
      <c r="F860" s="1" t="s">
        <v>161</v>
      </c>
      <c r="G860" s="1" t="str">
        <f>_xlfn.TEXTJOIN("_",TRUE,A860,B860,C860,F860)</f>
        <v>FRA_2009_110_Sea</v>
      </c>
      <c r="H860" s="1" t="s">
        <v>358</v>
      </c>
      <c r="I860" s="3" t="s">
        <v>192</v>
      </c>
      <c r="J860" t="s">
        <v>204</v>
      </c>
      <c r="K860" t="s">
        <v>65</v>
      </c>
      <c r="L860" s="4">
        <v>2</v>
      </c>
      <c r="M860" s="5" t="str">
        <f>IF(AND(S860=A860, T860&amp;U860&amp;V860&amp;W860&amp;X860=""), "DomProd", IF(COUNTIF(S860:X860, A860)&gt;0, "CoDev", IF(S860="???","N/A","Import")))</f>
        <v>N/A</v>
      </c>
      <c r="N860" s="5" t="s">
        <v>35</v>
      </c>
      <c r="O860" s="5"/>
      <c r="P860" s="5"/>
      <c r="Q860" s="5"/>
      <c r="R860" s="5"/>
      <c r="S860" t="s">
        <v>59</v>
      </c>
      <c r="Y860" s="5">
        <f>IF(T860="???",0,COUNTA(S860:X860))</f>
        <v>1</v>
      </c>
    </row>
    <row r="861" spans="1:25" x14ac:dyDescent="0.45">
      <c r="A861" s="24" t="s">
        <v>71</v>
      </c>
      <c r="B861" s="1">
        <v>2009</v>
      </c>
      <c r="C861" s="22" t="str">
        <f>TEXT(D861,"000")</f>
        <v>111</v>
      </c>
      <c r="D861" s="2">
        <v>111</v>
      </c>
      <c r="E861" s="1" t="str">
        <f>_xlfn.TEXTJOIN("_",TRUE,A861,B861,D861,"Naval")</f>
        <v>FRA_2009_111_Naval</v>
      </c>
      <c r="F861" s="1" t="s">
        <v>161</v>
      </c>
      <c r="G861" s="1" t="str">
        <f>_xlfn.TEXTJOIN("_",TRUE,A861,B861,C861,F861)</f>
        <v>FRA_2009_111_Sea</v>
      </c>
      <c r="H861" s="1" t="s">
        <v>358</v>
      </c>
      <c r="I861" s="3" t="s">
        <v>192</v>
      </c>
      <c r="J861" t="s">
        <v>1723</v>
      </c>
      <c r="K861" t="s">
        <v>65</v>
      </c>
      <c r="L861" s="4">
        <v>25</v>
      </c>
      <c r="M861" s="5" t="str">
        <f>IF(AND(S861=A861, T861&amp;U861&amp;V861&amp;W861&amp;X861=""), "DomProd", IF(COUNTIF(S861:X861, A861)&gt;0, "CoDev", IF(S861="???","N/A","Import")))</f>
        <v>N/A</v>
      </c>
      <c r="N861" s="5" t="s">
        <v>35</v>
      </c>
      <c r="O861" s="5"/>
      <c r="P861" s="5"/>
      <c r="Q861" s="5"/>
      <c r="R861" s="5"/>
      <c r="S861" t="s">
        <v>59</v>
      </c>
      <c r="Y861" s="5">
        <f>IF(T861="???",0,COUNTA(S861:X861))</f>
        <v>1</v>
      </c>
    </row>
    <row r="862" spans="1:25" x14ac:dyDescent="0.45">
      <c r="A862" s="24" t="s">
        <v>71</v>
      </c>
      <c r="B862" s="1">
        <v>2009</v>
      </c>
      <c r="C862" s="22" t="str">
        <f>TEXT(D862,"000")</f>
        <v>112</v>
      </c>
      <c r="D862" s="2">
        <v>112</v>
      </c>
      <c r="E862" s="1" t="str">
        <f>_xlfn.TEXTJOIN("_",TRUE,A862,B862,D862,"Air")</f>
        <v>FRA_2009_112_Air</v>
      </c>
      <c r="F862" s="1" t="str" cm="1">
        <f t="array" ref="F862">_xlfn.REGEXEXTRACT(E862,"[A-Z]+[a-z]+[a-z]",1,0)</f>
        <v>Air</v>
      </c>
      <c r="G862" s="1" t="str">
        <f>_xlfn.TEXTJOIN("_",TRUE,A862,B862,C862,F862)</f>
        <v>FRA_2009_112_Air</v>
      </c>
      <c r="H862" s="1" t="s">
        <v>205</v>
      </c>
      <c r="I862" s="3" t="s">
        <v>87</v>
      </c>
      <c r="J862" t="s">
        <v>450</v>
      </c>
      <c r="K862" t="s">
        <v>1724</v>
      </c>
      <c r="L862" s="4">
        <v>9</v>
      </c>
      <c r="M862" s="5" t="str">
        <f>IF(AND(S862=A862, T862&amp;U862&amp;V862&amp;W862&amp;X862=""), "DomProd", IF(COUNTIF(S862:X862, A862)&gt;0, "CoDev", IF(S862="???","N/A","Import")))</f>
        <v>DomProd</v>
      </c>
      <c r="N862" t="s">
        <v>222</v>
      </c>
      <c r="Q862" s="18" t="s">
        <v>1725</v>
      </c>
      <c r="R862" s="5"/>
      <c r="S862" t="s">
        <v>71</v>
      </c>
      <c r="Y862" s="5">
        <f>IF(T862="???",0,COUNTA(S862:X862))</f>
        <v>1</v>
      </c>
    </row>
    <row r="863" spans="1:25" x14ac:dyDescent="0.45">
      <c r="A863" s="24" t="s">
        <v>71</v>
      </c>
      <c r="B863" s="1">
        <v>2009</v>
      </c>
      <c r="C863" s="22" t="str">
        <f>TEXT(D863,"000")</f>
        <v>113</v>
      </c>
      <c r="D863" s="2">
        <v>113</v>
      </c>
      <c r="E863" s="1" t="str">
        <f>_xlfn.TEXTJOIN("_",TRUE,A863,B863,D863,"Air")</f>
        <v>FRA_2009_113_Air</v>
      </c>
      <c r="F863" s="1" t="str" cm="1">
        <f t="array" ref="F863">_xlfn.REGEXEXTRACT(E863,"[A-Z]+[a-z]+[a-z]",1,0)</f>
        <v>Air</v>
      </c>
      <c r="G863" s="1" t="str">
        <f>_xlfn.TEXTJOIN("_",TRUE,A863,B863,C863,F863)</f>
        <v>FRA_2009_113_Air</v>
      </c>
      <c r="H863" s="1" t="s">
        <v>205</v>
      </c>
      <c r="I863" s="3" t="s">
        <v>87</v>
      </c>
      <c r="J863" t="s">
        <v>450</v>
      </c>
      <c r="K863" t="s">
        <v>1726</v>
      </c>
      <c r="L863" s="4">
        <v>13</v>
      </c>
      <c r="M863" s="5" t="str">
        <f>IF(AND(S863=A863, T863&amp;U863&amp;V863&amp;W863&amp;X863=""), "DomProd", IF(COUNTIF(S863:X863, A863)&gt;0, "CoDev", IF(S863="???","N/A","Import")))</f>
        <v>DomProd</v>
      </c>
      <c r="N863" t="s">
        <v>222</v>
      </c>
      <c r="Q863" s="18" t="s">
        <v>1725</v>
      </c>
      <c r="R863" s="5"/>
      <c r="S863" t="s">
        <v>71</v>
      </c>
      <c r="Y863" s="5">
        <f>IF(T863="???",0,COUNTA(S863:X863))</f>
        <v>1</v>
      </c>
    </row>
    <row r="864" spans="1:25" x14ac:dyDescent="0.45">
      <c r="A864" s="24" t="s">
        <v>71</v>
      </c>
      <c r="B864" s="1">
        <v>2009</v>
      </c>
      <c r="C864" s="22" t="str">
        <f>TEXT(D864,"000")</f>
        <v>114</v>
      </c>
      <c r="D864" s="2">
        <v>114</v>
      </c>
      <c r="E864" s="1" t="str">
        <f>_xlfn.TEXTJOIN("_",TRUE,A864,B864,D864,"Air")</f>
        <v>FRA_2009_114_Air</v>
      </c>
      <c r="F864" s="1" t="str" cm="1">
        <f t="array" ref="F864">_xlfn.REGEXEXTRACT(E864,"[A-Z]+[a-z]+[a-z]",1,0)</f>
        <v>Air</v>
      </c>
      <c r="G864" s="1" t="str">
        <f>_xlfn.TEXTJOIN("_",TRUE,A864,B864,C864,F864)</f>
        <v>FRA_2009_114_Air</v>
      </c>
      <c r="H864" s="1" t="s">
        <v>205</v>
      </c>
      <c r="I864" s="3" t="s">
        <v>87</v>
      </c>
      <c r="J864" t="s">
        <v>450</v>
      </c>
      <c r="K864" t="s">
        <v>1727</v>
      </c>
      <c r="L864" s="4">
        <v>2</v>
      </c>
      <c r="M864" s="5" t="str">
        <f>IF(AND(S864=A864, T864&amp;U864&amp;V864&amp;W864&amp;X864=""), "DomProd", IF(COUNTIF(S864:X864, A864)&gt;0, "CoDev", IF(S864="???","N/A","Import")))</f>
        <v>DomProd</v>
      </c>
      <c r="N864" t="s">
        <v>222</v>
      </c>
      <c r="Q864" s="18" t="s">
        <v>1725</v>
      </c>
      <c r="R864" s="5"/>
      <c r="S864" t="s">
        <v>71</v>
      </c>
      <c r="Y864" s="5">
        <f>IF(T864="???",0,COUNTA(S864:X864))</f>
        <v>1</v>
      </c>
    </row>
    <row r="865" spans="1:25" x14ac:dyDescent="0.45">
      <c r="A865" s="24" t="s">
        <v>71</v>
      </c>
      <c r="B865" s="1">
        <v>2009</v>
      </c>
      <c r="C865" s="22" t="str">
        <f>TEXT(D865,"000")</f>
        <v>115</v>
      </c>
      <c r="D865" s="2">
        <v>115</v>
      </c>
      <c r="E865" s="1" t="str">
        <f>_xlfn.TEXTJOIN("_",TRUE,A865,B865,D865,"Air")</f>
        <v>FRA_2009_115_Air</v>
      </c>
      <c r="F865" s="1" t="str" cm="1">
        <f t="array" ref="F865">_xlfn.REGEXEXTRACT(E865,"[A-Z]+[a-z]+[a-z]",1,0)</f>
        <v>Air</v>
      </c>
      <c r="G865" s="1" t="str">
        <f>_xlfn.TEXTJOIN("_",TRUE,A865,B865,C865,F865)</f>
        <v>FRA_2009_115_Air</v>
      </c>
      <c r="H865" s="1" t="s">
        <v>205</v>
      </c>
      <c r="I865" s="3" t="s">
        <v>87</v>
      </c>
      <c r="J865" t="s">
        <v>450</v>
      </c>
      <c r="K865" t="s">
        <v>1728</v>
      </c>
      <c r="L865" s="4">
        <v>43</v>
      </c>
      <c r="M865" s="5" t="str">
        <f>IF(AND(S865=A865, T865&amp;U865&amp;V865&amp;W865&amp;X865=""), "DomProd", IF(COUNTIF(S865:X865, A865)&gt;0, "CoDev", IF(S865="???","N/A","Import")))</f>
        <v>DomProd</v>
      </c>
      <c r="N865" s="5" t="s">
        <v>222</v>
      </c>
      <c r="O865" s="5"/>
      <c r="P865" s="5"/>
      <c r="Q865" s="30" t="s">
        <v>1567</v>
      </c>
      <c r="R865" s="5"/>
      <c r="S865" t="s">
        <v>71</v>
      </c>
      <c r="Y865" s="5">
        <f>IF(T865="???",0,COUNTA(S865:X865))</f>
        <v>1</v>
      </c>
    </row>
    <row r="866" spans="1:25" x14ac:dyDescent="0.45">
      <c r="A866" s="24" t="s">
        <v>71</v>
      </c>
      <c r="B866" s="1">
        <v>2009</v>
      </c>
      <c r="C866" s="22" t="str">
        <f>TEXT(D866,"000")</f>
        <v>116</v>
      </c>
      <c r="D866" s="2">
        <v>116</v>
      </c>
      <c r="E866" s="1" t="str">
        <f>_xlfn.TEXTJOIN("_",TRUE,A866,B866,D866,"Air")</f>
        <v>FRA_2009_116_Air</v>
      </c>
      <c r="F866" s="1" t="str" cm="1">
        <f t="array" ref="F866">_xlfn.REGEXEXTRACT(E866,"[A-Z]+[a-z]+[a-z]",1,0)</f>
        <v>Air</v>
      </c>
      <c r="G866" s="1" t="str">
        <f>_xlfn.TEXTJOIN("_",TRUE,A866,B866,C866,F866)</f>
        <v>FRA_2009_116_Air</v>
      </c>
      <c r="H866" s="1" t="s">
        <v>205</v>
      </c>
      <c r="I866" s="3" t="s">
        <v>87</v>
      </c>
      <c r="J866" t="s">
        <v>434</v>
      </c>
      <c r="K866" t="s">
        <v>1729</v>
      </c>
      <c r="L866" s="4">
        <v>27</v>
      </c>
      <c r="M866" s="5" t="str">
        <f>IF(AND(S866=A866, T866&amp;U866&amp;V866&amp;W866&amp;X866=""), "DomProd", IF(COUNTIF(S866:X866, A866)&gt;0, "CoDev", IF(S866="???","N/A","Import")))</f>
        <v>DomProd</v>
      </c>
      <c r="N866" t="s">
        <v>1730</v>
      </c>
      <c r="Q866" t="s">
        <v>1731</v>
      </c>
      <c r="S866" t="s">
        <v>71</v>
      </c>
      <c r="Y866" s="5">
        <f>IF(T866="???",0,COUNTA(S866:X866))</f>
        <v>1</v>
      </c>
    </row>
    <row r="867" spans="1:25" x14ac:dyDescent="0.45">
      <c r="A867" s="24" t="s">
        <v>71</v>
      </c>
      <c r="B867" s="1">
        <v>2009</v>
      </c>
      <c r="C867" s="22" t="str">
        <f>TEXT(D867,"000")</f>
        <v>117</v>
      </c>
      <c r="D867" s="2">
        <v>117</v>
      </c>
      <c r="E867" s="1" t="str">
        <f>_xlfn.TEXTJOIN("_",TRUE,A867,B867,D867,"Air")</f>
        <v>FRA_2009_117_Air</v>
      </c>
      <c r="F867" s="1" t="str" cm="1">
        <f t="array" ref="F867">_xlfn.REGEXEXTRACT(E867,"[A-Z]+[a-z]+[a-z]",1,0)</f>
        <v>Air</v>
      </c>
      <c r="G867" s="1" t="str">
        <f>_xlfn.TEXTJOIN("_",TRUE,A867,B867,C867,F867)</f>
        <v>FRA_2009_117_Air</v>
      </c>
      <c r="H867" s="1" t="s">
        <v>205</v>
      </c>
      <c r="I867" s="3" t="s">
        <v>87</v>
      </c>
      <c r="J867" t="s">
        <v>233</v>
      </c>
      <c r="K867" t="s">
        <v>1732</v>
      </c>
      <c r="L867" s="4">
        <v>4</v>
      </c>
      <c r="M867" s="5" t="str">
        <f>IF(AND(S867=A867, T867&amp;U867&amp;V867&amp;W867&amp;X867=""), "DomProd", IF(COUNTIF(S867:X867, A867)&gt;0, "CoDev", IF(S867="???","N/A","Import")))</f>
        <v>DomProd</v>
      </c>
      <c r="N867" t="s">
        <v>222</v>
      </c>
      <c r="Q867" s="18" t="s">
        <v>1733</v>
      </c>
      <c r="S867" t="s">
        <v>71</v>
      </c>
      <c r="Y867" s="5">
        <f>IF(T867="???",0,COUNTA(S867:X867))</f>
        <v>1</v>
      </c>
    </row>
    <row r="868" spans="1:25" x14ac:dyDescent="0.45">
      <c r="A868" s="24" t="s">
        <v>71</v>
      </c>
      <c r="B868" s="1">
        <v>2009</v>
      </c>
      <c r="C868" s="22" t="str">
        <f>TEXT(D868,"000")</f>
        <v>118</v>
      </c>
      <c r="D868" s="2">
        <v>118</v>
      </c>
      <c r="E868" s="1" t="str">
        <f>_xlfn.TEXTJOIN("_",TRUE,A868,B868,D868,"Air")</f>
        <v>FRA_2009_118_Air</v>
      </c>
      <c r="F868" s="1" t="str" cm="1">
        <f t="array" ref="F868">_xlfn.REGEXEXTRACT(E868,"[A-Z]+[a-z]+[a-z]",1,0)</f>
        <v>Air</v>
      </c>
      <c r="G868" s="1" t="str">
        <f>_xlfn.TEXTJOIN("_",TRUE,A868,B868,C868,F868)</f>
        <v>FRA_2009_118_Air</v>
      </c>
      <c r="H868" s="1" t="s">
        <v>205</v>
      </c>
      <c r="I868" s="3" t="s">
        <v>87</v>
      </c>
      <c r="J868" t="s">
        <v>1734</v>
      </c>
      <c r="K868" t="s">
        <v>1735</v>
      </c>
      <c r="L868" s="4">
        <v>5</v>
      </c>
      <c r="M868" s="5" t="str">
        <f>IF(AND(S868=A868, T868&amp;U868&amp;V868&amp;W868&amp;X868=""), "DomProd", IF(COUNTIF(S868:X868, A868)&gt;0, "CoDev", IF(S868="???","N/A","Import")))</f>
        <v>DomProd</v>
      </c>
      <c r="N868" t="s">
        <v>222</v>
      </c>
      <c r="Q868" s="18" t="s">
        <v>223</v>
      </c>
      <c r="S868" t="s">
        <v>71</v>
      </c>
      <c r="Y868" s="5">
        <f>IF(T868="???",0,COUNTA(S868:X868))</f>
        <v>1</v>
      </c>
    </row>
    <row r="869" spans="1:25" x14ac:dyDescent="0.45">
      <c r="A869" s="24" t="s">
        <v>71</v>
      </c>
      <c r="B869" s="1">
        <v>2009</v>
      </c>
      <c r="C869" s="22" t="str">
        <f>TEXT(D869,"000")</f>
        <v>119</v>
      </c>
      <c r="D869" s="2">
        <v>119</v>
      </c>
      <c r="E869" s="1" t="str">
        <f>_xlfn.TEXTJOIN("_",TRUE,A869,B869,D869,"Air")</f>
        <v>FRA_2009_119_Air</v>
      </c>
      <c r="F869" s="1" t="str" cm="1">
        <f t="array" ref="F869">_xlfn.REGEXEXTRACT(E869,"[A-Z]+[a-z]+[a-z]",1,0)</f>
        <v>Air</v>
      </c>
      <c r="G869" s="1" t="str">
        <f>_xlfn.TEXTJOIN("_",TRUE,A869,B869,C869,F869)</f>
        <v>FRA_2009_119_Air</v>
      </c>
      <c r="H869" s="1" t="s">
        <v>205</v>
      </c>
      <c r="I869" s="3" t="s">
        <v>87</v>
      </c>
      <c r="J869" t="s">
        <v>1736</v>
      </c>
      <c r="K869" t="s">
        <v>1737</v>
      </c>
      <c r="L869" s="4">
        <v>3</v>
      </c>
      <c r="M869" s="5" t="str">
        <f>IF(AND(S869=A869, T869&amp;U869&amp;V869&amp;W869&amp;X869=""), "DomProd", IF(COUNTIF(S869:X869, A869)&gt;0, "CoDev", IF(S869="???","N/A","Import")))</f>
        <v>Import</v>
      </c>
      <c r="N869" t="s">
        <v>940</v>
      </c>
      <c r="Q869" s="18" t="s">
        <v>1738</v>
      </c>
      <c r="S869" t="s">
        <v>56</v>
      </c>
      <c r="Y869" s="5">
        <f>IF(T869="???",0,COUNTA(S869:X869))</f>
        <v>1</v>
      </c>
    </row>
    <row r="870" spans="1:25" x14ac:dyDescent="0.45">
      <c r="A870" s="24" t="s">
        <v>71</v>
      </c>
      <c r="B870" s="1">
        <v>2009</v>
      </c>
      <c r="C870" s="22" t="str">
        <f>TEXT(D870,"000")</f>
        <v>120</v>
      </c>
      <c r="D870" s="2">
        <v>120</v>
      </c>
      <c r="E870" s="1" t="str">
        <f>_xlfn.TEXTJOIN("_",TRUE,A870,B870,D870,"Air")</f>
        <v>FRA_2009_120_Air</v>
      </c>
      <c r="F870" s="1" t="str" cm="1">
        <f t="array" ref="F870">_xlfn.REGEXEXTRACT(E870,"[A-Z]+[a-z]+[a-z]",1,0)</f>
        <v>Air</v>
      </c>
      <c r="G870" s="1" t="str">
        <f>_xlfn.TEXTJOIN("_",TRUE,A870,B870,C870,F870)</f>
        <v>FRA_2009_120_Air</v>
      </c>
      <c r="H870" s="1" t="s">
        <v>205</v>
      </c>
      <c r="I870" s="3" t="s">
        <v>87</v>
      </c>
      <c r="J870" t="s">
        <v>98</v>
      </c>
      <c r="K870" t="s">
        <v>1739</v>
      </c>
      <c r="L870" s="4">
        <v>11</v>
      </c>
      <c r="M870" s="5" t="str">
        <f>IF(AND(S870=A870, T870&amp;U870&amp;V870&amp;W870&amp;X870=""), "DomProd", IF(COUNTIF(S870:X870, A870)&gt;0, "CoDev", IF(S870="???","N/A","Import")))</f>
        <v>Import</v>
      </c>
      <c r="N870" t="s">
        <v>216</v>
      </c>
      <c r="Q870" s="18" t="s">
        <v>1740</v>
      </c>
      <c r="S870" t="s">
        <v>218</v>
      </c>
      <c r="Y870" s="5">
        <f>IF(T870="???",0,COUNTA(S870:X870))</f>
        <v>1</v>
      </c>
    </row>
    <row r="871" spans="1:25" x14ac:dyDescent="0.45">
      <c r="A871" s="24" t="s">
        <v>71</v>
      </c>
      <c r="B871" s="1">
        <v>2009</v>
      </c>
      <c r="C871" s="22" t="str">
        <f>TEXT(D871,"000")</f>
        <v>121</v>
      </c>
      <c r="D871" s="2">
        <v>121</v>
      </c>
      <c r="E871" s="1" t="str">
        <f>_xlfn.TEXTJOIN("_",TRUE,A871,B871,D871,"Air")</f>
        <v>FRA_2009_121_Air</v>
      </c>
      <c r="F871" s="1" t="str" cm="1">
        <f t="array" ref="F871">_xlfn.REGEXEXTRACT(E871,"[A-Z]+[a-z]+[a-z]",1,0)</f>
        <v>Air</v>
      </c>
      <c r="G871" s="1" t="str">
        <f>_xlfn.TEXTJOIN("_",TRUE,A871,B871,C871,F871)</f>
        <v>FRA_2009_121_Air</v>
      </c>
      <c r="H871" s="1" t="s">
        <v>205</v>
      </c>
      <c r="I871" s="3" t="s">
        <v>87</v>
      </c>
      <c r="J871" t="s">
        <v>98</v>
      </c>
      <c r="K871" t="s">
        <v>1741</v>
      </c>
      <c r="L871" s="4">
        <v>10</v>
      </c>
      <c r="M871" s="5" t="str">
        <f>IF(AND(S871=A871, T871&amp;U871&amp;V871&amp;W871&amp;X871=""), "DomProd", IF(COUNTIF(S871:X871, A871)&gt;0, "CoDev", IF(S871="???","N/A","Import")))</f>
        <v>DomProd</v>
      </c>
      <c r="N871" s="5" t="s">
        <v>1560</v>
      </c>
      <c r="O871" s="5"/>
      <c r="P871" s="5"/>
      <c r="Q871" s="18" t="s">
        <v>3458</v>
      </c>
      <c r="R871" s="5"/>
      <c r="S871" t="s">
        <v>71</v>
      </c>
      <c r="Y871" s="5">
        <f>IF(T871="???",0,COUNTA(S871:X871))</f>
        <v>1</v>
      </c>
    </row>
    <row r="872" spans="1:25" x14ac:dyDescent="0.45">
      <c r="A872" s="24" t="s">
        <v>71</v>
      </c>
      <c r="B872" s="1">
        <v>2009</v>
      </c>
      <c r="C872" s="22" t="str">
        <f>TEXT(D872,"000")</f>
        <v>122</v>
      </c>
      <c r="D872" s="2">
        <v>122</v>
      </c>
      <c r="E872" s="1" t="str">
        <f>_xlfn.TEXTJOIN("_",TRUE,A872,B872,D872,"Air")</f>
        <v>FRA_2009_122_Air</v>
      </c>
      <c r="F872" s="1" t="str" cm="1">
        <f t="array" ref="F872">_xlfn.REGEXEXTRACT(E872,"[A-Z]+[a-z]+[a-z]",1,0)</f>
        <v>Air</v>
      </c>
      <c r="G872" s="1" t="str">
        <f>_xlfn.TEXTJOIN("_",TRUE,A872,B872,C872,F872)</f>
        <v>FRA_2009_122_Air</v>
      </c>
      <c r="H872" s="1" t="s">
        <v>205</v>
      </c>
      <c r="I872" s="3" t="s">
        <v>87</v>
      </c>
      <c r="J872" t="s">
        <v>103</v>
      </c>
      <c r="K872" t="s">
        <v>1742</v>
      </c>
      <c r="L872" s="4">
        <v>8</v>
      </c>
      <c r="M872" s="5" t="str">
        <f>IF(AND(S872=A872, T872&amp;U872&amp;V872&amp;W872&amp;X872=""), "DomProd", IF(COUNTIF(S872:X872, A872)&gt;0, "CoDev", IF(S872="???","N/A","Import")))</f>
        <v>DomProd</v>
      </c>
      <c r="N872" t="s">
        <v>1743</v>
      </c>
      <c r="Q872" t="s">
        <v>1744</v>
      </c>
      <c r="S872" t="s">
        <v>71</v>
      </c>
      <c r="Y872" s="5">
        <f>IF(T872="???",0,COUNTA(S872:X872))</f>
        <v>1</v>
      </c>
    </row>
    <row r="873" spans="1:25" x14ac:dyDescent="0.45">
      <c r="A873" s="24" t="s">
        <v>71</v>
      </c>
      <c r="B873" s="1">
        <v>2009</v>
      </c>
      <c r="C873" s="22" t="str">
        <f>TEXT(D873,"000")</f>
        <v>123</v>
      </c>
      <c r="D873" s="2">
        <v>123</v>
      </c>
      <c r="E873" s="1" t="str">
        <f>_xlfn.TEXTJOIN("_",TRUE,A873,B873,D873,"Air")</f>
        <v>FRA_2009_123_Air</v>
      </c>
      <c r="F873" s="1" t="str" cm="1">
        <f t="array" ref="F873">_xlfn.REGEXEXTRACT(E873,"[A-Z]+[a-z]+[a-z]",1,0)</f>
        <v>Air</v>
      </c>
      <c r="G873" s="1" t="str">
        <f>_xlfn.TEXTJOIN("_",TRUE,A873,B873,C873,F873)</f>
        <v>FRA_2009_123_Air</v>
      </c>
      <c r="H873" s="1" t="s">
        <v>205</v>
      </c>
      <c r="I873" s="3" t="s">
        <v>87</v>
      </c>
      <c r="J873" t="s">
        <v>103</v>
      </c>
      <c r="K873" t="s">
        <v>1745</v>
      </c>
      <c r="L873" s="4">
        <v>6</v>
      </c>
      <c r="M873" s="5" t="str">
        <f>IF(AND(S873=A873, T873&amp;U873&amp;V873&amp;W873&amp;X873=""), "DomProd", IF(COUNTIF(S873:X873, A873)&gt;0, "CoDev", IF(S873="???","N/A","Import")))</f>
        <v>DomProd</v>
      </c>
      <c r="N873" t="s">
        <v>222</v>
      </c>
      <c r="Q873" s="18" t="s">
        <v>1746</v>
      </c>
      <c r="S873" t="s">
        <v>71</v>
      </c>
      <c r="Y873" s="5">
        <f>IF(T873="???",0,COUNTA(S873:X873))</f>
        <v>1</v>
      </c>
    </row>
    <row r="874" spans="1:25" x14ac:dyDescent="0.45">
      <c r="A874" s="24" t="s">
        <v>71</v>
      </c>
      <c r="B874" s="1">
        <v>2009</v>
      </c>
      <c r="C874" s="22" t="str">
        <f>TEXT(D874,"000")</f>
        <v>124</v>
      </c>
      <c r="D874" s="2">
        <v>124</v>
      </c>
      <c r="E874" s="1" t="str">
        <f>_xlfn.TEXTJOIN("_",TRUE,A874,B874,D874,"Air")</f>
        <v>FRA_2009_124_Air</v>
      </c>
      <c r="F874" s="1" t="str" cm="1">
        <f t="array" ref="F874">_xlfn.REGEXEXTRACT(E874,"[A-Z]+[a-z]+[a-z]",1,0)</f>
        <v>Air</v>
      </c>
      <c r="G874" s="1" t="str">
        <f>_xlfn.TEXTJOIN("_",TRUE,A874,B874,C874,F874)</f>
        <v>FRA_2009_124_Air</v>
      </c>
      <c r="H874" s="1" t="s">
        <v>205</v>
      </c>
      <c r="I874" s="3" t="s">
        <v>87</v>
      </c>
      <c r="J874" t="s">
        <v>103</v>
      </c>
      <c r="K874" t="s">
        <v>1747</v>
      </c>
      <c r="L874" s="4">
        <v>9</v>
      </c>
      <c r="M874" s="5" t="str">
        <f>IF(AND(S874=A874, T874&amp;U874&amp;V874&amp;W874&amp;X874=""), "DomProd", IF(COUNTIF(S874:X874, A874)&gt;0, "CoDev", IF(S874="???","N/A","Import")))</f>
        <v>DomProd</v>
      </c>
      <c r="N874" s="5" t="s">
        <v>1748</v>
      </c>
      <c r="O874" s="5"/>
      <c r="P874" s="5"/>
      <c r="Q874" s="35" t="s">
        <v>1749</v>
      </c>
      <c r="R874" s="5"/>
      <c r="S874" t="s">
        <v>71</v>
      </c>
      <c r="Y874" s="5">
        <f>IF(T874="???",0,COUNTA(S874:X874))</f>
        <v>1</v>
      </c>
    </row>
    <row r="875" spans="1:25" x14ac:dyDescent="0.45">
      <c r="A875" s="24" t="s">
        <v>71</v>
      </c>
      <c r="B875" s="1">
        <v>2009</v>
      </c>
      <c r="C875" s="22" t="str">
        <f>TEXT(D875,"000")</f>
        <v>125</v>
      </c>
      <c r="D875" s="2">
        <v>125</v>
      </c>
      <c r="E875" s="1" t="str">
        <f>_xlfn.TEXTJOIN("_",TRUE,A875,B875,D875,"Air")</f>
        <v>FRA_2009_125_Air</v>
      </c>
      <c r="F875" s="1" t="str" cm="1">
        <f t="array" ref="F875">_xlfn.REGEXEXTRACT(E875,"[A-Z]+[a-z]+[a-z]",1,0)</f>
        <v>Air</v>
      </c>
      <c r="G875" s="1" t="str">
        <f>_xlfn.TEXTJOIN("_",TRUE,A875,B875,C875,F875)</f>
        <v>FRA_2009_125_Air</v>
      </c>
      <c r="H875" s="1" t="s">
        <v>205</v>
      </c>
      <c r="I875" s="3" t="s">
        <v>109</v>
      </c>
      <c r="J875" t="s">
        <v>233</v>
      </c>
      <c r="K875" t="s">
        <v>1750</v>
      </c>
      <c r="L875" s="4">
        <v>8</v>
      </c>
      <c r="M875" s="5" t="str">
        <f>IF(AND(S875=A875, T875&amp;U875&amp;V875&amp;W875&amp;X875=""), "DomProd", IF(COUNTIF(S875:X875, A875)&gt;0, "CoDev", IF(S875="???","N/A","Import")))</f>
        <v>DomProd</v>
      </c>
      <c r="N875" t="s">
        <v>123</v>
      </c>
      <c r="O875" s="5"/>
      <c r="P875" s="5"/>
      <c r="Q875" s="30" t="s">
        <v>3495</v>
      </c>
      <c r="R875" s="5"/>
      <c r="S875" t="s">
        <v>71</v>
      </c>
      <c r="Y875" s="5">
        <f>IF(T875="???",0,COUNTA(S875:X875))</f>
        <v>1</v>
      </c>
    </row>
    <row r="876" spans="1:25" x14ac:dyDescent="0.45">
      <c r="A876" s="24" t="s">
        <v>71</v>
      </c>
      <c r="B876" s="1">
        <v>2009</v>
      </c>
      <c r="C876" s="22" t="str">
        <f>TEXT(D876,"000")</f>
        <v>126</v>
      </c>
      <c r="D876" s="2">
        <v>126</v>
      </c>
      <c r="E876" s="1" t="str">
        <f>_xlfn.TEXTJOIN("_",TRUE,A876,B876,D876,"Air")</f>
        <v>FRA_2009_126_Air</v>
      </c>
      <c r="F876" s="1" t="str" cm="1">
        <f t="array" ref="F876">_xlfn.REGEXEXTRACT(E876,"[A-Z]+[a-z]+[a-z]",1,0)</f>
        <v>Air</v>
      </c>
      <c r="G876" s="1" t="str">
        <f>_xlfn.TEXTJOIN("_",TRUE,A876,B876,C876,F876)</f>
        <v>FRA_2009_126_Air</v>
      </c>
      <c r="H876" s="1" t="s">
        <v>205</v>
      </c>
      <c r="I876" s="3" t="s">
        <v>109</v>
      </c>
      <c r="J876" t="s">
        <v>121</v>
      </c>
      <c r="K876" t="s">
        <v>1751</v>
      </c>
      <c r="L876" s="4">
        <v>16</v>
      </c>
      <c r="M876" s="5" t="str">
        <f>IF(AND(S876=A876, T876&amp;U876&amp;V876&amp;W876&amp;X876=""), "DomProd", IF(COUNTIF(S876:X876, A876)&gt;0, "CoDev", IF(S876="???","N/A","Import")))</f>
        <v>DomProd</v>
      </c>
      <c r="N876" t="s">
        <v>481</v>
      </c>
      <c r="Q876" t="s">
        <v>1752</v>
      </c>
      <c r="S876" t="s">
        <v>71</v>
      </c>
      <c r="Y876" s="5">
        <f>IF(T876="???",0,COUNTA(S876:X876))</f>
        <v>1</v>
      </c>
    </row>
    <row r="877" spans="1:25" x14ac:dyDescent="0.45">
      <c r="A877" s="24" t="s">
        <v>71</v>
      </c>
      <c r="B877" s="1">
        <v>2009</v>
      </c>
      <c r="C877" s="22" t="str">
        <f>TEXT(D877,"000")</f>
        <v>127</v>
      </c>
      <c r="D877" s="2">
        <v>127</v>
      </c>
      <c r="E877" s="1" t="str">
        <f>_xlfn.TEXTJOIN("_",TRUE,A877,B877,D877,"Air")</f>
        <v>FRA_2009_127_Air</v>
      </c>
      <c r="F877" s="1" t="str" cm="1">
        <f t="array" ref="F877">_xlfn.REGEXEXTRACT(E877,"[A-Z]+[a-z]+[a-z]",1,0)</f>
        <v>Air</v>
      </c>
      <c r="G877" s="1" t="str">
        <f>_xlfn.TEXTJOIN("_",TRUE,A877,B877,C877,F877)</f>
        <v>FRA_2009_127_Air</v>
      </c>
      <c r="H877" s="1" t="s">
        <v>205</v>
      </c>
      <c r="I877" s="3" t="s">
        <v>109</v>
      </c>
      <c r="J877" t="s">
        <v>434</v>
      </c>
      <c r="K877" t="s">
        <v>1753</v>
      </c>
      <c r="L877" s="4">
        <v>27</v>
      </c>
      <c r="M877" s="5" t="str">
        <f>IF(AND(S877=A877, T877&amp;U877&amp;V877&amp;W877&amp;X877=""), "DomProd", IF(COUNTIF(S877:X877, A877)&gt;0, "CoDev", IF(S877="???","N/A","Import")))</f>
        <v>Import</v>
      </c>
      <c r="N877" t="s">
        <v>1754</v>
      </c>
      <c r="Q877" s="18" t="s">
        <v>1755</v>
      </c>
      <c r="S877" t="s">
        <v>92</v>
      </c>
      <c r="Y877" s="5">
        <f>IF(T877="???",0,COUNTA(S877:X877))</f>
        <v>1</v>
      </c>
    </row>
    <row r="878" spans="1:25" x14ac:dyDescent="0.45">
      <c r="A878" s="24" t="s">
        <v>71</v>
      </c>
      <c r="B878" s="1">
        <v>2009</v>
      </c>
      <c r="C878" s="22" t="str">
        <f>TEXT(D878,"000")</f>
        <v>128</v>
      </c>
      <c r="D878" s="2">
        <v>128</v>
      </c>
      <c r="E878" s="1" t="str">
        <f>_xlfn.TEXTJOIN("_",TRUE,A878,B878,D878,"Air")</f>
        <v>FRA_2009_128_Air</v>
      </c>
      <c r="F878" s="1" t="str" cm="1">
        <f t="array" ref="F878">_xlfn.REGEXEXTRACT(E878,"[A-Z]+[a-z]+[a-z]",1,0)</f>
        <v>Air</v>
      </c>
      <c r="G878" s="1" t="str">
        <f>_xlfn.TEXTJOIN("_",TRUE,A878,B878,C878,F878)</f>
        <v>FRA_2009_128_Air</v>
      </c>
      <c r="H878" s="1" t="s">
        <v>205</v>
      </c>
      <c r="I878" s="3" t="s">
        <v>109</v>
      </c>
      <c r="J878" t="s">
        <v>121</v>
      </c>
      <c r="K878" t="s">
        <v>1756</v>
      </c>
      <c r="L878" s="4">
        <v>27</v>
      </c>
      <c r="M878" s="5" t="str">
        <f>IF(AND(S878=A878, T878&amp;U878&amp;V878&amp;W878&amp;X878=""), "DomProd", IF(COUNTIF(S878:X878, A878)&gt;0, "CoDev", IF(S878="???","N/A","Import")))</f>
        <v>DomProd</v>
      </c>
      <c r="N878" t="s">
        <v>123</v>
      </c>
      <c r="Q878" s="18" t="s">
        <v>124</v>
      </c>
      <c r="S878" t="s">
        <v>71</v>
      </c>
      <c r="Y878" s="5">
        <f>IF(T878="???",0,COUNTA(S878:X878))</f>
        <v>1</v>
      </c>
    </row>
    <row r="879" spans="1:25" x14ac:dyDescent="0.45">
      <c r="A879" s="24" t="s">
        <v>71</v>
      </c>
      <c r="B879" s="1">
        <v>2009</v>
      </c>
      <c r="C879" s="22" t="str">
        <f>TEXT(D879,"000")</f>
        <v>129</v>
      </c>
      <c r="D879" s="2">
        <v>129</v>
      </c>
      <c r="E879" s="1" t="str">
        <f>_xlfn.TEXTJOIN("_",TRUE,A879,B879,D879,"Air")</f>
        <v>FRA_2009_129_Air</v>
      </c>
      <c r="F879" s="1" t="str" cm="1">
        <f t="array" ref="F879">_xlfn.REGEXEXTRACT(E879,"[A-Z]+[a-z]+[a-z]",1,0)</f>
        <v>Air</v>
      </c>
      <c r="G879" s="1" t="str">
        <f>_xlfn.TEXTJOIN("_",TRUE,A879,B879,C879,F879)</f>
        <v>FRA_2009_129_Air</v>
      </c>
      <c r="H879" s="1" t="s">
        <v>205</v>
      </c>
      <c r="I879" s="3" t="s">
        <v>109</v>
      </c>
      <c r="J879" t="s">
        <v>121</v>
      </c>
      <c r="K879" t="s">
        <v>1757</v>
      </c>
      <c r="L879" s="4">
        <v>9</v>
      </c>
      <c r="M879" s="5" t="str">
        <f>IF(AND(S879=A879, T879&amp;U879&amp;V879&amp;W879&amp;X879=""), "DomProd", IF(COUNTIF(S879:X879, A879)&gt;0, "CoDev", IF(S879="???","N/A","Import")))</f>
        <v>DomProd</v>
      </c>
      <c r="N879" t="s">
        <v>481</v>
      </c>
      <c r="Q879" t="s">
        <v>1758</v>
      </c>
      <c r="R879" s="5"/>
      <c r="S879" t="s">
        <v>71</v>
      </c>
      <c r="Y879" s="5">
        <f>IF(T879="???",0,COUNTA(S879:X879))</f>
        <v>1</v>
      </c>
    </row>
    <row r="880" spans="1:25" x14ac:dyDescent="0.45">
      <c r="A880" s="24" t="s">
        <v>71</v>
      </c>
      <c r="B880" s="1">
        <v>2009</v>
      </c>
      <c r="C880" s="22" t="str">
        <f>TEXT(D880,"000")</f>
        <v>130</v>
      </c>
      <c r="D880" s="2">
        <v>130</v>
      </c>
      <c r="E880" s="1" t="str">
        <f>_xlfn.TEXTJOIN("_",TRUE,A880,B880,D880,"Air")</f>
        <v>FRA_2009_130_Air</v>
      </c>
      <c r="F880" s="1" t="str" cm="1">
        <f t="array" ref="F880">_xlfn.REGEXEXTRACT(E880,"[A-Z]+[a-z]+[a-z]",1,0)</f>
        <v>Air</v>
      </c>
      <c r="G880" s="1" t="str">
        <f>_xlfn.TEXTJOIN("_",TRUE,A880,B880,C880,F880)</f>
        <v>FRA_2009_130_Air</v>
      </c>
      <c r="H880" s="1" t="s">
        <v>205</v>
      </c>
      <c r="I880" s="3" t="s">
        <v>439</v>
      </c>
      <c r="J880" t="s">
        <v>619</v>
      </c>
      <c r="K880" t="s">
        <v>1759</v>
      </c>
      <c r="L880" s="4" t="s">
        <v>65</v>
      </c>
      <c r="M880" s="5" t="str">
        <f>IF(AND(S880=A880, T880&amp;U880&amp;V880&amp;W880&amp;X880=""), "DomProd", IF(COUNTIF(S880:X880, A880)&gt;0, "CoDev", IF(S880="???","N/A","Import")))</f>
        <v>DomProd</v>
      </c>
      <c r="N880" t="s">
        <v>1760</v>
      </c>
      <c r="Q880" t="s">
        <v>1761</v>
      </c>
      <c r="S880" t="s">
        <v>71</v>
      </c>
      <c r="Y880" s="5">
        <f>IF(T880="???",0,COUNTA(S880:X880))</f>
        <v>1</v>
      </c>
    </row>
    <row r="881" spans="1:25" x14ac:dyDescent="0.45">
      <c r="A881" s="24" t="s">
        <v>71</v>
      </c>
      <c r="B881" s="1">
        <v>2009</v>
      </c>
      <c r="C881" s="22" t="str">
        <f>TEXT(D881,"000")</f>
        <v>131</v>
      </c>
      <c r="D881" s="2">
        <v>131</v>
      </c>
      <c r="E881" s="1" t="str">
        <f>_xlfn.TEXTJOIN("_",TRUE,A881,B881,D881,"Air")</f>
        <v>FRA_2009_131_Air</v>
      </c>
      <c r="F881" s="1" t="str" cm="1">
        <f t="array" ref="F881">_xlfn.REGEXEXTRACT(E881,"[A-Z]+[a-z]+[a-z]",1,0)</f>
        <v>Air</v>
      </c>
      <c r="G881" s="1" t="str">
        <f>_xlfn.TEXTJOIN("_",TRUE,A881,B881,C881,F881)</f>
        <v>FRA_2009_131_Air</v>
      </c>
      <c r="H881" s="1" t="s">
        <v>205</v>
      </c>
      <c r="I881" s="3" t="s">
        <v>439</v>
      </c>
      <c r="J881" t="s">
        <v>619</v>
      </c>
      <c r="K881" t="s">
        <v>1762</v>
      </c>
      <c r="L881" s="4" t="s">
        <v>65</v>
      </c>
      <c r="M881" s="5" t="str">
        <f>IF(AND(S881=A881, T881&amp;U881&amp;V881&amp;W881&amp;X881=""), "DomProd", IF(COUNTIF(S881:X881, A881)&gt;0, "CoDev", IF(S881="???","N/A","Import")))</f>
        <v>DomProd</v>
      </c>
      <c r="N881" t="s">
        <v>127</v>
      </c>
      <c r="Q881" t="s">
        <v>1763</v>
      </c>
      <c r="S881" t="s">
        <v>71</v>
      </c>
      <c r="Y881" s="5">
        <f>IF(T881="???",0,COUNTA(S881:X881))</f>
        <v>1</v>
      </c>
    </row>
    <row r="882" spans="1:25" x14ac:dyDescent="0.45">
      <c r="A882" s="24" t="s">
        <v>71</v>
      </c>
      <c r="B882" s="1">
        <v>2009</v>
      </c>
      <c r="C882" s="22" t="str">
        <f>TEXT(D882,"000")</f>
        <v>132</v>
      </c>
      <c r="D882" s="2">
        <v>132</v>
      </c>
      <c r="E882" s="1" t="str">
        <f>_xlfn.TEXTJOIN("_",TRUE,A882,B882,D882,"Air")</f>
        <v>FRA_2009_132_Air</v>
      </c>
      <c r="F882" s="1" t="str" cm="1">
        <f t="array" ref="F882">_xlfn.REGEXEXTRACT(E882,"[A-Z]+[a-z]+[a-z]",1,0)</f>
        <v>Air</v>
      </c>
      <c r="G882" s="1" t="str">
        <f>_xlfn.TEXTJOIN("_",TRUE,A882,B882,C882,F882)</f>
        <v>FRA_2009_132_Air</v>
      </c>
      <c r="H882" s="1" t="s">
        <v>205</v>
      </c>
      <c r="I882" s="3" t="s">
        <v>246</v>
      </c>
      <c r="J882" t="s">
        <v>1054</v>
      </c>
      <c r="K882" t="s">
        <v>1764</v>
      </c>
      <c r="L882" s="4" t="s">
        <v>65</v>
      </c>
      <c r="M882" s="5" t="str">
        <f>IF(AND(S882=A882, T882&amp;U882&amp;V882&amp;W882&amp;X882=""), "DomProd", IF(COUNTIF(S882:X882, A882)&gt;0, "CoDev", IF(S882="???","N/A","Import")))</f>
        <v>DomProd</v>
      </c>
      <c r="N882" s="5" t="s">
        <v>1765</v>
      </c>
      <c r="O882" s="5"/>
      <c r="P882" s="5"/>
      <c r="Q882" s="30" t="s">
        <v>1766</v>
      </c>
      <c r="R882" s="5"/>
      <c r="S882" t="s">
        <v>71</v>
      </c>
      <c r="Y882" s="5">
        <f>IF(T882="???",0,COUNTA(S882:X882))</f>
        <v>1</v>
      </c>
    </row>
    <row r="883" spans="1:25" x14ac:dyDescent="0.45">
      <c r="A883" s="24" t="s">
        <v>71</v>
      </c>
      <c r="B883" s="1">
        <v>2009</v>
      </c>
      <c r="C883" s="22" t="str">
        <f>TEXT(D883,"000")</f>
        <v>133</v>
      </c>
      <c r="D883" s="2">
        <v>133</v>
      </c>
      <c r="E883" s="1" t="str">
        <f>_xlfn.TEXTJOIN("_",TRUE,A883,B883,D883,"Air")</f>
        <v>FRA_2009_133_Air</v>
      </c>
      <c r="F883" s="1" t="str" cm="1">
        <f t="array" ref="F883">_xlfn.REGEXEXTRACT(E883,"[A-Z]+[a-z]+[a-z]",1,0)</f>
        <v>Air</v>
      </c>
      <c r="G883" s="1" t="str">
        <f>_xlfn.TEXTJOIN("_",TRUE,A883,B883,C883,F883)</f>
        <v>FRA_2009_133_Air</v>
      </c>
      <c r="H883" s="1" t="s">
        <v>205</v>
      </c>
      <c r="I883" s="3" t="s">
        <v>246</v>
      </c>
      <c r="J883" t="s">
        <v>955</v>
      </c>
      <c r="K883" t="s">
        <v>1767</v>
      </c>
      <c r="L883" s="4" t="s">
        <v>65</v>
      </c>
      <c r="M883" s="5" t="str">
        <f>IF(AND(S883=A883, T883&amp;U883&amp;V883&amp;W883&amp;X883=""), "DomProd", IF(COUNTIF(S883:X883, A883)&gt;0, "CoDev", IF(S883="???","N/A","Import")))</f>
        <v>DomProd</v>
      </c>
      <c r="N883" t="s">
        <v>127</v>
      </c>
      <c r="Q883" s="18" t="s">
        <v>1768</v>
      </c>
      <c r="R883" s="5"/>
      <c r="S883" t="s">
        <v>71</v>
      </c>
      <c r="Y883" s="5">
        <f>IF(T883="???",0,COUNTA(S883:X883))</f>
        <v>1</v>
      </c>
    </row>
    <row r="884" spans="1:25" x14ac:dyDescent="0.45">
      <c r="A884" s="24" t="s">
        <v>71</v>
      </c>
      <c r="B884" s="1">
        <v>2009</v>
      </c>
      <c r="C884" s="22" t="str">
        <f>TEXT(D884,"000")</f>
        <v>134</v>
      </c>
      <c r="D884" s="2">
        <v>134</v>
      </c>
      <c r="E884" s="1" t="str">
        <f>_xlfn.TEXTJOIN("_",TRUE,A884,B884,D884,"Air")</f>
        <v>FRA_2009_134_Air</v>
      </c>
      <c r="F884" s="1" t="str" cm="1">
        <f t="array" ref="F884">_xlfn.REGEXEXTRACT(E884,"[A-Z]+[a-z]+[a-z]",1,0)</f>
        <v>Air</v>
      </c>
      <c r="G884" s="1" t="str">
        <f>_xlfn.TEXTJOIN("_",TRUE,A884,B884,C884,F884)</f>
        <v>FRA_2009_134_Air</v>
      </c>
      <c r="H884" s="1" t="s">
        <v>205</v>
      </c>
      <c r="I884" s="3" t="s">
        <v>246</v>
      </c>
      <c r="J884" t="s">
        <v>250</v>
      </c>
      <c r="K884" t="s">
        <v>1769</v>
      </c>
      <c r="L884" s="4" t="s">
        <v>65</v>
      </c>
      <c r="M884" s="5" t="str">
        <f>IF(AND(S884=A884, T884&amp;U884&amp;V884&amp;W884&amp;X884=""), "DomProd", IF(COUNTIF(S884:X884, A884)&gt;0, "CoDev", IF(S884="???","N/A","Import")))</f>
        <v>DomProd</v>
      </c>
      <c r="N884" t="s">
        <v>127</v>
      </c>
      <c r="Q884" s="18" t="s">
        <v>1770</v>
      </c>
      <c r="R884" s="5"/>
      <c r="S884" t="s">
        <v>71</v>
      </c>
      <c r="Y884" s="5">
        <f>IF(T884="???",0,COUNTA(S884:X884))</f>
        <v>1</v>
      </c>
    </row>
    <row r="885" spans="1:25" x14ac:dyDescent="0.45">
      <c r="A885" s="24" t="s">
        <v>71</v>
      </c>
      <c r="B885" s="1">
        <v>2009</v>
      </c>
      <c r="C885" s="22" t="str">
        <f>TEXT(D885,"000")</f>
        <v>135</v>
      </c>
      <c r="D885" s="2">
        <v>135</v>
      </c>
      <c r="E885" s="1" t="str">
        <f>_xlfn.TEXTJOIN("_",TRUE,A885,B885,D885,"Naval")</f>
        <v>FRA_2009_135_Naval</v>
      </c>
      <c r="F885" s="1" t="s">
        <v>161</v>
      </c>
      <c r="G885" s="1" t="str">
        <f>_xlfn.TEXTJOIN("_",TRUE,A885,B885,C885,F885)</f>
        <v>FRA_2009_135_Sea</v>
      </c>
      <c r="H885" s="1" t="s">
        <v>1771</v>
      </c>
      <c r="I885" s="3" t="s">
        <v>380</v>
      </c>
      <c r="J885" t="s">
        <v>1207</v>
      </c>
      <c r="K885" t="s">
        <v>1684</v>
      </c>
      <c r="L885" s="4">
        <v>1</v>
      </c>
      <c r="M885" s="5" t="str">
        <f>IF(AND(S885=A885, T885&amp;U885&amp;V885&amp;W885&amp;X885=""), "DomProd", IF(COUNTIF(S885:X885, A885)&gt;0, "CoDev", IF(S885="???","N/A","Import")))</f>
        <v>DomProd</v>
      </c>
      <c r="N885" t="s">
        <v>1685</v>
      </c>
      <c r="Q885" s="18" t="s">
        <v>1686</v>
      </c>
      <c r="R885" s="5"/>
      <c r="S885" t="s">
        <v>71</v>
      </c>
      <c r="Y885" s="5">
        <f>IF(T885="???",0,COUNTA(S885:X885))</f>
        <v>1</v>
      </c>
    </row>
    <row r="886" spans="1:25" x14ac:dyDescent="0.45">
      <c r="A886" s="24" t="s">
        <v>71</v>
      </c>
      <c r="B886" s="1">
        <v>2009</v>
      </c>
      <c r="C886" s="22" t="str">
        <f>TEXT(D886,"000")</f>
        <v>136</v>
      </c>
      <c r="D886" s="2">
        <v>136</v>
      </c>
      <c r="E886" s="1" t="str">
        <f>_xlfn.TEXTJOIN("_",TRUE,A886,B886,D886,"Naval")</f>
        <v>FRA_2009_136_Naval</v>
      </c>
      <c r="F886" s="1" t="s">
        <v>161</v>
      </c>
      <c r="G886" s="1" t="str">
        <f>_xlfn.TEXTJOIN("_",TRUE,A886,B886,C886,F886)</f>
        <v>FRA_2009_136_Sea</v>
      </c>
      <c r="H886" s="1" t="s">
        <v>1771</v>
      </c>
      <c r="I886" s="3" t="s">
        <v>380</v>
      </c>
      <c r="J886" t="s">
        <v>609</v>
      </c>
      <c r="K886" t="s">
        <v>1690</v>
      </c>
      <c r="L886" s="4">
        <v>3</v>
      </c>
      <c r="M886" s="5" t="str">
        <f>IF(AND(S886=A886, T886&amp;U886&amp;V886&amp;W886&amp;X886=""), "DomProd", IF(COUNTIF(S886:X886, A886)&gt;0, "CoDev", IF(S886="???","N/A","Import")))</f>
        <v>DomProd</v>
      </c>
      <c r="N886" t="s">
        <v>375</v>
      </c>
      <c r="Q886" s="18" t="s">
        <v>1691</v>
      </c>
      <c r="S886" t="s">
        <v>71</v>
      </c>
      <c r="Y886" s="5">
        <f>IF(T886="???",0,COUNTA(S886:X886))</f>
        <v>1</v>
      </c>
    </row>
    <row r="887" spans="1:25" x14ac:dyDescent="0.45">
      <c r="A887" s="24" t="s">
        <v>71</v>
      </c>
      <c r="B887" s="1">
        <v>2009</v>
      </c>
      <c r="C887" s="22" t="str">
        <f>TEXT(D887,"000")</f>
        <v>137</v>
      </c>
      <c r="D887" s="2">
        <v>137</v>
      </c>
      <c r="E887" s="1" t="str">
        <f>_xlfn.TEXTJOIN("_",TRUE,A887,B887,D887,"Naval")</f>
        <v>FRA_2009_137_Naval</v>
      </c>
      <c r="F887" s="1" t="s">
        <v>161</v>
      </c>
      <c r="G887" s="1" t="str">
        <f>_xlfn.TEXTJOIN("_",TRUE,A887,B887,C887,F887)</f>
        <v>FRA_2009_137_Sea</v>
      </c>
      <c r="H887" s="1" t="s">
        <v>1771</v>
      </c>
      <c r="I887" s="3" t="s">
        <v>380</v>
      </c>
      <c r="J887" t="s">
        <v>609</v>
      </c>
      <c r="K887" t="s">
        <v>1683</v>
      </c>
      <c r="L887" s="4">
        <v>1</v>
      </c>
      <c r="M887" s="5" t="str">
        <f>IF(AND(S887=A887, T887&amp;U887&amp;V887&amp;W887&amp;X887=""), "DomProd", IF(COUNTIF(S887:X887, A887)&gt;0, "CoDev", IF(S887="???","N/A","Import")))</f>
        <v>DomProd</v>
      </c>
      <c r="N887" s="5" t="s">
        <v>1699</v>
      </c>
      <c r="O887" s="5"/>
      <c r="P887" s="5"/>
      <c r="Q887" s="30" t="s">
        <v>3528</v>
      </c>
      <c r="R887" s="5"/>
      <c r="S887" t="s">
        <v>71</v>
      </c>
      <c r="Y887" s="5">
        <f>IF(T887="???",0,COUNTA(S887:X887))</f>
        <v>1</v>
      </c>
    </row>
    <row r="888" spans="1:25" x14ac:dyDescent="0.45">
      <c r="A888" s="24" t="s">
        <v>71</v>
      </c>
      <c r="B888" s="1">
        <v>2009</v>
      </c>
      <c r="C888" s="22" t="str">
        <f>TEXT(D888,"000")</f>
        <v>138</v>
      </c>
      <c r="D888" s="2">
        <v>138</v>
      </c>
      <c r="E888" s="1" t="str">
        <f>_xlfn.TEXTJOIN("_",TRUE,A888,B888,D888,"Air")</f>
        <v>FRA_2009_138_Air</v>
      </c>
      <c r="F888" s="1" t="str" cm="1">
        <f t="array" ref="F888">_xlfn.REGEXEXTRACT(E888,"[A-Z]+[a-z]+[a-z]",1,0)</f>
        <v>Air</v>
      </c>
      <c r="G888" s="1" t="str">
        <f>_xlfn.TEXTJOIN("_",TRUE,A888,B888,C888,F888)</f>
        <v>FRA_2009_138_Air</v>
      </c>
      <c r="H888" s="1" t="s">
        <v>1771</v>
      </c>
      <c r="I888" s="3" t="s">
        <v>87</v>
      </c>
      <c r="J888" t="s">
        <v>1286</v>
      </c>
      <c r="K888" t="s">
        <v>1741</v>
      </c>
      <c r="L888" s="4">
        <v>4</v>
      </c>
      <c r="M888" s="5" t="str">
        <f>IF(AND(S888=A888, T888&amp;U888&amp;V888&amp;W888&amp;X888=""), "DomProd", IF(COUNTIF(S888:X888, A888)&gt;0, "CoDev", IF(S888="???","N/A","Import")))</f>
        <v>DomProd</v>
      </c>
      <c r="N888" s="5" t="s">
        <v>1560</v>
      </c>
      <c r="O888" s="5"/>
      <c r="P888" s="5"/>
      <c r="Q888" s="30" t="s">
        <v>3458</v>
      </c>
      <c r="R888" s="5"/>
      <c r="S888" t="s">
        <v>71</v>
      </c>
      <c r="Y888" s="5">
        <f>IF(T888="???",0,COUNTA(S888:X888))</f>
        <v>1</v>
      </c>
    </row>
    <row r="889" spans="1:25" x14ac:dyDescent="0.45">
      <c r="A889" s="24" t="s">
        <v>71</v>
      </c>
      <c r="B889" s="1">
        <v>2009</v>
      </c>
      <c r="C889" s="22" t="str">
        <f>TEXT(D889,"000")</f>
        <v>139</v>
      </c>
      <c r="D889" s="2">
        <v>139</v>
      </c>
      <c r="E889" s="1" t="str">
        <f>_xlfn.TEXTJOIN("_",TRUE,A889,B889,D889,"Air")</f>
        <v>FRA_2009_139_Air</v>
      </c>
      <c r="F889" s="1" t="str" cm="1">
        <f t="array" ref="F889">_xlfn.REGEXEXTRACT(E889,"[A-Z]+[a-z]+[a-z]",1,0)</f>
        <v>Air</v>
      </c>
      <c r="G889" s="1" t="str">
        <f>_xlfn.TEXTJOIN("_",TRUE,A889,B889,C889,F889)</f>
        <v>FRA_2009_139_Air</v>
      </c>
      <c r="H889" s="1" t="s">
        <v>1771</v>
      </c>
      <c r="I889" s="3" t="s">
        <v>109</v>
      </c>
      <c r="J889" t="s">
        <v>121</v>
      </c>
      <c r="K889" t="s">
        <v>1772</v>
      </c>
      <c r="L889" s="4">
        <v>4</v>
      </c>
      <c r="M889" s="5" t="str">
        <f>IF(AND(S889=A889, T889&amp;U889&amp;V889&amp;W889&amp;X889=""), "DomProd", IF(COUNTIF(S889:X889, A889)&gt;0, "CoDev", IF(S889="???","N/A","Import")))</f>
        <v>DomProd</v>
      </c>
      <c r="N889" t="s">
        <v>481</v>
      </c>
      <c r="Q889" t="s">
        <v>1758</v>
      </c>
      <c r="R889" s="5"/>
      <c r="S889" t="s">
        <v>71</v>
      </c>
      <c r="Y889" s="5">
        <f>IF(T889="???",0,COUNTA(S889:X889))</f>
        <v>1</v>
      </c>
    </row>
    <row r="890" spans="1:25" x14ac:dyDescent="0.45">
      <c r="A890" s="24" t="s">
        <v>71</v>
      </c>
      <c r="B890" s="1">
        <v>2009</v>
      </c>
      <c r="C890" s="22" t="str">
        <f>TEXT(D890,"000")</f>
        <v>140</v>
      </c>
      <c r="D890" s="2">
        <v>140</v>
      </c>
      <c r="E890" s="1" t="str">
        <f>_xlfn.TEXTJOIN("_",TRUE,A890,B890,D890,"Air")</f>
        <v>FRA_2009_140_Air</v>
      </c>
      <c r="F890" s="1" t="str" cm="1">
        <f t="array" ref="F890">_xlfn.REGEXEXTRACT(E890,"[A-Z]+[a-z]+[a-z]",1,0)</f>
        <v>Air</v>
      </c>
      <c r="G890" s="1" t="str">
        <f>_xlfn.TEXTJOIN("_",TRUE,A890,B890,C890,F890)</f>
        <v>FRA_2009_140_Air</v>
      </c>
      <c r="H890" s="1" t="s">
        <v>84</v>
      </c>
      <c r="I890" s="3" t="s">
        <v>87</v>
      </c>
      <c r="J890" t="s">
        <v>88</v>
      </c>
      <c r="K890" t="s">
        <v>1773</v>
      </c>
      <c r="L890" s="4">
        <v>32</v>
      </c>
      <c r="M890" s="5" t="str">
        <f>IF(AND(S890=A890, T890&amp;U890&amp;V890&amp;W890&amp;X890=""), "DomProd", IF(COUNTIF(S890:X890, A890)&gt;0, "CoDev", IF(S890="???","N/A","Import")))</f>
        <v>DomProd</v>
      </c>
      <c r="N890" t="s">
        <v>222</v>
      </c>
      <c r="Q890" s="18" t="s">
        <v>1569</v>
      </c>
      <c r="S890" t="s">
        <v>71</v>
      </c>
      <c r="Y890" s="5">
        <f>IF(T890="???",0,COUNTA(S890:X890))</f>
        <v>1</v>
      </c>
    </row>
    <row r="891" spans="1:25" x14ac:dyDescent="0.45">
      <c r="A891" s="24" t="s">
        <v>71</v>
      </c>
      <c r="B891" s="1">
        <v>2009</v>
      </c>
      <c r="C891" s="22" t="str">
        <f>TEXT(D891,"000")</f>
        <v>141</v>
      </c>
      <c r="D891" s="2">
        <v>141</v>
      </c>
      <c r="E891" s="1" t="str">
        <f>_xlfn.TEXTJOIN("_",TRUE,A891,B891,D891,"Air")</f>
        <v>FRA_2009_141_Air</v>
      </c>
      <c r="F891" s="1" t="str" cm="1">
        <f t="array" ref="F891">_xlfn.REGEXEXTRACT(E891,"[A-Z]+[a-z]+[a-z]",1,0)</f>
        <v>Air</v>
      </c>
      <c r="G891" s="1" t="str">
        <f>_xlfn.TEXTJOIN("_",TRUE,A891,B891,C891,F891)</f>
        <v>FRA_2009_141_Air</v>
      </c>
      <c r="H891" s="1" t="s">
        <v>84</v>
      </c>
      <c r="I891" s="3" t="s">
        <v>87</v>
      </c>
      <c r="J891" t="s">
        <v>686</v>
      </c>
      <c r="K891" t="s">
        <v>1774</v>
      </c>
      <c r="L891" s="4">
        <v>24</v>
      </c>
      <c r="M891" s="5" t="str">
        <f>IF(AND(S891=A891, T891&amp;U891&amp;V891&amp;W891&amp;X891=""), "DomProd", IF(COUNTIF(S891:X891, A891)&gt;0, "CoDev", IF(S891="???","N/A","Import")))</f>
        <v>DomProd</v>
      </c>
      <c r="N891" t="s">
        <v>222</v>
      </c>
      <c r="Q891" s="31" t="s">
        <v>1725</v>
      </c>
      <c r="R891" s="5"/>
      <c r="S891" t="s">
        <v>71</v>
      </c>
      <c r="Y891" s="5">
        <f>IF(T891="???",0,COUNTA(S891:X891))</f>
        <v>1</v>
      </c>
    </row>
    <row r="892" spans="1:25" x14ac:dyDescent="0.45">
      <c r="A892" s="24" t="s">
        <v>71</v>
      </c>
      <c r="B892" s="1">
        <v>2009</v>
      </c>
      <c r="C892" s="22" t="str">
        <f>TEXT(D892,"000")</f>
        <v>142</v>
      </c>
      <c r="D892" s="2">
        <v>142</v>
      </c>
      <c r="E892" s="1" t="str">
        <f>_xlfn.TEXTJOIN("_",TRUE,A892,B892,D892,"Air")</f>
        <v>FRA_2009_142_Air</v>
      </c>
      <c r="F892" s="1" t="str" cm="1">
        <f t="array" ref="F892">_xlfn.REGEXEXTRACT(E892,"[A-Z]+[a-z]+[a-z]",1,0)</f>
        <v>Air</v>
      </c>
      <c r="G892" s="1" t="str">
        <f>_xlfn.TEXTJOIN("_",TRUE,A892,B892,C892,F892)</f>
        <v>FRA_2009_142_Air</v>
      </c>
      <c r="H892" s="1" t="s">
        <v>84</v>
      </c>
      <c r="I892" s="3" t="s">
        <v>87</v>
      </c>
      <c r="J892" t="s">
        <v>686</v>
      </c>
      <c r="K892" t="s">
        <v>1775</v>
      </c>
      <c r="L892" s="4">
        <v>7</v>
      </c>
      <c r="M892" s="5" t="str">
        <f>IF(AND(S892=A892, T892&amp;U892&amp;V892&amp;W892&amp;X892=""), "DomProd", IF(COUNTIF(S892:X892, A892)&gt;0, "CoDev", IF(S892="???","N/A","Import")))</f>
        <v>DomProd</v>
      </c>
      <c r="N892" t="s">
        <v>222</v>
      </c>
      <c r="Q892" s="18" t="s">
        <v>1725</v>
      </c>
      <c r="R892" s="5"/>
      <c r="S892" t="s">
        <v>71</v>
      </c>
      <c r="Y892" s="5">
        <f>IF(T892="???",0,COUNTA(S892:X892))</f>
        <v>1</v>
      </c>
    </row>
    <row r="893" spans="1:25" x14ac:dyDescent="0.45">
      <c r="A893" s="24" t="s">
        <v>71</v>
      </c>
      <c r="B893" s="1">
        <v>2009</v>
      </c>
      <c r="C893" s="22" t="str">
        <f>TEXT(D893,"000")</f>
        <v>143</v>
      </c>
      <c r="D893" s="2">
        <v>143</v>
      </c>
      <c r="E893" s="1" t="str">
        <f>_xlfn.TEXTJOIN("_",TRUE,A893,B893,D893,"Air")</f>
        <v>FRA_2009_143_Air</v>
      </c>
      <c r="F893" s="1" t="str" cm="1">
        <f t="array" ref="F893">_xlfn.REGEXEXTRACT(E893,"[A-Z]+[a-z]+[a-z]",1,0)</f>
        <v>Air</v>
      </c>
      <c r="G893" s="1" t="str">
        <f>_xlfn.TEXTJOIN("_",TRUE,A893,B893,C893,F893)</f>
        <v>FRA_2009_143_Air</v>
      </c>
      <c r="H893" s="1" t="s">
        <v>84</v>
      </c>
      <c r="I893" s="3" t="s">
        <v>87</v>
      </c>
      <c r="J893" t="s">
        <v>686</v>
      </c>
      <c r="K893" t="s">
        <v>1776</v>
      </c>
      <c r="L893" s="4">
        <v>12</v>
      </c>
      <c r="M893" s="5" t="str">
        <f>IF(AND(S893=A893, T893&amp;U893&amp;V893&amp;W893&amp;X893=""), "DomProd", IF(COUNTIF(S893:X893, A893)&gt;0, "CoDev", IF(S893="???","N/A","Import")))</f>
        <v>DomProd</v>
      </c>
      <c r="N893" t="s">
        <v>222</v>
      </c>
      <c r="Q893" s="31" t="s">
        <v>1725</v>
      </c>
      <c r="R893" s="5"/>
      <c r="S893" t="s">
        <v>71</v>
      </c>
      <c r="Y893" s="5">
        <f>IF(T893="???",0,COUNTA(S893:X893))</f>
        <v>1</v>
      </c>
    </row>
    <row r="894" spans="1:25" x14ac:dyDescent="0.45">
      <c r="A894" s="24" t="s">
        <v>71</v>
      </c>
      <c r="B894" s="1">
        <v>2009</v>
      </c>
      <c r="C894" s="22" t="str">
        <f>TEXT(D894,"000")</f>
        <v>144</v>
      </c>
      <c r="D894" s="2">
        <v>144</v>
      </c>
      <c r="E894" s="1" t="str">
        <f>_xlfn.TEXTJOIN("_",TRUE,A894,B894,D894,"Air")</f>
        <v>FRA_2009_144_Air</v>
      </c>
      <c r="F894" s="1" t="str" cm="1">
        <f t="array" ref="F894">_xlfn.REGEXEXTRACT(E894,"[A-Z]+[a-z]+[a-z]",1,0)</f>
        <v>Air</v>
      </c>
      <c r="G894" s="1" t="str">
        <f>_xlfn.TEXTJOIN("_",TRUE,A894,B894,C894,F894)</f>
        <v>FRA_2009_144_Air</v>
      </c>
      <c r="H894" s="1" t="s">
        <v>84</v>
      </c>
      <c r="I894" s="3" t="s">
        <v>87</v>
      </c>
      <c r="J894" t="s">
        <v>686</v>
      </c>
      <c r="K894" t="s">
        <v>1777</v>
      </c>
      <c r="L894" s="4">
        <v>8</v>
      </c>
      <c r="M894" s="5" t="str">
        <f>IF(AND(S894=A894, T894&amp;U894&amp;V894&amp;W894&amp;X894=""), "DomProd", IF(COUNTIF(S894:X894, A894)&gt;0, "CoDev", IF(S894="???","N/A","Import")))</f>
        <v>DomProd</v>
      </c>
      <c r="N894" t="s">
        <v>222</v>
      </c>
      <c r="Q894" s="18" t="s">
        <v>1725</v>
      </c>
      <c r="R894" s="5"/>
      <c r="S894" t="s">
        <v>71</v>
      </c>
      <c r="Y894" s="5">
        <f>IF(T894="???",0,COUNTA(S894:X894))</f>
        <v>1</v>
      </c>
    </row>
    <row r="895" spans="1:25" x14ac:dyDescent="0.45">
      <c r="A895" s="40" t="s">
        <v>71</v>
      </c>
      <c r="B895" s="1">
        <v>2009</v>
      </c>
      <c r="C895" s="22" t="str">
        <f>TEXT(D895,"000")</f>
        <v>145</v>
      </c>
      <c r="D895" s="2">
        <v>145</v>
      </c>
      <c r="E895" s="41" t="str">
        <f>_xlfn.TEXTJOIN("_",TRUE,A895,B895,D895,"Air")</f>
        <v>FRA_2009_145_Air</v>
      </c>
      <c r="F895" s="1" t="str" cm="1">
        <f t="array" ref="F895">_xlfn.REGEXEXTRACT(E895,"[A-Z]+[a-z]+[a-z]",1,0)</f>
        <v>Air</v>
      </c>
      <c r="G895" s="1" t="str">
        <f>_xlfn.TEXTJOIN("_",TRUE,A895,B895,C895,F895)</f>
        <v>FRA_2009_145_Air</v>
      </c>
      <c r="H895" s="41" t="s">
        <v>84</v>
      </c>
      <c r="I895" s="42" t="s">
        <v>87</v>
      </c>
      <c r="J895" s="43" t="s">
        <v>88</v>
      </c>
      <c r="K895" s="43" t="s">
        <v>1778</v>
      </c>
      <c r="L895" s="44">
        <v>22</v>
      </c>
      <c r="M895" s="5" t="str">
        <f>IF(AND(S895=A895, T895&amp;U895&amp;V895&amp;W895&amp;X895=""), "DomProd", IF(COUNTIF(S895:X895, A895)&gt;0, "CoDev", IF(S895="???","N/A","Import")))</f>
        <v>DomProd</v>
      </c>
      <c r="N895" s="5" t="s">
        <v>222</v>
      </c>
      <c r="O895" s="5"/>
      <c r="P895" s="5"/>
      <c r="Q895" s="30" t="s">
        <v>1569</v>
      </c>
      <c r="R895" s="5"/>
      <c r="S895" s="43" t="s">
        <v>71</v>
      </c>
      <c r="T895" s="43"/>
      <c r="U895" s="43"/>
      <c r="V895" s="43"/>
      <c r="W895" s="43"/>
      <c r="X895" s="43"/>
      <c r="Y895" s="5">
        <f>IF(T895="???",0,COUNTA(S895:X895))</f>
        <v>1</v>
      </c>
    </row>
    <row r="896" spans="1:25" x14ac:dyDescent="0.45">
      <c r="A896" s="24" t="s">
        <v>71</v>
      </c>
      <c r="B896" s="1">
        <v>2009</v>
      </c>
      <c r="C896" s="22" t="str">
        <f>TEXT(D896,"000")</f>
        <v>146</v>
      </c>
      <c r="D896" s="2">
        <v>146</v>
      </c>
      <c r="E896" s="1" t="str">
        <f>_xlfn.TEXTJOIN("_",TRUE,A896,B896,D896,"Air")</f>
        <v>FRA_2009_146_Air</v>
      </c>
      <c r="F896" s="1" t="str" cm="1">
        <f t="array" ref="F896">_xlfn.REGEXEXTRACT(E896,"[A-Z]+[a-z]+[a-z]",1,0)</f>
        <v>Air</v>
      </c>
      <c r="G896" s="1" t="str">
        <f>_xlfn.TEXTJOIN("_",TRUE,A896,B896,C896,F896)</f>
        <v>FRA_2009_146_Air</v>
      </c>
      <c r="H896" s="1" t="s">
        <v>84</v>
      </c>
      <c r="I896" s="3" t="s">
        <v>87</v>
      </c>
      <c r="J896" t="s">
        <v>88</v>
      </c>
      <c r="K896" t="s">
        <v>1779</v>
      </c>
      <c r="L896" s="4">
        <v>52</v>
      </c>
      <c r="M896" s="5" t="str">
        <f>IF(AND(S896=A896, T896&amp;U896&amp;V896&amp;W896&amp;X896=""), "DomProd", IF(COUNTIF(S896:X896, A896)&gt;0, "CoDev", IF(S896="???","N/A","Import")))</f>
        <v>DomProd</v>
      </c>
      <c r="N896" s="15" t="s">
        <v>222</v>
      </c>
      <c r="O896" s="15"/>
      <c r="P896" s="15"/>
      <c r="Q896" s="46" t="s">
        <v>1569</v>
      </c>
      <c r="R896" s="15"/>
      <c r="S896" t="s">
        <v>71</v>
      </c>
      <c r="Y896" s="5">
        <f>IF(T896="???",0,COUNTA(S896:X896))</f>
        <v>1</v>
      </c>
    </row>
    <row r="897" spans="1:25" x14ac:dyDescent="0.45">
      <c r="A897" s="24" t="s">
        <v>71</v>
      </c>
      <c r="B897" s="1">
        <v>2009</v>
      </c>
      <c r="C897" s="22" t="str">
        <f>TEXT(D897,"000")</f>
        <v>147</v>
      </c>
      <c r="D897" s="2">
        <v>147</v>
      </c>
      <c r="E897" s="1" t="str">
        <f>_xlfn.TEXTJOIN("_",TRUE,A897,B897,D897,"Air")</f>
        <v>FRA_2009_147_Air</v>
      </c>
      <c r="F897" s="1" t="str" cm="1">
        <f t="array" ref="F897">_xlfn.REGEXEXTRACT(E897,"[A-Z]+[a-z]+[a-z]",1,0)</f>
        <v>Air</v>
      </c>
      <c r="G897" s="1" t="str">
        <f>_xlfn.TEXTJOIN("_",TRUE,A897,B897,C897,F897)</f>
        <v>FRA_2009_147_Air</v>
      </c>
      <c r="H897" s="1" t="s">
        <v>84</v>
      </c>
      <c r="I897" s="3" t="s">
        <v>87</v>
      </c>
      <c r="J897" t="s">
        <v>450</v>
      </c>
      <c r="K897" t="s">
        <v>1780</v>
      </c>
      <c r="L897" s="4">
        <v>66</v>
      </c>
      <c r="M897" s="5" t="str">
        <f>IF(AND(S897=A897, T897&amp;U897&amp;V897&amp;W897&amp;X897=""), "DomProd", IF(COUNTIF(S897:X897, A897)&gt;0, "CoDev", IF(S897="???","N/A","Import")))</f>
        <v>DomProd</v>
      </c>
      <c r="N897" s="5" t="s">
        <v>222</v>
      </c>
      <c r="O897" s="5"/>
      <c r="P897" s="5"/>
      <c r="Q897" s="30" t="s">
        <v>1569</v>
      </c>
      <c r="R897" s="5"/>
      <c r="S897" t="s">
        <v>71</v>
      </c>
      <c r="Y897" s="5">
        <f>IF(T897="???",0,COUNTA(S897:X897))</f>
        <v>1</v>
      </c>
    </row>
    <row r="898" spans="1:25" x14ac:dyDescent="0.45">
      <c r="A898" s="24" t="s">
        <v>71</v>
      </c>
      <c r="B898" s="1">
        <v>2009</v>
      </c>
      <c r="C898" s="22" t="str">
        <f>TEXT(D898,"000")</f>
        <v>148</v>
      </c>
      <c r="D898" s="2">
        <v>148</v>
      </c>
      <c r="E898" s="1" t="str">
        <f>_xlfn.TEXTJOIN("_",TRUE,A898,B898,D898,"Air")</f>
        <v>FRA_2009_148_Air</v>
      </c>
      <c r="F898" s="1" t="str" cm="1">
        <f t="array" ref="F898">_xlfn.REGEXEXTRACT(E898,"[A-Z]+[a-z]+[a-z]",1,0)</f>
        <v>Air</v>
      </c>
      <c r="G898" s="1" t="str">
        <f>_xlfn.TEXTJOIN("_",TRUE,A898,B898,C898,F898)</f>
        <v>FRA_2009_148_Air</v>
      </c>
      <c r="H898" s="1" t="s">
        <v>84</v>
      </c>
      <c r="I898" s="3" t="s">
        <v>87</v>
      </c>
      <c r="J898" t="s">
        <v>450</v>
      </c>
      <c r="K898" t="s">
        <v>1781</v>
      </c>
      <c r="L898" s="4">
        <v>22</v>
      </c>
      <c r="M898" s="5" t="str">
        <f>IF(AND(S898=A898, T898&amp;U898&amp;V898&amp;W898&amp;X898=""), "DomProd", IF(COUNTIF(S898:X898, A898)&gt;0, "CoDev", IF(S898="???","N/A","Import")))</f>
        <v>DomProd</v>
      </c>
      <c r="N898" s="5" t="s">
        <v>222</v>
      </c>
      <c r="O898" s="5"/>
      <c r="P898" s="5"/>
      <c r="Q898" s="30" t="s">
        <v>3367</v>
      </c>
      <c r="R898" s="5"/>
      <c r="S898" t="s">
        <v>71</v>
      </c>
      <c r="Y898" s="5">
        <f>IF(T898="???",0,COUNTA(S898:X898))</f>
        <v>1</v>
      </c>
    </row>
    <row r="899" spans="1:25" x14ac:dyDescent="0.45">
      <c r="A899" s="24" t="s">
        <v>71</v>
      </c>
      <c r="B899" s="1">
        <v>2009</v>
      </c>
      <c r="C899" s="22" t="str">
        <f>TEXT(D899,"000")</f>
        <v>149</v>
      </c>
      <c r="D899" s="2">
        <v>149</v>
      </c>
      <c r="E899" s="1" t="str">
        <f>_xlfn.TEXTJOIN("_",TRUE,A899,B899,D899,"Air")</f>
        <v>FRA_2009_149_Air</v>
      </c>
      <c r="F899" s="1" t="str" cm="1">
        <f t="array" ref="F899">_xlfn.REGEXEXTRACT(E899,"[A-Z]+[a-z]+[a-z]",1,0)</f>
        <v>Air</v>
      </c>
      <c r="G899" s="1" t="str">
        <f>_xlfn.TEXTJOIN("_",TRUE,A899,B899,C899,F899)</f>
        <v>FRA_2009_149_Air</v>
      </c>
      <c r="H899" s="1" t="s">
        <v>84</v>
      </c>
      <c r="I899" s="3" t="s">
        <v>87</v>
      </c>
      <c r="J899" t="s">
        <v>537</v>
      </c>
      <c r="K899" t="s">
        <v>1782</v>
      </c>
      <c r="L899" s="4">
        <v>39</v>
      </c>
      <c r="M899" s="5" t="str">
        <f>IF(AND(S899=A899, T899&amp;U899&amp;V899&amp;W899&amp;X899=""), "DomProd", IF(COUNTIF(S899:X899, A899)&gt;0, "CoDev", IF(S899="???","N/A","Import")))</f>
        <v>DomProd</v>
      </c>
      <c r="N899" s="5" t="s">
        <v>222</v>
      </c>
      <c r="O899" s="5"/>
      <c r="P899" s="5"/>
      <c r="Q899" s="30" t="s">
        <v>3367</v>
      </c>
      <c r="R899" s="5"/>
      <c r="S899" t="s">
        <v>71</v>
      </c>
      <c r="Y899" s="5">
        <f>IF(T899="???",0,COUNTA(S899:X899))</f>
        <v>1</v>
      </c>
    </row>
    <row r="900" spans="1:25" x14ac:dyDescent="0.45">
      <c r="A900" s="24" t="s">
        <v>71</v>
      </c>
      <c r="B900" s="1">
        <v>2009</v>
      </c>
      <c r="C900" s="22" t="str">
        <f>TEXT(D900,"000")</f>
        <v>150</v>
      </c>
      <c r="D900" s="2">
        <v>150</v>
      </c>
      <c r="E900" s="1" t="str">
        <f>_xlfn.TEXTJOIN("_",TRUE,A900,B900,D900,"Air")</f>
        <v>FRA_2009_150_Air</v>
      </c>
      <c r="F900" s="1" t="str" cm="1">
        <f t="array" ref="F900">_xlfn.REGEXEXTRACT(E900,"[A-Z]+[a-z]+[a-z]",1,0)</f>
        <v>Air</v>
      </c>
      <c r="G900" s="1" t="str">
        <f>_xlfn.TEXTJOIN("_",TRUE,A900,B900,C900,F900)</f>
        <v>FRA_2009_150_Air</v>
      </c>
      <c r="H900" s="1" t="s">
        <v>84</v>
      </c>
      <c r="I900" s="3" t="s">
        <v>87</v>
      </c>
      <c r="J900" t="s">
        <v>1783</v>
      </c>
      <c r="K900" t="s">
        <v>1784</v>
      </c>
      <c r="L900" s="4">
        <v>2</v>
      </c>
      <c r="M900" s="5" t="str">
        <f>IF(AND(S900=A900, T900&amp;U900&amp;V900&amp;W900&amp;X900=""), "DomProd", IF(COUNTIF(S900:X900, A900)&gt;0, "CoDev", IF(S900="???","N/A","Import")))</f>
        <v>CoDev</v>
      </c>
      <c r="N900" s="5" t="s">
        <v>965</v>
      </c>
      <c r="O900" s="5"/>
      <c r="P900" s="5"/>
      <c r="Q900" s="30" t="s">
        <v>966</v>
      </c>
      <c r="R900" s="5"/>
      <c r="S900" t="s">
        <v>71</v>
      </c>
      <c r="T900" t="s">
        <v>32</v>
      </c>
      <c r="Y900" s="5">
        <f>IF(T900="???",0,COUNTA(S900:X900))</f>
        <v>2</v>
      </c>
    </row>
    <row r="901" spans="1:25" x14ac:dyDescent="0.45">
      <c r="A901" s="24" t="s">
        <v>71</v>
      </c>
      <c r="B901" s="1">
        <v>2009</v>
      </c>
      <c r="C901" s="22" t="str">
        <f>TEXT(D901,"000")</f>
        <v>151</v>
      </c>
      <c r="D901" s="2">
        <v>151</v>
      </c>
      <c r="E901" s="1" t="str">
        <f>_xlfn.TEXTJOIN("_",TRUE,A901,B901,D901,"Air")</f>
        <v>FRA_2009_151_Air</v>
      </c>
      <c r="F901" s="1" t="str" cm="1">
        <f t="array" ref="F901">_xlfn.REGEXEXTRACT(E901,"[A-Z]+[a-z]+[a-z]",1,0)</f>
        <v>Air</v>
      </c>
      <c r="G901" s="1" t="str">
        <f>_xlfn.TEXTJOIN("_",TRUE,A901,B901,C901,F901)</f>
        <v>FRA_2009_151_Air</v>
      </c>
      <c r="H901" s="1" t="s">
        <v>84</v>
      </c>
      <c r="I901" s="3" t="s">
        <v>87</v>
      </c>
      <c r="J901" t="s">
        <v>103</v>
      </c>
      <c r="K901" t="s">
        <v>1785</v>
      </c>
      <c r="L901" s="4">
        <v>8</v>
      </c>
      <c r="M901" s="5" t="str">
        <f>IF(AND(S901=A901, T901&amp;U901&amp;V901&amp;W901&amp;X901=""), "DomProd", IF(COUNTIF(S901:X901, A901)&gt;0, "CoDev", IF(S901="???","N/A","Import")))</f>
        <v>DomProd</v>
      </c>
      <c r="N901" s="5" t="s">
        <v>222</v>
      </c>
      <c r="O901" s="5"/>
      <c r="P901" s="5"/>
      <c r="Q901" s="30" t="s">
        <v>3367</v>
      </c>
      <c r="R901" s="5"/>
      <c r="S901" t="s">
        <v>71</v>
      </c>
      <c r="Y901" s="5">
        <f>IF(T901="???",0,COUNTA(S901:X901))</f>
        <v>1</v>
      </c>
    </row>
    <row r="902" spans="1:25" x14ac:dyDescent="0.45">
      <c r="A902" s="24" t="s">
        <v>71</v>
      </c>
      <c r="B902" s="1">
        <v>2009</v>
      </c>
      <c r="C902" s="22" t="str">
        <f>TEXT(D902,"000")</f>
        <v>152</v>
      </c>
      <c r="D902" s="2">
        <v>152</v>
      </c>
      <c r="E902" s="1" t="str">
        <f>_xlfn.TEXTJOIN("_",TRUE,A902,B902,D902,"Air")</f>
        <v>FRA_2009_152_Air</v>
      </c>
      <c r="F902" s="1" t="str" cm="1">
        <f t="array" ref="F902">_xlfn.REGEXEXTRACT(E902,"[A-Z]+[a-z]+[a-z]",1,0)</f>
        <v>Air</v>
      </c>
      <c r="G902" s="1" t="str">
        <f>_xlfn.TEXTJOIN("_",TRUE,A902,B902,C902,F902)</f>
        <v>FRA_2009_152_Air</v>
      </c>
      <c r="H902" s="1" t="s">
        <v>84</v>
      </c>
      <c r="I902" s="3" t="s">
        <v>87</v>
      </c>
      <c r="J902" t="s">
        <v>103</v>
      </c>
      <c r="K902" t="s">
        <v>1786</v>
      </c>
      <c r="L902" s="4">
        <v>17</v>
      </c>
      <c r="M902" s="5" t="str">
        <f>IF(AND(S902=A902, T902&amp;U902&amp;V902&amp;W902&amp;X902=""), "DomProd", IF(COUNTIF(S902:X902, A902)&gt;0, "CoDev", IF(S902="???","N/A","Import")))</f>
        <v>DomProd</v>
      </c>
      <c r="N902" s="5" t="s">
        <v>222</v>
      </c>
      <c r="O902" s="5"/>
      <c r="P902" s="5"/>
      <c r="Q902" s="30" t="s">
        <v>1569</v>
      </c>
      <c r="R902" s="5"/>
      <c r="S902" t="s">
        <v>71</v>
      </c>
      <c r="Y902" s="5">
        <f>IF(T902="???",0,COUNTA(S902:X902))</f>
        <v>1</v>
      </c>
    </row>
    <row r="903" spans="1:25" x14ac:dyDescent="0.45">
      <c r="A903" s="24" t="s">
        <v>71</v>
      </c>
      <c r="B903" s="1">
        <v>2009</v>
      </c>
      <c r="C903" s="22" t="str">
        <f>TEXT(D903,"000")</f>
        <v>153</v>
      </c>
      <c r="D903" s="2">
        <v>153</v>
      </c>
      <c r="E903" s="1" t="str">
        <f>_xlfn.TEXTJOIN("_",TRUE,A903,B903,D903,"Air")</f>
        <v>FRA_2009_153_Air</v>
      </c>
      <c r="F903" s="1" t="str" cm="1">
        <f t="array" ref="F903">_xlfn.REGEXEXTRACT(E903,"[A-Z]+[a-z]+[a-z]",1,0)</f>
        <v>Air</v>
      </c>
      <c r="G903" s="1" t="str">
        <f>_xlfn.TEXTJOIN("_",TRUE,A903,B903,C903,F903)</f>
        <v>FRA_2009_153_Air</v>
      </c>
      <c r="H903" s="1" t="s">
        <v>84</v>
      </c>
      <c r="I903" s="3" t="s">
        <v>246</v>
      </c>
      <c r="J903" t="s">
        <v>250</v>
      </c>
      <c r="K903" t="s">
        <v>1767</v>
      </c>
      <c r="L903" s="4" t="s">
        <v>65</v>
      </c>
      <c r="M903" s="5" t="str">
        <f>IF(AND(S903=A903, T903&amp;U903&amp;V903&amp;W903&amp;X903=""), "DomProd", IF(COUNTIF(S903:X903, A903)&gt;0, "CoDev", IF(S903="???","N/A","Import")))</f>
        <v>DomProd</v>
      </c>
      <c r="N903" t="s">
        <v>127</v>
      </c>
      <c r="Q903" s="18" t="s">
        <v>1768</v>
      </c>
      <c r="R903" s="5"/>
      <c r="S903" t="s">
        <v>71</v>
      </c>
      <c r="Y903" s="5">
        <f>IF(T903="???",0,COUNTA(S903:X903))</f>
        <v>1</v>
      </c>
    </row>
    <row r="904" spans="1:25" x14ac:dyDescent="0.45">
      <c r="A904" s="24" t="s">
        <v>71</v>
      </c>
      <c r="B904" s="1">
        <v>2009</v>
      </c>
      <c r="C904" s="22" t="str">
        <f>TEXT(D904,"000")</f>
        <v>154</v>
      </c>
      <c r="D904" s="2">
        <v>154</v>
      </c>
      <c r="E904" s="1" t="str">
        <f>_xlfn.TEXTJOIN("_",TRUE,A904,B904,D904,"Air")</f>
        <v>FRA_2009_154_Air</v>
      </c>
      <c r="F904" s="1" t="str" cm="1">
        <f t="array" ref="F904">_xlfn.REGEXEXTRACT(E904,"[A-Z]+[a-z]+[a-z]",1,0)</f>
        <v>Air</v>
      </c>
      <c r="G904" s="1" t="str">
        <f>_xlfn.TEXTJOIN("_",TRUE,A904,B904,C904,F904)</f>
        <v>FRA_2009_154_Air</v>
      </c>
      <c r="H904" s="1" t="s">
        <v>84</v>
      </c>
      <c r="I904" s="3" t="s">
        <v>246</v>
      </c>
      <c r="J904" t="s">
        <v>250</v>
      </c>
      <c r="K904" t="s">
        <v>1769</v>
      </c>
      <c r="L904" s="4" t="s">
        <v>65</v>
      </c>
      <c r="M904" s="5" t="str">
        <f>IF(AND(S904=A904, T904&amp;U904&amp;V904&amp;W904&amp;X904=""), "DomProd", IF(COUNTIF(S904:X904, A904)&gt;0, "CoDev", IF(S904="???","N/A","Import")))</f>
        <v>DomProd</v>
      </c>
      <c r="N904" t="s">
        <v>127</v>
      </c>
      <c r="Q904" s="18" t="s">
        <v>1770</v>
      </c>
      <c r="R904" s="5"/>
      <c r="S904" t="s">
        <v>71</v>
      </c>
      <c r="Y904" s="5">
        <f>IF(T904="???",0,COUNTA(S904:X904))</f>
        <v>1</v>
      </c>
    </row>
    <row r="905" spans="1:25" x14ac:dyDescent="0.45">
      <c r="A905" s="24" t="s">
        <v>71</v>
      </c>
      <c r="B905" s="1">
        <v>2009</v>
      </c>
      <c r="C905" s="22" t="str">
        <f>TEXT(D905,"000")</f>
        <v>155</v>
      </c>
      <c r="D905" s="2">
        <v>155</v>
      </c>
      <c r="E905" s="1" t="str">
        <f>_xlfn.TEXTJOIN("_",TRUE,A905,B905,D905,"Air")</f>
        <v>FRA_2009_155_Air</v>
      </c>
      <c r="F905" s="1" t="str" cm="1">
        <f t="array" ref="F905">_xlfn.REGEXEXTRACT(E905,"[A-Z]+[a-z]+[a-z]",1,0)</f>
        <v>Air</v>
      </c>
      <c r="G905" s="1" t="str">
        <f>_xlfn.TEXTJOIN("_",TRUE,A905,B905,C905,F905)</f>
        <v>FRA_2009_155_Air</v>
      </c>
      <c r="H905" s="1" t="s">
        <v>84</v>
      </c>
      <c r="I905" s="3" t="s">
        <v>246</v>
      </c>
      <c r="J905" t="s">
        <v>506</v>
      </c>
      <c r="K905" t="s">
        <v>1787</v>
      </c>
      <c r="L905" s="4" t="s">
        <v>65</v>
      </c>
      <c r="M905" s="5" t="str">
        <f>IF(AND(S905=A905, T905&amp;U905&amp;V905&amp;W905&amp;X905=""), "DomProd", IF(COUNTIF(S905:X905, A905)&gt;0, "CoDev", IF(S905="???","N/A","Import")))</f>
        <v>DomProd</v>
      </c>
      <c r="N905" s="5" t="s">
        <v>1788</v>
      </c>
      <c r="O905" s="5"/>
      <c r="P905" s="5"/>
      <c r="Q905" s="30" t="s">
        <v>1789</v>
      </c>
      <c r="R905" s="5"/>
      <c r="S905" t="s">
        <v>71</v>
      </c>
      <c r="Y905" s="5">
        <f>IF(T905="???",0,COUNTA(S905:X905))</f>
        <v>1</v>
      </c>
    </row>
    <row r="906" spans="1:25" x14ac:dyDescent="0.45">
      <c r="A906" s="24" t="s">
        <v>71</v>
      </c>
      <c r="B906" s="1">
        <v>2009</v>
      </c>
      <c r="C906" s="22" t="str">
        <f>TEXT(D906,"000")</f>
        <v>156</v>
      </c>
      <c r="D906" s="2">
        <v>156</v>
      </c>
      <c r="E906" s="1" t="str">
        <f>_xlfn.TEXTJOIN("_",TRUE,A906,B906,D906,"Air")</f>
        <v>FRA_2009_156_Air</v>
      </c>
      <c r="F906" s="1" t="str" cm="1">
        <f t="array" ref="F906">_xlfn.REGEXEXTRACT(E906,"[A-Z]+[a-z]+[a-z]",1,0)</f>
        <v>Air</v>
      </c>
      <c r="G906" s="1" t="str">
        <f>_xlfn.TEXTJOIN("_",TRUE,A906,B906,C906,F906)</f>
        <v>FRA_2009_156_Air</v>
      </c>
      <c r="H906" s="1" t="s">
        <v>84</v>
      </c>
      <c r="I906" s="3" t="s">
        <v>246</v>
      </c>
      <c r="J906" t="s">
        <v>1054</v>
      </c>
      <c r="K906" t="s">
        <v>1764</v>
      </c>
      <c r="L906" s="4" t="s">
        <v>65</v>
      </c>
      <c r="M906" s="5" t="str">
        <f>IF(AND(S906=A906, T906&amp;U906&amp;V906&amp;W906&amp;X906=""), "DomProd", IF(COUNTIF(S906:X906, A906)&gt;0, "CoDev", IF(S906="???","N/A","Import")))</f>
        <v>DomProd</v>
      </c>
      <c r="N906" s="5" t="s">
        <v>1765</v>
      </c>
      <c r="O906" s="5"/>
      <c r="P906" s="5"/>
      <c r="Q906" s="30" t="s">
        <v>1766</v>
      </c>
      <c r="R906" s="5"/>
      <c r="S906" t="s">
        <v>71</v>
      </c>
      <c r="Y906" s="5">
        <f>IF(T906="???",0,COUNTA(S906:X906))</f>
        <v>1</v>
      </c>
    </row>
    <row r="907" spans="1:25" x14ac:dyDescent="0.45">
      <c r="A907" s="40" t="s">
        <v>71</v>
      </c>
      <c r="B907" s="1">
        <v>2009</v>
      </c>
      <c r="C907" s="22" t="str">
        <f>TEXT(D907,"000")</f>
        <v>157</v>
      </c>
      <c r="D907" s="2">
        <v>157</v>
      </c>
      <c r="E907" s="41" t="str">
        <f>_xlfn.TEXTJOIN("_",TRUE,A907,B907,D907,"Air")</f>
        <v>FRA_2009_157_Air</v>
      </c>
      <c r="F907" s="1" t="str" cm="1">
        <f t="array" ref="F907">_xlfn.REGEXEXTRACT(E907,"[A-Z]+[a-z]+[a-z]",1,0)</f>
        <v>Air</v>
      </c>
      <c r="G907" s="1" t="str">
        <f>_xlfn.TEXTJOIN("_",TRUE,A907,B907,C907,F907)</f>
        <v>FRA_2009_157_Air</v>
      </c>
      <c r="H907" s="41" t="s">
        <v>84</v>
      </c>
      <c r="I907" s="42" t="s">
        <v>246</v>
      </c>
      <c r="J907" s="43" t="s">
        <v>1762</v>
      </c>
      <c r="K907" s="43" t="s">
        <v>1790</v>
      </c>
      <c r="L907" s="44" t="s">
        <v>65</v>
      </c>
      <c r="M907" s="5" t="str">
        <f>IF(AND(S907=A907, T907&amp;U907&amp;V907&amp;W907&amp;X907=""), "DomProd", IF(COUNTIF(S907:X907, A907)&gt;0, "CoDev", IF(S907="???","N/A","Import")))</f>
        <v>DomProd</v>
      </c>
      <c r="N907" s="5" t="s">
        <v>127</v>
      </c>
      <c r="O907" s="5"/>
      <c r="P907" s="5"/>
      <c r="Q907" s="30" t="s">
        <v>3305</v>
      </c>
      <c r="R907" s="5"/>
      <c r="S907" s="43" t="s">
        <v>71</v>
      </c>
      <c r="T907" s="43"/>
      <c r="U907" s="43"/>
      <c r="V907" s="43"/>
      <c r="W907" s="43"/>
      <c r="X907" s="43"/>
      <c r="Y907" s="5">
        <f>IF(T907="???",0,COUNTA(S907:X907))</f>
        <v>1</v>
      </c>
    </row>
    <row r="908" spans="1:25" x14ac:dyDescent="0.45">
      <c r="A908" s="24" t="s">
        <v>71</v>
      </c>
      <c r="B908" s="1">
        <v>2009</v>
      </c>
      <c r="C908" s="22" t="str">
        <f>TEXT(D908,"000")</f>
        <v>158</v>
      </c>
      <c r="D908" s="2">
        <v>158</v>
      </c>
      <c r="E908" s="1" t="str">
        <f>_xlfn.TEXTJOIN("_",TRUE,A908,B908,D908,"Air")</f>
        <v>FRA_2009_158_Air</v>
      </c>
      <c r="F908" s="1" t="str" cm="1">
        <f t="array" ref="F908">_xlfn.REGEXEXTRACT(E908,"[A-Z]+[a-z]+[a-z]",1,0)</f>
        <v>Air</v>
      </c>
      <c r="G908" s="1" t="str">
        <f>_xlfn.TEXTJOIN("_",TRUE,A908,B908,C908,F908)</f>
        <v>FRA_2009_158_Air</v>
      </c>
      <c r="H908" s="1" t="s">
        <v>84</v>
      </c>
      <c r="I908" s="3" t="s">
        <v>246</v>
      </c>
      <c r="J908" t="s">
        <v>1762</v>
      </c>
      <c r="K908" t="s">
        <v>1791</v>
      </c>
      <c r="L908" s="4" t="s">
        <v>65</v>
      </c>
      <c r="M908" s="5" t="str">
        <f>IF(AND(S908=A908, T908&amp;U908&amp;V908&amp;W908&amp;X908=""), "DomProd", IF(COUNTIF(S908:X908, A908)&gt;0, "CoDev", IF(S908="???","N/A","Import")))</f>
        <v>DomProd</v>
      </c>
      <c r="N908" t="s">
        <v>1138</v>
      </c>
      <c r="Q908" s="18" t="s">
        <v>1792</v>
      </c>
      <c r="S908" t="s">
        <v>71</v>
      </c>
      <c r="Y908" s="5">
        <f>IF(T908="???",0,COUNTA(S908:X908))</f>
        <v>1</v>
      </c>
    </row>
    <row r="909" spans="1:25" x14ac:dyDescent="0.45">
      <c r="A909" s="24" t="s">
        <v>71</v>
      </c>
      <c r="B909" s="1">
        <v>2009</v>
      </c>
      <c r="C909" s="22" t="str">
        <f>TEXT(D909,"000")</f>
        <v>159</v>
      </c>
      <c r="D909" s="2">
        <v>159</v>
      </c>
      <c r="E909" s="1" t="str">
        <f>_xlfn.TEXTJOIN("_",TRUE,A909,B909,D909,"Air")</f>
        <v>FRA_2009_159_Air</v>
      </c>
      <c r="F909" s="1" t="str" cm="1">
        <f t="array" ref="F909">_xlfn.REGEXEXTRACT(E909,"[A-Z]+[a-z]+[a-z]",1,0)</f>
        <v>Air</v>
      </c>
      <c r="G909" s="1" t="str">
        <f>_xlfn.TEXTJOIN("_",TRUE,A909,B909,C909,F909)</f>
        <v>FRA_2009_159_Air</v>
      </c>
      <c r="H909" s="1" t="s">
        <v>84</v>
      </c>
      <c r="I909" s="3" t="s">
        <v>253</v>
      </c>
      <c r="J909" t="s">
        <v>261</v>
      </c>
      <c r="K909" t="s">
        <v>1793</v>
      </c>
      <c r="L909" s="4" t="s">
        <v>65</v>
      </c>
      <c r="M909" s="5" t="str">
        <f>IF(AND(S909=A909, T909&amp;U909&amp;V909&amp;W909&amp;X909=""), "DomProd", IF(COUNTIF(S909:X909, A909)&gt;0, "CoDev", IF(S909="???","N/A","Import")))</f>
        <v>Import</v>
      </c>
      <c r="N909" t="s">
        <v>96</v>
      </c>
      <c r="Q909" s="18" t="s">
        <v>269</v>
      </c>
      <c r="S909" t="s">
        <v>56</v>
      </c>
      <c r="Y909" s="5">
        <f>IF(T909="???",0,COUNTA(S909:X909))</f>
        <v>1</v>
      </c>
    </row>
    <row r="910" spans="1:25" x14ac:dyDescent="0.45">
      <c r="A910" s="24" t="s">
        <v>71</v>
      </c>
      <c r="B910" s="1">
        <v>2009</v>
      </c>
      <c r="C910" s="22" t="str">
        <f>TEXT(D910,"000")</f>
        <v>160</v>
      </c>
      <c r="D910" s="2">
        <v>160</v>
      </c>
      <c r="E910" s="1" t="str">
        <f>_xlfn.TEXTJOIN("_",TRUE,A910,B910,D910,"Air")</f>
        <v>FRA_2009_160_Air</v>
      </c>
      <c r="F910" s="1" t="str" cm="1">
        <f t="array" ref="F910">_xlfn.REGEXEXTRACT(E910,"[A-Z]+[a-z]+[a-z]",1,0)</f>
        <v>Air</v>
      </c>
      <c r="G910" s="1" t="str">
        <f>_xlfn.TEXTJOIN("_",TRUE,A910,B910,C910,F910)</f>
        <v>FRA_2009_160_Air</v>
      </c>
      <c r="H910" s="1" t="s">
        <v>1794</v>
      </c>
      <c r="I910" s="3" t="s">
        <v>87</v>
      </c>
      <c r="J910" t="s">
        <v>1734</v>
      </c>
      <c r="K910" t="s">
        <v>1795</v>
      </c>
      <c r="L910" s="4">
        <v>3</v>
      </c>
      <c r="M910" s="5" t="str">
        <f>IF(AND(S910=A910, T910&amp;U910&amp;V910&amp;W910&amp;X910=""), "DomProd", IF(COUNTIF(S910:X910, A910)&gt;0, "CoDev", IF(S910="???","N/A","Import")))</f>
        <v>CoDev</v>
      </c>
      <c r="N910" t="s">
        <v>212</v>
      </c>
      <c r="Q910" t="s">
        <v>213</v>
      </c>
      <c r="R910" s="5"/>
      <c r="S910" t="s">
        <v>32</v>
      </c>
      <c r="T910" t="s">
        <v>71</v>
      </c>
      <c r="U910" t="s">
        <v>43</v>
      </c>
      <c r="V910" t="s">
        <v>92</v>
      </c>
      <c r="Y910" s="5">
        <f>IF(T910="???",0,COUNTA(S910:X910))</f>
        <v>4</v>
      </c>
    </row>
    <row r="911" spans="1:25" x14ac:dyDescent="0.45">
      <c r="A911" s="24" t="s">
        <v>71</v>
      </c>
      <c r="B911" s="1">
        <v>2009</v>
      </c>
      <c r="C911" s="22" t="str">
        <f>TEXT(D911,"000")</f>
        <v>161</v>
      </c>
      <c r="D911" s="2">
        <v>161</v>
      </c>
      <c r="E911" s="1" t="str">
        <f>_xlfn.TEXTJOIN("_",TRUE,A911,B911,D911,"Air")</f>
        <v>FRA_2009_161_Air</v>
      </c>
      <c r="F911" s="1" t="str" cm="1">
        <f t="array" ref="F911">_xlfn.REGEXEXTRACT(E911,"[A-Z]+[a-z]+[a-z]",1,0)</f>
        <v>Air</v>
      </c>
      <c r="G911" s="1" t="str">
        <f>_xlfn.TEXTJOIN("_",TRUE,A911,B911,C911,F911)</f>
        <v>FRA_2009_161_Air</v>
      </c>
      <c r="H911" s="1" t="s">
        <v>1794</v>
      </c>
      <c r="I911" s="3" t="s">
        <v>87</v>
      </c>
      <c r="J911" t="s">
        <v>1734</v>
      </c>
      <c r="K911" t="s">
        <v>1796</v>
      </c>
      <c r="L911" s="4">
        <v>2</v>
      </c>
      <c r="M911" s="5" t="str">
        <f>IF(AND(S911=A911, T911&amp;U911&amp;V911&amp;W911&amp;X911=""), "DomProd", IF(COUNTIF(S911:X911, A911)&gt;0, "CoDev", IF(S911="???","N/A","Import")))</f>
        <v>CoDev</v>
      </c>
      <c r="N911" t="s">
        <v>212</v>
      </c>
      <c r="Q911" t="s">
        <v>1797</v>
      </c>
      <c r="S911" t="s">
        <v>32</v>
      </c>
      <c r="T911" t="s">
        <v>71</v>
      </c>
      <c r="U911" t="s">
        <v>43</v>
      </c>
      <c r="V911" t="s">
        <v>92</v>
      </c>
      <c r="Y911" s="5">
        <f>IF(T911="???",0,COUNTA(S911:X911))</f>
        <v>4</v>
      </c>
    </row>
    <row r="912" spans="1:25" x14ac:dyDescent="0.45">
      <c r="A912" s="24" t="s">
        <v>71</v>
      </c>
      <c r="B912" s="1">
        <v>2009</v>
      </c>
      <c r="C912" s="22" t="str">
        <f>TEXT(D912,"000")</f>
        <v>162</v>
      </c>
      <c r="D912" s="2">
        <v>162</v>
      </c>
      <c r="E912" s="1" t="str">
        <f>_xlfn.TEXTJOIN("_",TRUE,A912,B912,D912,"Air")</f>
        <v>FRA_2009_162_Air</v>
      </c>
      <c r="F912" s="1" t="str" cm="1">
        <f t="array" ref="F912">_xlfn.REGEXEXTRACT(E912,"[A-Z]+[a-z]+[a-z]",1,0)</f>
        <v>Air</v>
      </c>
      <c r="G912" s="1" t="str">
        <f>_xlfn.TEXTJOIN("_",TRUE,A912,B912,C912,F912)</f>
        <v>FRA_2009_162_Air</v>
      </c>
      <c r="H912" s="1" t="s">
        <v>1798</v>
      </c>
      <c r="I912" s="3" t="s">
        <v>87</v>
      </c>
      <c r="J912" t="s">
        <v>1734</v>
      </c>
      <c r="K912" t="s">
        <v>1799</v>
      </c>
      <c r="L912" s="4">
        <v>2</v>
      </c>
      <c r="M912" s="5" t="str">
        <f>IF(AND(S912=A912, T912&amp;U912&amp;V912&amp;W912&amp;X912=""), "DomProd", IF(COUNTIF(S912:X912, A912)&gt;0, "CoDev", IF(S912="???","N/A","Import")))</f>
        <v>CoDev</v>
      </c>
      <c r="N912" s="5" t="s">
        <v>212</v>
      </c>
      <c r="O912" s="5"/>
      <c r="P912" s="5"/>
      <c r="Q912" s="30" t="s">
        <v>1800</v>
      </c>
      <c r="R912" s="5"/>
      <c r="S912" t="s">
        <v>32</v>
      </c>
      <c r="T912" t="s">
        <v>71</v>
      </c>
      <c r="U912" t="s">
        <v>43</v>
      </c>
      <c r="V912" t="s">
        <v>92</v>
      </c>
      <c r="Y912" s="5">
        <f>IF(T912="???",0,COUNTA(S912:X912))</f>
        <v>4</v>
      </c>
    </row>
    <row r="913" spans="1:25" x14ac:dyDescent="0.45">
      <c r="A913" s="24" t="s">
        <v>71</v>
      </c>
      <c r="B913" s="1">
        <v>2009</v>
      </c>
      <c r="C913" s="22" t="str">
        <f>TEXT(D913,"000")</f>
        <v>163</v>
      </c>
      <c r="D913" s="2">
        <v>163</v>
      </c>
      <c r="E913" s="1" t="str">
        <f>_xlfn.TEXTJOIN("_",TRUE,A913,B913,D913,"Air")</f>
        <v>FRA_2009_163_Air</v>
      </c>
      <c r="F913" s="1" t="str" cm="1">
        <f t="array" ref="F913">_xlfn.REGEXEXTRACT(E913,"[A-Z]+[a-z]+[a-z]",1,0)</f>
        <v>Air</v>
      </c>
      <c r="G913" s="1" t="str">
        <f>_xlfn.TEXTJOIN("_",TRUE,A913,B913,C913,F913)</f>
        <v>FRA_2009_163_Air</v>
      </c>
      <c r="H913" s="1" t="s">
        <v>1794</v>
      </c>
      <c r="I913" s="3" t="s">
        <v>87</v>
      </c>
      <c r="J913" t="s">
        <v>94</v>
      </c>
      <c r="K913" t="s">
        <v>214</v>
      </c>
      <c r="L913" s="4">
        <v>5</v>
      </c>
      <c r="M913" s="5" t="str">
        <f>IF(AND(S913=A913, T913&amp;U913&amp;V913&amp;W913&amp;X913=""), "DomProd", IF(COUNTIF(S913:X913, A913)&gt;0, "CoDev", IF(S913="???","N/A","Import")))</f>
        <v>Import</v>
      </c>
      <c r="N913" t="s">
        <v>96</v>
      </c>
      <c r="Q913" t="s">
        <v>97</v>
      </c>
      <c r="S913" t="s">
        <v>56</v>
      </c>
      <c r="Y913" s="5">
        <f>IF(T913="???",0,COUNTA(S913:X913))</f>
        <v>1</v>
      </c>
    </row>
    <row r="914" spans="1:25" x14ac:dyDescent="0.45">
      <c r="A914" s="24" t="s">
        <v>71</v>
      </c>
      <c r="B914" s="1">
        <v>2009</v>
      </c>
      <c r="C914" s="22" t="str">
        <f>TEXT(D914,"000")</f>
        <v>164</v>
      </c>
      <c r="D914" s="2">
        <v>164</v>
      </c>
      <c r="E914" s="1" t="str">
        <f>_xlfn.TEXTJOIN("_",TRUE,A914,B914,D914,"Air")</f>
        <v>FRA_2009_164_Air</v>
      </c>
      <c r="F914" s="1" t="str" cm="1">
        <f t="array" ref="F914">_xlfn.REGEXEXTRACT(E914,"[A-Z]+[a-z]+[a-z]",1,0)</f>
        <v>Air</v>
      </c>
      <c r="G914" s="1" t="str">
        <f>_xlfn.TEXTJOIN("_",TRUE,A914,B914,C914,F914)</f>
        <v>FRA_2009_164_Air</v>
      </c>
      <c r="H914" s="1" t="s">
        <v>1794</v>
      </c>
      <c r="I914" s="3" t="s">
        <v>87</v>
      </c>
      <c r="J914" t="s">
        <v>94</v>
      </c>
      <c r="K914" t="s">
        <v>1801</v>
      </c>
      <c r="L914" s="4">
        <v>9</v>
      </c>
      <c r="M914" s="5" t="str">
        <f>IF(AND(S914=A914, T914&amp;U914&amp;V914&amp;W914&amp;X914=""), "DomProd", IF(COUNTIF(S914:X914, A914)&gt;0, "CoDev", IF(S914="???","N/A","Import")))</f>
        <v>Import</v>
      </c>
      <c r="N914" t="s">
        <v>96</v>
      </c>
      <c r="Q914" t="s">
        <v>97</v>
      </c>
      <c r="S914" t="s">
        <v>56</v>
      </c>
      <c r="Y914" s="5">
        <f>IF(T914="???",0,COUNTA(S914:X914))</f>
        <v>1</v>
      </c>
    </row>
    <row r="915" spans="1:25" x14ac:dyDescent="0.45">
      <c r="A915" s="24" t="s">
        <v>71</v>
      </c>
      <c r="B915" s="1">
        <v>2009</v>
      </c>
      <c r="C915" s="22" t="str">
        <f>TEXT(D915,"000")</f>
        <v>165</v>
      </c>
      <c r="D915" s="2">
        <v>165</v>
      </c>
      <c r="E915" s="1" t="str">
        <f>_xlfn.TEXTJOIN("_",TRUE,A915,B915,D915,"Air")</f>
        <v>FRA_2009_165_Air</v>
      </c>
      <c r="F915" s="1" t="str" cm="1">
        <f t="array" ref="F915">_xlfn.REGEXEXTRACT(E915,"[A-Z]+[a-z]+[a-z]",1,0)</f>
        <v>Air</v>
      </c>
      <c r="G915" s="1" t="str">
        <f>_xlfn.TEXTJOIN("_",TRUE,A915,B915,C915,F915)</f>
        <v>FRA_2009_165_Air</v>
      </c>
      <c r="H915" s="1" t="s">
        <v>1794</v>
      </c>
      <c r="I915" s="3" t="s">
        <v>87</v>
      </c>
      <c r="J915" t="s">
        <v>94</v>
      </c>
      <c r="K915" t="s">
        <v>964</v>
      </c>
      <c r="L915" s="4">
        <v>42</v>
      </c>
      <c r="M915" s="5" t="str">
        <f>IF(AND(S915=A915, T915&amp;U915&amp;V915&amp;W915&amp;X915=""), "DomProd", IF(COUNTIF(S915:X915, A915)&gt;0, "CoDev", IF(S915="???","N/A","Import")))</f>
        <v>CoDev</v>
      </c>
      <c r="N915" s="5" t="s">
        <v>965</v>
      </c>
      <c r="O915" s="5"/>
      <c r="P915" s="5"/>
      <c r="Q915" s="30" t="s">
        <v>966</v>
      </c>
      <c r="R915" s="5"/>
      <c r="S915" t="s">
        <v>71</v>
      </c>
      <c r="T915" t="s">
        <v>32</v>
      </c>
      <c r="Y915" s="5">
        <f>IF(T915="???",0,COUNTA(S915:X915))</f>
        <v>2</v>
      </c>
    </row>
    <row r="916" spans="1:25" x14ac:dyDescent="0.45">
      <c r="A916" s="24" t="s">
        <v>71</v>
      </c>
      <c r="B916" s="1">
        <v>2009</v>
      </c>
      <c r="C916" s="22" t="str">
        <f>TEXT(D916,"000")</f>
        <v>166</v>
      </c>
      <c r="D916" s="2">
        <v>166</v>
      </c>
      <c r="E916" s="1" t="str">
        <f>_xlfn.TEXTJOIN("_",TRUE,A916,B916,D916,"Air")</f>
        <v>FRA_2009_166_Air</v>
      </c>
      <c r="F916" s="1" t="str" cm="1">
        <f t="array" ref="F916">_xlfn.REGEXEXTRACT(E916,"[A-Z]+[a-z]+[a-z]",1,0)</f>
        <v>Air</v>
      </c>
      <c r="G916" s="1" t="str">
        <f>_xlfn.TEXTJOIN("_",TRUE,A916,B916,C916,F916)</f>
        <v>FRA_2009_166_Air</v>
      </c>
      <c r="H916" s="1" t="s">
        <v>1794</v>
      </c>
      <c r="I916" s="3" t="s">
        <v>87</v>
      </c>
      <c r="J916" t="s">
        <v>98</v>
      </c>
      <c r="K916" t="s">
        <v>1802</v>
      </c>
      <c r="L916" s="4">
        <v>20</v>
      </c>
      <c r="M916" s="5" t="str">
        <f>IF(AND(S916=A916, T916&amp;U916&amp;V916&amp;W916&amp;X916=""), "DomProd", IF(COUNTIF(S916:X916, A916)&gt;0, "CoDev", IF(S916="???","N/A","Import")))</f>
        <v>Import</v>
      </c>
      <c r="N916" t="s">
        <v>1275</v>
      </c>
      <c r="O916" t="s">
        <v>1276</v>
      </c>
      <c r="Q916" t="s">
        <v>1277</v>
      </c>
      <c r="S916" t="s">
        <v>43</v>
      </c>
      <c r="T916" t="s">
        <v>1278</v>
      </c>
      <c r="Y916" s="5">
        <f>IF(T916="???",0,COUNTA(S916:X916))</f>
        <v>2</v>
      </c>
    </row>
    <row r="917" spans="1:25" x14ac:dyDescent="0.45">
      <c r="A917" s="24" t="s">
        <v>71</v>
      </c>
      <c r="B917" s="1">
        <v>2009</v>
      </c>
      <c r="C917" s="22" t="str">
        <f>TEXT(D917,"000")</f>
        <v>167</v>
      </c>
      <c r="D917" s="2">
        <v>167</v>
      </c>
      <c r="E917" s="1" t="str">
        <f>_xlfn.TEXTJOIN("_",TRUE,A917,B917,D917,"Air")</f>
        <v>FRA_2009_167_Air</v>
      </c>
      <c r="F917" s="1" t="str" cm="1">
        <f t="array" ref="F917">_xlfn.REGEXEXTRACT(E917,"[A-Z]+[a-z]+[a-z]",1,0)</f>
        <v>Air</v>
      </c>
      <c r="G917" s="1" t="str">
        <f>_xlfn.TEXTJOIN("_",TRUE,A917,B917,C917,F917)</f>
        <v>FRA_2009_167_Air</v>
      </c>
      <c r="H917" s="1" t="s">
        <v>1794</v>
      </c>
      <c r="I917" s="3" t="s">
        <v>87</v>
      </c>
      <c r="J917" t="s">
        <v>98</v>
      </c>
      <c r="K917" t="s">
        <v>1803</v>
      </c>
      <c r="L917" s="4">
        <v>5</v>
      </c>
      <c r="M917" s="5" t="str">
        <f>IF(AND(S917=A917, T917&amp;U917&amp;V917&amp;W917&amp;X917=""), "DomProd", IF(COUNTIF(S917:X917, A917)&gt;0, "CoDev", IF(S917="???","N/A","Import")))</f>
        <v>Import</v>
      </c>
      <c r="N917" t="s">
        <v>1804</v>
      </c>
      <c r="Q917" s="18" t="s">
        <v>1805</v>
      </c>
      <c r="S917" t="s">
        <v>699</v>
      </c>
      <c r="Y917" s="5">
        <f>IF(T917="???",0,COUNTA(S917:X917))</f>
        <v>1</v>
      </c>
    </row>
    <row r="918" spans="1:25" x14ac:dyDescent="0.45">
      <c r="A918" s="24" t="s">
        <v>71</v>
      </c>
      <c r="B918" s="1">
        <v>2009</v>
      </c>
      <c r="C918" s="22" t="str">
        <f>TEXT(D918,"000")</f>
        <v>168</v>
      </c>
      <c r="D918" s="2">
        <v>168</v>
      </c>
      <c r="E918" s="1" t="str">
        <f>_xlfn.TEXTJOIN("_",TRUE,A918,B918,D918,"Air")</f>
        <v>FRA_2009_168_Air</v>
      </c>
      <c r="F918" s="1" t="str" cm="1">
        <f t="array" ref="F918">_xlfn.REGEXEXTRACT(E918,"[A-Z]+[a-z]+[a-z]",1,0)</f>
        <v>Air</v>
      </c>
      <c r="G918" s="1" t="str">
        <f>_xlfn.TEXTJOIN("_",TRUE,A918,B918,C918,F918)</f>
        <v>FRA_2009_168_Air</v>
      </c>
      <c r="H918" s="1" t="s">
        <v>1794</v>
      </c>
      <c r="I918" s="3" t="s">
        <v>87</v>
      </c>
      <c r="J918" t="s">
        <v>1734</v>
      </c>
      <c r="K918" t="s">
        <v>1806</v>
      </c>
      <c r="L918" s="4">
        <v>4</v>
      </c>
      <c r="M918" s="5" t="str">
        <f>IF(AND(S918=A918, T918&amp;U918&amp;V918&amp;W918&amp;X918=""), "DomProd", IF(COUNTIF(S918:X918, A918)&gt;0, "CoDev", IF(S918="???","N/A","Import")))</f>
        <v>DomProd</v>
      </c>
      <c r="N918" t="s">
        <v>222</v>
      </c>
      <c r="Q918" s="18" t="s">
        <v>1733</v>
      </c>
      <c r="S918" t="s">
        <v>71</v>
      </c>
      <c r="Y918" s="5">
        <f>IF(T918="???",0,COUNTA(S918:X918))</f>
        <v>1</v>
      </c>
    </row>
    <row r="919" spans="1:25" x14ac:dyDescent="0.45">
      <c r="A919" s="24" t="s">
        <v>71</v>
      </c>
      <c r="B919" s="1">
        <v>2009</v>
      </c>
      <c r="C919" s="22" t="str">
        <f>TEXT(D919,"000")</f>
        <v>169</v>
      </c>
      <c r="D919" s="2">
        <v>169</v>
      </c>
      <c r="E919" s="1" t="str">
        <f>_xlfn.TEXTJOIN("_",TRUE,A919,B919,D919,"Air")</f>
        <v>FRA_2009_169_Air</v>
      </c>
      <c r="F919" s="1" t="str" cm="1">
        <f t="array" ref="F919">_xlfn.REGEXEXTRACT(E919,"[A-Z]+[a-z]+[a-z]",1,0)</f>
        <v>Air</v>
      </c>
      <c r="G919" s="1" t="str">
        <f>_xlfn.TEXTJOIN("_",TRUE,A919,B919,C919,F919)</f>
        <v>FRA_2009_169_Air</v>
      </c>
      <c r="H919" s="1" t="s">
        <v>1794</v>
      </c>
      <c r="I919" s="3" t="s">
        <v>87</v>
      </c>
      <c r="J919" t="s">
        <v>1734</v>
      </c>
      <c r="K919" t="s">
        <v>1298</v>
      </c>
      <c r="L919" s="4">
        <v>2</v>
      </c>
      <c r="M919" s="5" t="str">
        <f>IF(AND(S919=A919, T919&amp;U919&amp;V919&amp;W919&amp;X919=""), "DomProd", IF(COUNTIF(S919:X919, A919)&gt;0, "CoDev", IF(S919="???","N/A","Import")))</f>
        <v>DomProd</v>
      </c>
      <c r="N919" t="s">
        <v>222</v>
      </c>
      <c r="Q919" s="18" t="s">
        <v>225</v>
      </c>
      <c r="S919" t="s">
        <v>71</v>
      </c>
      <c r="Y919" s="5">
        <f>IF(T919="???",0,COUNTA(S919:X919))</f>
        <v>1</v>
      </c>
    </row>
    <row r="920" spans="1:25" x14ac:dyDescent="0.45">
      <c r="A920" s="24" t="s">
        <v>71</v>
      </c>
      <c r="B920" s="1">
        <v>2009</v>
      </c>
      <c r="C920" s="22" t="str">
        <f>TEXT(D920,"000")</f>
        <v>170</v>
      </c>
      <c r="D920" s="2">
        <v>170</v>
      </c>
      <c r="E920" s="1" t="str">
        <f>_xlfn.TEXTJOIN("_",TRUE,A920,B920,D920,"Air")</f>
        <v>FRA_2009_170_Air</v>
      </c>
      <c r="F920" s="1" t="str" cm="1">
        <f t="array" ref="F920">_xlfn.REGEXEXTRACT(E920,"[A-Z]+[a-z]+[a-z]",1,0)</f>
        <v>Air</v>
      </c>
      <c r="G920" s="1" t="str">
        <f>_xlfn.TEXTJOIN("_",TRUE,A920,B920,C920,F920)</f>
        <v>FRA_2009_170_Air</v>
      </c>
      <c r="H920" s="1" t="s">
        <v>1794</v>
      </c>
      <c r="I920" s="3" t="s">
        <v>87</v>
      </c>
      <c r="J920" t="s">
        <v>98</v>
      </c>
      <c r="K920" t="s">
        <v>1596</v>
      </c>
      <c r="L920" s="4">
        <v>12</v>
      </c>
      <c r="M920" s="5" t="str">
        <f>IF(AND(S920=A920, T920&amp;U920&amp;V920&amp;W920&amp;X920=""), "DomProd", IF(COUNTIF(S920:X920, A920)&gt;0, "CoDev", IF(S920="???","N/A","Import")))</f>
        <v>DomProd</v>
      </c>
      <c r="N920" t="s">
        <v>1597</v>
      </c>
      <c r="Q920" s="18" t="s">
        <v>1598</v>
      </c>
      <c r="R920" s="5"/>
      <c r="S920" t="s">
        <v>71</v>
      </c>
      <c r="Y920" s="5">
        <f>IF(T920="???",0,COUNTA(S920:X920))</f>
        <v>1</v>
      </c>
    </row>
    <row r="921" spans="1:25" x14ac:dyDescent="0.45">
      <c r="A921" s="24" t="s">
        <v>71</v>
      </c>
      <c r="B921" s="1">
        <v>2009</v>
      </c>
      <c r="C921" s="22" t="str">
        <f>TEXT(D921,"000")</f>
        <v>171</v>
      </c>
      <c r="D921" s="2">
        <v>171</v>
      </c>
      <c r="E921" s="1" t="str">
        <f>_xlfn.TEXTJOIN("_",TRUE,A921,B921,D921,"Air")</f>
        <v>FRA_2009_171_Air</v>
      </c>
      <c r="F921" s="1" t="str" cm="1">
        <f t="array" ref="F921">_xlfn.REGEXEXTRACT(E921,"[A-Z]+[a-z]+[a-z]",1,0)</f>
        <v>Air</v>
      </c>
      <c r="G921" s="1" t="str">
        <f>_xlfn.TEXTJOIN("_",TRUE,A921,B921,C921,F921)</f>
        <v>FRA_2009_171_Air</v>
      </c>
      <c r="H921" s="1" t="s">
        <v>1794</v>
      </c>
      <c r="I921" s="3" t="s">
        <v>87</v>
      </c>
      <c r="J921" t="s">
        <v>98</v>
      </c>
      <c r="K921" t="s">
        <v>1807</v>
      </c>
      <c r="L921" s="4" t="s">
        <v>65</v>
      </c>
      <c r="M921" s="5" t="str">
        <f>IF(AND(S921=A921, T921&amp;U921&amp;V921&amp;W921&amp;X921=""), "DomProd", IF(COUNTIF(S921:X921, A921)&gt;0, "CoDev", IF(S921="???","N/A","Import")))</f>
        <v>Import</v>
      </c>
      <c r="N921" t="s">
        <v>222</v>
      </c>
      <c r="Q921" s="18" t="s">
        <v>223</v>
      </c>
      <c r="S921" t="s">
        <v>218</v>
      </c>
      <c r="Y921" s="5">
        <f>IF(T921="???",0,COUNTA(S921:X921))</f>
        <v>1</v>
      </c>
    </row>
    <row r="922" spans="1:25" x14ac:dyDescent="0.45">
      <c r="A922" s="24" t="s">
        <v>71</v>
      </c>
      <c r="B922" s="1">
        <v>2009</v>
      </c>
      <c r="C922" s="22" t="str">
        <f>TEXT(D922,"000")</f>
        <v>172</v>
      </c>
      <c r="D922" s="2">
        <v>172</v>
      </c>
      <c r="E922" s="1" t="str">
        <f>_xlfn.TEXTJOIN("_",TRUE,A922,B922,D922,"Air")</f>
        <v>FRA_2009_172_Air</v>
      </c>
      <c r="F922" s="1" t="str" cm="1">
        <f t="array" ref="F922">_xlfn.REGEXEXTRACT(E922,"[A-Z]+[a-z]+[a-z]",1,0)</f>
        <v>Air</v>
      </c>
      <c r="G922" s="1" t="str">
        <f>_xlfn.TEXTJOIN("_",TRUE,A922,B922,C922,F922)</f>
        <v>FRA_2009_172_Air</v>
      </c>
      <c r="H922" s="1" t="s">
        <v>1794</v>
      </c>
      <c r="I922" s="3" t="s">
        <v>87</v>
      </c>
      <c r="J922" t="s">
        <v>1570</v>
      </c>
      <c r="K922" t="s">
        <v>1808</v>
      </c>
      <c r="L922" s="4">
        <v>15</v>
      </c>
      <c r="M922" s="5" t="str">
        <f>IF(AND(S922=A922, T922&amp;U922&amp;V922&amp;W922&amp;X922=""), "DomProd", IF(COUNTIF(S922:X922, A922)&gt;0, "CoDev", IF(S922="???","N/A","Import")))</f>
        <v>CoDev</v>
      </c>
      <c r="N922" s="5" t="s">
        <v>965</v>
      </c>
      <c r="O922" s="5"/>
      <c r="P922" s="5"/>
      <c r="Q922" s="30" t="s">
        <v>966</v>
      </c>
      <c r="R922" s="5"/>
      <c r="S922" t="s">
        <v>71</v>
      </c>
      <c r="T922" t="s">
        <v>32</v>
      </c>
      <c r="Y922" s="5">
        <f>IF(T922="???",0,COUNTA(S922:X922))</f>
        <v>2</v>
      </c>
    </row>
    <row r="923" spans="1:25" x14ac:dyDescent="0.45">
      <c r="A923" s="24" t="s">
        <v>71</v>
      </c>
      <c r="B923" s="1">
        <v>2009</v>
      </c>
      <c r="C923" s="22" t="str">
        <f>TEXT(D923,"000")</f>
        <v>173</v>
      </c>
      <c r="D923" s="2">
        <v>173</v>
      </c>
      <c r="E923" s="1" t="str">
        <f>_xlfn.TEXTJOIN("_",TRUE,A923,B923,D923,"Air")</f>
        <v>FRA_2009_173_Air</v>
      </c>
      <c r="F923" s="1" t="str" cm="1">
        <f t="array" ref="F923">_xlfn.REGEXEXTRACT(E923,"[A-Z]+[a-z]+[a-z]",1,0)</f>
        <v>Air</v>
      </c>
      <c r="G923" s="1" t="str">
        <f>_xlfn.TEXTJOIN("_",TRUE,A923,B923,C923,F923)</f>
        <v>FRA_2009_173_Air</v>
      </c>
      <c r="H923" s="1" t="s">
        <v>1794</v>
      </c>
      <c r="I923" s="3" t="s">
        <v>109</v>
      </c>
      <c r="J923" t="s">
        <v>1809</v>
      </c>
      <c r="K923" t="s">
        <v>1810</v>
      </c>
      <c r="L923" s="4">
        <v>6</v>
      </c>
      <c r="M923" s="5" t="str">
        <f>IF(AND(S923=A923, T923&amp;U923&amp;V923&amp;W923&amp;X923=""), "DomProd", IF(COUNTIF(S923:X923, A923)&gt;0, "CoDev", IF(S923="???","N/A","Import")))</f>
        <v>DomProd</v>
      </c>
      <c r="N923" s="5" t="s">
        <v>782</v>
      </c>
      <c r="O923" s="5"/>
      <c r="P923" s="5"/>
      <c r="Q923" s="30" t="s">
        <v>3359</v>
      </c>
      <c r="R923" s="5"/>
      <c r="S923" t="s">
        <v>71</v>
      </c>
      <c r="Y923" s="5">
        <f>IF(T923="???",0,COUNTA(S923:X923))</f>
        <v>1</v>
      </c>
    </row>
    <row r="924" spans="1:25" x14ac:dyDescent="0.45">
      <c r="A924" s="24" t="s">
        <v>71</v>
      </c>
      <c r="B924" s="1">
        <v>2009</v>
      </c>
      <c r="C924" s="22" t="str">
        <f>TEXT(D924,"000")</f>
        <v>174</v>
      </c>
      <c r="D924" s="2">
        <v>174</v>
      </c>
      <c r="E924" s="1" t="str">
        <f>_xlfn.TEXTJOIN("_",TRUE,A924,B924,D924,"Air")</f>
        <v>FRA_2009_174_Air</v>
      </c>
      <c r="F924" s="1" t="str" cm="1">
        <f t="array" ref="F924">_xlfn.REGEXEXTRACT(E924,"[A-Z]+[a-z]+[a-z]",1,0)</f>
        <v>Air</v>
      </c>
      <c r="G924" s="1" t="str">
        <f>_xlfn.TEXTJOIN("_",TRUE,A924,B924,C924,F924)</f>
        <v>FRA_2009_174_Air</v>
      </c>
      <c r="H924" s="1" t="s">
        <v>1794</v>
      </c>
      <c r="I924" s="3" t="s">
        <v>109</v>
      </c>
      <c r="J924" t="s">
        <v>94</v>
      </c>
      <c r="K924" t="s">
        <v>1549</v>
      </c>
      <c r="L924" s="4">
        <v>7</v>
      </c>
      <c r="M924" s="5" t="str">
        <f>IF(AND(S924=A924, T924&amp;U924&amp;V924&amp;W924&amp;X924=""), "DomProd", IF(COUNTIF(S924:X924, A924)&gt;0, "CoDev", IF(S924="???","N/A","Import")))</f>
        <v>DomProd</v>
      </c>
      <c r="N924" t="s">
        <v>481</v>
      </c>
      <c r="Q924" t="s">
        <v>1123</v>
      </c>
      <c r="R924" s="5"/>
      <c r="S924" t="s">
        <v>71</v>
      </c>
      <c r="Y924" s="5">
        <f>IF(T924="???",0,COUNTA(S924:X924))</f>
        <v>1</v>
      </c>
    </row>
    <row r="925" spans="1:25" x14ac:dyDescent="0.45">
      <c r="A925" s="24" t="s">
        <v>71</v>
      </c>
      <c r="B925" s="1">
        <v>2009</v>
      </c>
      <c r="C925" s="22" t="str">
        <f>TEXT(D925,"000")</f>
        <v>175</v>
      </c>
      <c r="D925" s="2">
        <v>175</v>
      </c>
      <c r="E925" s="1" t="str">
        <f>_xlfn.TEXTJOIN("_",TRUE,A925,B925,D925,"Air")</f>
        <v>FRA_2009_175_Air</v>
      </c>
      <c r="F925" s="1" t="str" cm="1">
        <f t="array" ref="F925">_xlfn.REGEXEXTRACT(E925,"[A-Z]+[a-z]+[a-z]",1,0)</f>
        <v>Air</v>
      </c>
      <c r="G925" s="1" t="str">
        <f>_xlfn.TEXTJOIN("_",TRUE,A925,B925,C925,F925)</f>
        <v>FRA_2009_175_Air</v>
      </c>
      <c r="H925" s="1" t="s">
        <v>1794</v>
      </c>
      <c r="I925" s="3" t="s">
        <v>109</v>
      </c>
      <c r="J925" t="s">
        <v>94</v>
      </c>
      <c r="K925" t="s">
        <v>1316</v>
      </c>
      <c r="L925" s="4">
        <v>29</v>
      </c>
      <c r="M925" s="5" t="str">
        <f>IF(AND(S925=A925, T925&amp;U925&amp;V925&amp;W925&amp;X925=""), "DomProd", IF(COUNTIF(S925:X925, A925)&gt;0, "CoDev", IF(S925="???","N/A","Import")))</f>
        <v>DomProd</v>
      </c>
      <c r="N925" t="s">
        <v>123</v>
      </c>
      <c r="O925" t="s">
        <v>628</v>
      </c>
      <c r="Q925" s="18" t="s">
        <v>1317</v>
      </c>
      <c r="R925" s="5"/>
      <c r="S925" t="s">
        <v>71</v>
      </c>
      <c r="Y925" s="5">
        <f>IF(T925="???",0,COUNTA(S925:X925))</f>
        <v>1</v>
      </c>
    </row>
    <row r="926" spans="1:25" x14ac:dyDescent="0.45">
      <c r="A926" s="24" t="s">
        <v>71</v>
      </c>
      <c r="B926" s="1">
        <v>2009</v>
      </c>
      <c r="C926" s="22" t="str">
        <f>TEXT(D926,"000")</f>
        <v>176</v>
      </c>
      <c r="D926" s="2">
        <v>176</v>
      </c>
      <c r="E926" s="1" t="str">
        <f>_xlfn.TEXTJOIN("_",TRUE,A926,B926,D926,"Air")</f>
        <v>FRA_2009_176_Air</v>
      </c>
      <c r="F926" s="1" t="str" cm="1">
        <f t="array" ref="F926">_xlfn.REGEXEXTRACT(E926,"[A-Z]+[a-z]+[a-z]",1,0)</f>
        <v>Air</v>
      </c>
      <c r="G926" s="1" t="str">
        <f>_xlfn.TEXTJOIN("_",TRUE,A926,B926,C926,F926)</f>
        <v>FRA_2009_176_Air</v>
      </c>
      <c r="H926" s="1" t="s">
        <v>1794</v>
      </c>
      <c r="I926" s="3" t="s">
        <v>109</v>
      </c>
      <c r="J926" t="s">
        <v>121</v>
      </c>
      <c r="K926" t="s">
        <v>1811</v>
      </c>
      <c r="L926" s="4">
        <v>3</v>
      </c>
      <c r="M926" s="5" t="str">
        <f>IF(AND(S926=A926, T926&amp;U926&amp;V926&amp;W926&amp;X926=""), "DomProd", IF(COUNTIF(S926:X926, A926)&gt;0, "CoDev", IF(S926="???","N/A","Import")))</f>
        <v>DomProd</v>
      </c>
      <c r="N926" t="s">
        <v>481</v>
      </c>
      <c r="Q926" t="s">
        <v>482</v>
      </c>
      <c r="S926" t="s">
        <v>71</v>
      </c>
      <c r="Y926" s="5">
        <f>IF(T926="???",0,COUNTA(S926:X926))</f>
        <v>1</v>
      </c>
    </row>
    <row r="927" spans="1:25" x14ac:dyDescent="0.45">
      <c r="A927" s="24" t="s">
        <v>71</v>
      </c>
      <c r="B927" s="1">
        <v>2009</v>
      </c>
      <c r="C927" s="22" t="str">
        <f>TEXT(D927,"000")</f>
        <v>177</v>
      </c>
      <c r="D927" s="2">
        <v>177</v>
      </c>
      <c r="E927" s="1" t="str">
        <f>_xlfn.TEXTJOIN("_",TRUE,A927,B927,D927,"Air")</f>
        <v>FRA_2009_177_Air</v>
      </c>
      <c r="F927" s="1" t="str" cm="1">
        <f t="array" ref="F927">_xlfn.REGEXEXTRACT(E927,"[A-Z]+[a-z]+[a-z]",1,0)</f>
        <v>Air</v>
      </c>
      <c r="G927" s="1" t="str">
        <f>_xlfn.TEXTJOIN("_",TRUE,A927,B927,C927,F927)</f>
        <v>FRA_2009_177_Air</v>
      </c>
      <c r="H927" s="1" t="s">
        <v>1794</v>
      </c>
      <c r="I927" s="3" t="s">
        <v>109</v>
      </c>
      <c r="J927" t="s">
        <v>121</v>
      </c>
      <c r="K927" t="s">
        <v>1812</v>
      </c>
      <c r="L927" s="4">
        <v>42</v>
      </c>
      <c r="M927" s="5" t="str">
        <f>IF(AND(S927=A927, T927&amp;U927&amp;V927&amp;W927&amp;X927=""), "DomProd", IF(COUNTIF(S927:X927, A927)&gt;0, "CoDev", IF(S927="???","N/A","Import")))</f>
        <v>DomProd</v>
      </c>
      <c r="N927" t="s">
        <v>481</v>
      </c>
      <c r="Q927" t="s">
        <v>1053</v>
      </c>
      <c r="S927" t="s">
        <v>71</v>
      </c>
      <c r="Y927" s="5">
        <f>IF(T927="???",0,COUNTA(S927:X927))</f>
        <v>1</v>
      </c>
    </row>
    <row r="928" spans="1:25" x14ac:dyDescent="0.45">
      <c r="A928" s="24" t="s">
        <v>71</v>
      </c>
      <c r="B928" s="1">
        <v>2009</v>
      </c>
      <c r="C928" s="22" t="str">
        <f>TEXT(D928,"000")</f>
        <v>178</v>
      </c>
      <c r="D928" s="2">
        <v>178</v>
      </c>
      <c r="E928" s="1" t="str">
        <f>_xlfn.TEXTJOIN("_",TRUE,A928,B928,D928,"Space")</f>
        <v>FRA_2009_178_Space</v>
      </c>
      <c r="F928" s="1" t="str" cm="1">
        <f t="array" ref="F928">_xlfn.REGEXEXTRACT(E928,"[A-Z]+[a-z]+[a-z]",1,0)</f>
        <v>Space</v>
      </c>
      <c r="G928" s="1" t="str">
        <f>_xlfn.TEXTJOIN("_",TRUE,A928,B928,C928,F928)</f>
        <v>FRA_2009_178_Space</v>
      </c>
      <c r="H928" s="1" t="s">
        <v>1813</v>
      </c>
      <c r="I928" s="3" t="s">
        <v>1814</v>
      </c>
      <c r="J928" t="s">
        <v>110</v>
      </c>
      <c r="K928" t="s">
        <v>1815</v>
      </c>
      <c r="L928" s="4">
        <v>1</v>
      </c>
      <c r="M928" s="5" t="str">
        <f>IF(AND(S928=A928, T928&amp;U928&amp;V928&amp;W928&amp;X928=""), "DomProd", IF(COUNTIF(S928:X928, A928)&gt;0, "CoDev", IF(S928="???","N/A","Import")))</f>
        <v>DomProd</v>
      </c>
      <c r="N928" t="s">
        <v>1816</v>
      </c>
      <c r="Q928" s="18" t="s">
        <v>1817</v>
      </c>
      <c r="S928" t="s">
        <v>71</v>
      </c>
      <c r="Y928" s="5">
        <f>IF(T928="???",0,COUNTA(S928:X928))</f>
        <v>1</v>
      </c>
    </row>
    <row r="929" spans="1:25" x14ac:dyDescent="0.45">
      <c r="A929" s="24" t="s">
        <v>71</v>
      </c>
      <c r="B929" s="1">
        <v>2009</v>
      </c>
      <c r="C929" s="22" t="str">
        <f>TEXT(D929,"000")</f>
        <v>179</v>
      </c>
      <c r="D929" s="2">
        <v>179</v>
      </c>
      <c r="E929" s="1" t="str">
        <f>_xlfn.TEXTJOIN("_",TRUE,A929,B929,D929,"Air")</f>
        <v>FRA_2009_179_Air</v>
      </c>
      <c r="F929" s="1" t="str" cm="1">
        <f t="array" ref="F929">_xlfn.REGEXEXTRACT(E929,"[A-Z]+[a-z]+[a-z]",1,0)</f>
        <v>Air</v>
      </c>
      <c r="G929" s="1" t="str">
        <f>_xlfn.TEXTJOIN("_",TRUE,A929,B929,C929,F929)</f>
        <v>FRA_2009_179_Air</v>
      </c>
      <c r="H929" s="1" t="s">
        <v>1813</v>
      </c>
      <c r="I929" s="3" t="s">
        <v>87</v>
      </c>
      <c r="J929" t="s">
        <v>1736</v>
      </c>
      <c r="K929" t="s">
        <v>1818</v>
      </c>
      <c r="L929" s="4">
        <v>4</v>
      </c>
      <c r="M929" s="5" t="str">
        <f>IF(AND(S929=A929, T929&amp;U929&amp;V929&amp;W929&amp;X929=""), "DomProd", IF(COUNTIF(S929:X929, A929)&gt;0, "CoDev", IF(S929="???","N/A","Import")))</f>
        <v>Import</v>
      </c>
      <c r="N929" t="s">
        <v>1120</v>
      </c>
      <c r="Q929" s="18" t="s">
        <v>1819</v>
      </c>
      <c r="S929" t="s">
        <v>56</v>
      </c>
      <c r="Y929" s="5">
        <f>IF(T929="???",0,COUNTA(S929:X929))</f>
        <v>1</v>
      </c>
    </row>
    <row r="930" spans="1:25" x14ac:dyDescent="0.45">
      <c r="A930" s="24" t="s">
        <v>71</v>
      </c>
      <c r="B930" s="1">
        <v>2009</v>
      </c>
      <c r="C930" s="22" t="str">
        <f>TEXT(D930,"000")</f>
        <v>180</v>
      </c>
      <c r="D930" s="2">
        <v>180</v>
      </c>
      <c r="E930" s="1" t="str">
        <f>_xlfn.TEXTJOIN("_",TRUE,A930,B930,D930,"Air")</f>
        <v>FRA_2009_180_Air</v>
      </c>
      <c r="F930" s="1" t="str" cm="1">
        <f t="array" ref="F930">_xlfn.REGEXEXTRACT(E930,"[A-Z]+[a-z]+[a-z]",1,0)</f>
        <v>Air</v>
      </c>
      <c r="G930" s="1" t="str">
        <f>_xlfn.TEXTJOIN("_",TRUE,A930,B930,C930,F930)</f>
        <v>FRA_2009_180_Air</v>
      </c>
      <c r="H930" s="1" t="s">
        <v>1813</v>
      </c>
      <c r="I930" s="3" t="s">
        <v>85</v>
      </c>
      <c r="J930" t="s">
        <v>1820</v>
      </c>
      <c r="K930" t="s">
        <v>1821</v>
      </c>
      <c r="L930" s="4" t="s">
        <v>65</v>
      </c>
      <c r="M930" s="5" t="str">
        <f>IF(AND(S930=A930, T930&amp;U930&amp;V930&amp;W930&amp;X930=""), "DomProd", IF(COUNTIF(S930:X930, A930)&gt;0, "CoDev", IF(S930="???","N/A","Import")))</f>
        <v>DomProd</v>
      </c>
      <c r="N930" s="5" t="s">
        <v>1822</v>
      </c>
      <c r="O930" s="5" t="s">
        <v>1823</v>
      </c>
      <c r="P930" s="5" t="s">
        <v>812</v>
      </c>
      <c r="Q930" s="30" t="s">
        <v>1824</v>
      </c>
      <c r="R930" s="5"/>
      <c r="S930" t="s">
        <v>71</v>
      </c>
      <c r="Y930" s="5">
        <f>IF(T930="???",0,COUNTA(S930:X930))</f>
        <v>1</v>
      </c>
    </row>
    <row r="931" spans="1:25" x14ac:dyDescent="0.45">
      <c r="A931" s="24" t="s">
        <v>71</v>
      </c>
      <c r="B931" s="1">
        <v>2009</v>
      </c>
      <c r="C931" s="22" t="str">
        <f>TEXT(D931,"000")</f>
        <v>181</v>
      </c>
      <c r="D931" s="2">
        <v>181</v>
      </c>
      <c r="E931" s="1" t="str">
        <f>_xlfn.TEXTJOIN("_",TRUE,A931,B931,D931,"Air")</f>
        <v>FRA_2009_181_Air</v>
      </c>
      <c r="F931" s="1" t="str" cm="1">
        <f t="array" ref="F931">_xlfn.REGEXEXTRACT(E931,"[A-Z]+[a-z]+[a-z]",1,0)</f>
        <v>Air</v>
      </c>
      <c r="G931" s="1" t="str">
        <f>_xlfn.TEXTJOIN("_",TRUE,A931,B931,C931,F931)</f>
        <v>FRA_2009_181_Air</v>
      </c>
      <c r="H931" s="1" t="s">
        <v>1813</v>
      </c>
      <c r="I931" s="3" t="s">
        <v>85</v>
      </c>
      <c r="J931" t="s">
        <v>1825</v>
      </c>
      <c r="K931" t="s">
        <v>1826</v>
      </c>
      <c r="L931" s="4" t="s">
        <v>65</v>
      </c>
      <c r="M931" s="5" t="str">
        <f>IF(AND(S931=A931, T931&amp;U931&amp;V931&amp;W931&amp;X931=""), "DomProd", IF(COUNTIF(S931:X931, A931)&gt;0, "CoDev", IF(S931="???","N/A","Import")))</f>
        <v>DomProd</v>
      </c>
      <c r="N931" t="s">
        <v>1443</v>
      </c>
      <c r="Q931" t="s">
        <v>1444</v>
      </c>
      <c r="S931" t="s">
        <v>71</v>
      </c>
      <c r="Y931" s="5">
        <f>IF(T931="???",0,COUNTA(S931:X931))</f>
        <v>1</v>
      </c>
    </row>
    <row r="932" spans="1:25" x14ac:dyDescent="0.45">
      <c r="A932" s="24" t="s">
        <v>71</v>
      </c>
      <c r="B932" s="1">
        <v>2009</v>
      </c>
      <c r="C932" s="22" t="str">
        <f>TEXT(D932,"000")</f>
        <v>182</v>
      </c>
      <c r="D932" s="2">
        <v>182</v>
      </c>
      <c r="E932" s="1" t="str">
        <f>_xlfn.TEXTJOIN("_",TRUE,A932,B932,D932,"Air")</f>
        <v>FRA_2009_182_Air</v>
      </c>
      <c r="F932" s="1" t="str" cm="1">
        <f t="array" ref="F932">_xlfn.REGEXEXTRACT(E932,"[A-Z]+[a-z]+[a-z]",1,0)</f>
        <v>Air</v>
      </c>
      <c r="G932" s="1" t="str">
        <f>_xlfn.TEXTJOIN("_",TRUE,A932,B932,C932,F932)</f>
        <v>FRA_2009_182_Air</v>
      </c>
      <c r="H932" s="1" t="s">
        <v>1813</v>
      </c>
      <c r="I932" s="3" t="s">
        <v>85</v>
      </c>
      <c r="J932" t="s">
        <v>1825</v>
      </c>
      <c r="K932" t="s">
        <v>1827</v>
      </c>
      <c r="L932" s="4" t="s">
        <v>65</v>
      </c>
      <c r="M932" s="5" t="str">
        <f>IF(AND(S932=A932, T932&amp;U932&amp;V932&amp;W932&amp;X932=""), "DomProd", IF(COUNTIF(S932:X932, A932)&gt;0, "CoDev", IF(S932="???","N/A","Import")))</f>
        <v>DomProd</v>
      </c>
      <c r="N932" t="s">
        <v>127</v>
      </c>
      <c r="O932" s="5"/>
      <c r="P932" s="5"/>
      <c r="Q932" s="30" t="s">
        <v>3502</v>
      </c>
      <c r="R932" s="5"/>
      <c r="S932" t="s">
        <v>71</v>
      </c>
      <c r="Y932" s="5">
        <f>IF(T932="???",0,COUNTA(S932:X932))</f>
        <v>1</v>
      </c>
    </row>
    <row r="933" spans="1:25" x14ac:dyDescent="0.45">
      <c r="A933" s="24" t="s">
        <v>71</v>
      </c>
      <c r="B933" s="1">
        <v>2009</v>
      </c>
      <c r="C933" s="22" t="str">
        <f>TEXT(D933,"000")</f>
        <v>183</v>
      </c>
      <c r="D933" s="2">
        <v>183</v>
      </c>
      <c r="E933" s="1" t="str">
        <f>_xlfn.TEXTJOIN("_",TRUE,A933,B933,D933,"Air")</f>
        <v>FRA_2009_183_Air</v>
      </c>
      <c r="F933" s="1" t="str" cm="1">
        <f t="array" ref="F933">_xlfn.REGEXEXTRACT(E933,"[A-Z]+[a-z]+[a-z]",1,0)</f>
        <v>Air</v>
      </c>
      <c r="G933" s="1" t="str">
        <f>_xlfn.TEXTJOIN("_",TRUE,A933,B933,C933,F933)</f>
        <v>FRA_2009_183_Air</v>
      </c>
      <c r="H933" s="1" t="s">
        <v>1813</v>
      </c>
      <c r="I933" s="3" t="s">
        <v>85</v>
      </c>
      <c r="J933" t="s">
        <v>86</v>
      </c>
      <c r="K933" t="s">
        <v>1828</v>
      </c>
      <c r="L933" s="4" t="s">
        <v>65</v>
      </c>
      <c r="M933" s="5" t="str">
        <f>IF(AND(S933=A933, T933&amp;U933&amp;V933&amp;W933&amp;X933=""), "DomProd", IF(COUNTIF(S933:X933, A933)&gt;0, "CoDev", IF(S933="???","N/A","Import")))</f>
        <v>N/A</v>
      </c>
      <c r="N933" s="5" t="s">
        <v>35</v>
      </c>
      <c r="O933" s="5"/>
      <c r="P933" s="5"/>
      <c r="Q933" s="5"/>
      <c r="R933" s="5"/>
      <c r="S933" t="s">
        <v>59</v>
      </c>
      <c r="Y933" s="5">
        <f>IF(T933="???",0,COUNTA(S933:X933))</f>
        <v>1</v>
      </c>
    </row>
    <row r="934" spans="1:25" x14ac:dyDescent="0.45">
      <c r="A934" s="24" t="s">
        <v>71</v>
      </c>
      <c r="B934" s="1">
        <v>2009</v>
      </c>
      <c r="C934" s="22" t="str">
        <f>TEXT(D934,"000")</f>
        <v>184</v>
      </c>
      <c r="D934" s="2">
        <v>184</v>
      </c>
      <c r="E934" s="1" t="str">
        <f>_xlfn.TEXTJOIN("_",TRUE,A934,B934,D934,"Air")</f>
        <v>FRA_2009_184_Air</v>
      </c>
      <c r="F934" s="1" t="str" cm="1">
        <f t="array" ref="F934">_xlfn.REGEXEXTRACT(E934,"[A-Z]+[a-z]+[a-z]",1,0)</f>
        <v>Air</v>
      </c>
      <c r="G934" s="1" t="str">
        <f>_xlfn.TEXTJOIN("_",TRUE,A934,B934,C934,F934)</f>
        <v>FRA_2009_184_Air</v>
      </c>
      <c r="H934" s="1" t="s">
        <v>1813</v>
      </c>
      <c r="I934" s="3" t="s">
        <v>85</v>
      </c>
      <c r="J934" t="s">
        <v>1829</v>
      </c>
      <c r="K934" t="s">
        <v>126</v>
      </c>
      <c r="L934" s="4" t="s">
        <v>65</v>
      </c>
      <c r="M934" s="5" t="str">
        <f>IF(AND(S934=A934, T934&amp;U934&amp;V934&amp;W934&amp;X934=""), "DomProd", IF(COUNTIF(S934:X934, A934)&gt;0, "CoDev", IF(S934="???","N/A","Import")))</f>
        <v>DomProd</v>
      </c>
      <c r="N934" t="s">
        <v>127</v>
      </c>
      <c r="Q934" s="18" t="s">
        <v>128</v>
      </c>
      <c r="S934" t="s">
        <v>71</v>
      </c>
      <c r="Y934" s="5">
        <f>IF(T934="???",0,COUNTA(S934:X934))</f>
        <v>1</v>
      </c>
    </row>
    <row r="935" spans="1:25" x14ac:dyDescent="0.45">
      <c r="A935" s="24" t="s">
        <v>71</v>
      </c>
      <c r="B935" s="1">
        <v>2009</v>
      </c>
      <c r="C935" s="22" t="str">
        <f>TEXT(D935,"000")</f>
        <v>185</v>
      </c>
      <c r="D935" s="2">
        <v>185</v>
      </c>
      <c r="E935" s="1" t="str">
        <f>_xlfn.TEXTJOIN("_",TRUE,A935,B935,D935,"Air")</f>
        <v>FRA_2009_185_Air</v>
      </c>
      <c r="F935" s="1" t="str" cm="1">
        <f t="array" ref="F935">_xlfn.REGEXEXTRACT(E935,"[A-Z]+[a-z]+[a-z]",1,0)</f>
        <v>Air</v>
      </c>
      <c r="G935" s="1" t="str">
        <f>_xlfn.TEXTJOIN("_",TRUE,A935,B935,C935,F935)</f>
        <v>FRA_2009_185_Air</v>
      </c>
      <c r="H935" s="1" t="s">
        <v>1830</v>
      </c>
      <c r="I935" s="3" t="s">
        <v>87</v>
      </c>
      <c r="J935" t="s">
        <v>1286</v>
      </c>
      <c r="K935" t="s">
        <v>1739</v>
      </c>
      <c r="L935" s="4">
        <v>23</v>
      </c>
      <c r="M935" s="5" t="str">
        <f>IF(AND(S935=A935, T935&amp;U935&amp;V935&amp;W935&amp;X935=""), "DomProd", IF(COUNTIF(S935:X935, A935)&gt;0, "CoDev", IF(S935="???","N/A","Import")))</f>
        <v>Import</v>
      </c>
      <c r="N935" t="s">
        <v>216</v>
      </c>
      <c r="Q935" s="18" t="s">
        <v>1740</v>
      </c>
      <c r="S935" t="s">
        <v>218</v>
      </c>
      <c r="Y935" s="5">
        <f>IF(T935="???",0,COUNTA(S935:X935))</f>
        <v>1</v>
      </c>
    </row>
    <row r="936" spans="1:25" x14ac:dyDescent="0.45">
      <c r="A936" s="24" t="s">
        <v>71</v>
      </c>
      <c r="B936" s="1">
        <v>2009</v>
      </c>
      <c r="C936" s="22" t="str">
        <f>TEXT(D936,"000")</f>
        <v>186</v>
      </c>
      <c r="D936" s="2">
        <v>186</v>
      </c>
      <c r="E936" s="1" t="str">
        <f>_xlfn.TEXTJOIN("_",TRUE,A936,B936,D936,"Air")</f>
        <v>FRA_2009_186_Air</v>
      </c>
      <c r="F936" s="1" t="str" cm="1">
        <f t="array" ref="F936">_xlfn.REGEXEXTRACT(E936,"[A-Z]+[a-z]+[a-z]",1,0)</f>
        <v>Air</v>
      </c>
      <c r="G936" s="1" t="str">
        <f>_xlfn.TEXTJOIN("_",TRUE,A936,B936,C936,F936)</f>
        <v>FRA_2009_186_Air</v>
      </c>
      <c r="H936" s="1" t="s">
        <v>1830</v>
      </c>
      <c r="I936" s="3" t="s">
        <v>87</v>
      </c>
      <c r="J936" t="s">
        <v>103</v>
      </c>
      <c r="K936" t="s">
        <v>226</v>
      </c>
      <c r="L936" s="4">
        <v>91</v>
      </c>
      <c r="M936" s="5" t="str">
        <f>IF(AND(S936=A936, T936&amp;U936&amp;V936&amp;W936&amp;X936=""), "DomProd", IF(COUNTIF(S936:X936, A936)&gt;0, "CoDev", IF(S936="???","N/A","Import")))</f>
        <v>CoDev</v>
      </c>
      <c r="N936" t="s">
        <v>222</v>
      </c>
      <c r="O936" t="s">
        <v>227</v>
      </c>
      <c r="Q936" t="s">
        <v>228</v>
      </c>
      <c r="S936" t="s">
        <v>71</v>
      </c>
      <c r="T936" t="s">
        <v>32</v>
      </c>
      <c r="Y936" s="5">
        <f>IF(T936="???",0,COUNTA(S936:X936))</f>
        <v>2</v>
      </c>
    </row>
    <row r="937" spans="1:25" x14ac:dyDescent="0.45">
      <c r="A937" s="24" t="s">
        <v>71</v>
      </c>
      <c r="B937" s="1">
        <v>2009</v>
      </c>
      <c r="C937" s="22" t="str">
        <f>TEXT(D937,"000")</f>
        <v>187</v>
      </c>
      <c r="D937" s="2">
        <v>187</v>
      </c>
      <c r="E937" s="1" t="str">
        <f>_xlfn.TEXTJOIN("_",TRUE,A937,B937,D937,"Air")</f>
        <v>FRA_2009_187_Air</v>
      </c>
      <c r="F937" s="1" t="str" cm="1">
        <f t="array" ref="F937">_xlfn.REGEXEXTRACT(E937,"[A-Z]+[a-z]+[a-z]",1,0)</f>
        <v>Air</v>
      </c>
      <c r="G937" s="1" t="str">
        <f>_xlfn.TEXTJOIN("_",TRUE,A937,B937,C937,F937)</f>
        <v>FRA_2009_187_Air</v>
      </c>
      <c r="H937" s="1" t="s">
        <v>1830</v>
      </c>
      <c r="I937" s="3" t="s">
        <v>87</v>
      </c>
      <c r="J937" t="s">
        <v>103</v>
      </c>
      <c r="K937" t="s">
        <v>1831</v>
      </c>
      <c r="L937" s="4">
        <v>25</v>
      </c>
      <c r="M937" s="5" t="str">
        <f>IF(AND(S937=A937, T937&amp;U937&amp;V937&amp;W937&amp;X937=""), "DomProd", IF(COUNTIF(S937:X937, A937)&gt;0, "CoDev", IF(S937="???","N/A","Import")))</f>
        <v>Import</v>
      </c>
      <c r="N937" t="s">
        <v>216</v>
      </c>
      <c r="O937" s="5"/>
      <c r="P937" s="5"/>
      <c r="Q937" s="30" t="s">
        <v>1832</v>
      </c>
      <c r="R937" s="5"/>
      <c r="S937" t="s">
        <v>218</v>
      </c>
      <c r="Y937" s="5">
        <f>IF(T937="???",0,COUNTA(S937:X937))</f>
        <v>1</v>
      </c>
    </row>
    <row r="938" spans="1:25" x14ac:dyDescent="0.45">
      <c r="A938" s="24" t="s">
        <v>71</v>
      </c>
      <c r="B938" s="1">
        <v>2009</v>
      </c>
      <c r="C938" s="22" t="str">
        <f>TEXT(D938,"000")</f>
        <v>188</v>
      </c>
      <c r="D938" s="2">
        <v>188</v>
      </c>
      <c r="E938" s="1" t="str">
        <f>_xlfn.TEXTJOIN("_",TRUE,A938,B938,D938,"Air")</f>
        <v>FRA_2009_188_Air</v>
      </c>
      <c r="F938" s="1" t="str" cm="1">
        <f t="array" ref="F938">_xlfn.REGEXEXTRACT(E938,"[A-Z]+[a-z]+[a-z]",1,0)</f>
        <v>Air</v>
      </c>
      <c r="G938" s="1" t="str">
        <f>_xlfn.TEXTJOIN("_",TRUE,A938,B938,C938,F938)</f>
        <v>FRA_2009_188_Air</v>
      </c>
      <c r="H938" s="1" t="s">
        <v>1830</v>
      </c>
      <c r="I938" s="3" t="s">
        <v>87</v>
      </c>
      <c r="J938" t="s">
        <v>103</v>
      </c>
      <c r="K938" t="s">
        <v>1833</v>
      </c>
      <c r="L938" s="4">
        <v>25</v>
      </c>
      <c r="M938" s="5" t="str">
        <f>IF(AND(S938=A938, T938&amp;U938&amp;V938&amp;W938&amp;X938=""), "DomProd", IF(COUNTIF(S938:X938, A938)&gt;0, "CoDev", IF(S938="???","N/A","Import")))</f>
        <v>DomProd</v>
      </c>
      <c r="N938" t="s">
        <v>1597</v>
      </c>
      <c r="Q938" s="18" t="s">
        <v>1834</v>
      </c>
      <c r="R938" s="5"/>
      <c r="S938" t="s">
        <v>71</v>
      </c>
      <c r="Y938" s="5">
        <f>IF(T938="???",0,COUNTA(S938:X938))</f>
        <v>1</v>
      </c>
    </row>
    <row r="939" spans="1:25" x14ac:dyDescent="0.45">
      <c r="A939" s="24" t="s">
        <v>71</v>
      </c>
      <c r="B939" s="1">
        <v>2009</v>
      </c>
      <c r="C939" s="22" t="str">
        <f>TEXT(D939,"000")</f>
        <v>189</v>
      </c>
      <c r="D939" s="2">
        <v>189</v>
      </c>
      <c r="E939" s="1" t="str">
        <f>_xlfn.TEXTJOIN("_",TRUE,A939,B939,D939,"Air")</f>
        <v>FRA_2009_189_Air</v>
      </c>
      <c r="F939" s="1" t="str" cm="1">
        <f t="array" ref="F939">_xlfn.REGEXEXTRACT(E939,"[A-Z]+[a-z]+[a-z]",1,0)</f>
        <v>Air</v>
      </c>
      <c r="G939" s="1" t="str">
        <f>_xlfn.TEXTJOIN("_",TRUE,A939,B939,C939,F939)</f>
        <v>FRA_2009_189_Air</v>
      </c>
      <c r="H939" s="1" t="s">
        <v>1830</v>
      </c>
      <c r="I939" s="3" t="s">
        <v>87</v>
      </c>
      <c r="J939" t="s">
        <v>103</v>
      </c>
      <c r="K939" t="s">
        <v>1835</v>
      </c>
      <c r="L939" s="4">
        <v>18</v>
      </c>
      <c r="M939" s="5" t="str">
        <f>IF(AND(S939=A939, T939&amp;U939&amp;V939&amp;W939&amp;X939=""), "DomProd", IF(COUNTIF(S939:X939, A939)&gt;0, "CoDev", IF(S939="???","N/A","Import")))</f>
        <v>Import</v>
      </c>
      <c r="N939" s="5" t="s">
        <v>1836</v>
      </c>
      <c r="O939" s="5"/>
      <c r="P939" s="5"/>
      <c r="Q939" s="30" t="s">
        <v>1837</v>
      </c>
      <c r="R939" s="5"/>
      <c r="S939" t="s">
        <v>32</v>
      </c>
      <c r="Y939" s="5">
        <f>IF(T939="???",0,COUNTA(S939:X939))</f>
        <v>1</v>
      </c>
    </row>
    <row r="940" spans="1:25" x14ac:dyDescent="0.45">
      <c r="A940" s="24" t="s">
        <v>71</v>
      </c>
      <c r="B940" s="1">
        <v>2009</v>
      </c>
      <c r="C940" s="22" t="str">
        <f>TEXT(D940,"000")</f>
        <v>190</v>
      </c>
      <c r="D940" s="2">
        <v>190</v>
      </c>
      <c r="E940" s="1" t="str">
        <f>_xlfn.TEXTJOIN("_",TRUE,A940,B940,D940,"Air")</f>
        <v>FRA_2009_190_Air</v>
      </c>
      <c r="F940" s="1" t="str" cm="1">
        <f t="array" ref="F940">_xlfn.REGEXEXTRACT(E940,"[A-Z]+[a-z]+[a-z]",1,0)</f>
        <v>Air</v>
      </c>
      <c r="G940" s="1" t="str">
        <f>_xlfn.TEXTJOIN("_",TRUE,A940,B940,C940,F940)</f>
        <v>FRA_2009_190_Air</v>
      </c>
      <c r="H940" s="1" t="s">
        <v>1830</v>
      </c>
      <c r="I940" s="3" t="s">
        <v>87</v>
      </c>
      <c r="J940" t="s">
        <v>103</v>
      </c>
      <c r="K940" t="s">
        <v>1838</v>
      </c>
      <c r="L940" s="4">
        <v>5</v>
      </c>
      <c r="M940" s="5" t="str">
        <f>IF(AND(S940=A940, T940&amp;U940&amp;V940&amp;W940&amp;X940=""), "DomProd", IF(COUNTIF(S940:X940, A940)&gt;0, "CoDev", IF(S940="???","N/A","Import")))</f>
        <v>DomProd</v>
      </c>
      <c r="N940" t="s">
        <v>1743</v>
      </c>
      <c r="Q940" t="s">
        <v>1744</v>
      </c>
      <c r="S940" t="s">
        <v>71</v>
      </c>
      <c r="Y940" s="5">
        <f>IF(T940="???",0,COUNTA(S940:X940))</f>
        <v>1</v>
      </c>
    </row>
    <row r="941" spans="1:25" x14ac:dyDescent="0.45">
      <c r="A941" s="24" t="s">
        <v>92</v>
      </c>
      <c r="B941" s="1">
        <v>2009</v>
      </c>
      <c r="C941" s="22" t="str">
        <f>TEXT(D941,"000")</f>
        <v>001</v>
      </c>
      <c r="D941" s="2">
        <v>1</v>
      </c>
      <c r="E941" s="1" t="str">
        <f>_xlfn.TEXTJOIN("_",TRUE,A941,B941,D941,"Naval")</f>
        <v>GBR_2009_1_Naval</v>
      </c>
      <c r="F941" s="1" t="s">
        <v>161</v>
      </c>
      <c r="G941" s="1" t="str">
        <f>_xlfn.TEXTJOIN("_",TRUE,A941,B941,C941,F941)</f>
        <v>GBR_2009_001_Sea</v>
      </c>
      <c r="H941" s="1" t="s">
        <v>1839</v>
      </c>
      <c r="I941" s="3" t="s">
        <v>359</v>
      </c>
      <c r="J941" t="s">
        <v>1554</v>
      </c>
      <c r="K941" t="s">
        <v>1840</v>
      </c>
      <c r="L941" s="4">
        <v>4</v>
      </c>
      <c r="M941" s="5" t="str">
        <f>IF(AND(S941=A941, T941&amp;U941&amp;V941&amp;W941&amp;X941=""), "DomProd", IF(COUNTIF(S941:X941, A941)&gt;0, "CoDev", IF(S941="???","N/A","Import")))</f>
        <v>DomProd</v>
      </c>
      <c r="N941" t="s">
        <v>1841</v>
      </c>
      <c r="Q941" s="18" t="s">
        <v>1842</v>
      </c>
      <c r="S941" t="s">
        <v>92</v>
      </c>
      <c r="Y941" s="5">
        <f>IF(T941="???",0,COUNTA(S941:X941))</f>
        <v>1</v>
      </c>
    </row>
    <row r="942" spans="1:25" x14ac:dyDescent="0.45">
      <c r="A942" s="24" t="s">
        <v>92</v>
      </c>
      <c r="B942" s="1">
        <v>2009</v>
      </c>
      <c r="C942" s="22" t="str">
        <f>TEXT(D942,"000")</f>
        <v>002</v>
      </c>
      <c r="D942" s="2">
        <v>2</v>
      </c>
      <c r="E942" s="1" t="str">
        <f>_xlfn.TEXTJOIN("_",TRUE,A942,B942,D942,"Naval")</f>
        <v>GBR_2009_2_Naval</v>
      </c>
      <c r="F942" s="1" t="s">
        <v>161</v>
      </c>
      <c r="G942" s="1" t="str">
        <f>_xlfn.TEXTJOIN("_",TRUE,A942,B942,C942,F942)</f>
        <v>GBR_2009_002_Sea</v>
      </c>
      <c r="H942" s="1" t="s">
        <v>1839</v>
      </c>
      <c r="I942" s="3" t="s">
        <v>168</v>
      </c>
      <c r="J942" t="s">
        <v>1558</v>
      </c>
      <c r="K942" t="s">
        <v>1843</v>
      </c>
      <c r="L942" s="4" t="s">
        <v>65</v>
      </c>
      <c r="M942" s="5" t="str">
        <f>IF(AND(S942=A942, T942&amp;U942&amp;V942&amp;W942&amp;X942=""), "DomProd", IF(COUNTIF(S942:X942, A942)&gt;0, "CoDev", IF(S942="???","N/A","Import")))</f>
        <v>DomProd</v>
      </c>
      <c r="N942" t="s">
        <v>1844</v>
      </c>
      <c r="Q942" s="31" t="s">
        <v>1845</v>
      </c>
      <c r="R942" s="5"/>
      <c r="S942" t="s">
        <v>92</v>
      </c>
      <c r="Y942" s="5">
        <f>IF(T942="???",0,COUNTA(S942:X942))</f>
        <v>1</v>
      </c>
    </row>
    <row r="943" spans="1:25" x14ac:dyDescent="0.45">
      <c r="A943" s="24" t="s">
        <v>92</v>
      </c>
      <c r="B943" s="1">
        <v>2009</v>
      </c>
      <c r="C943" s="22" t="str">
        <f>TEXT(D943,"000")</f>
        <v>003</v>
      </c>
      <c r="D943" s="2">
        <v>3</v>
      </c>
      <c r="E943" s="1" t="str">
        <f>_xlfn.TEXTJOIN("_",TRUE,A943,B943,D943,"Naval")</f>
        <v>GBR_2009_3_Naval</v>
      </c>
      <c r="F943" s="1" t="s">
        <v>161</v>
      </c>
      <c r="G943" s="1" t="str">
        <f>_xlfn.TEXTJOIN("_",TRUE,A943,B943,C943,F943)</f>
        <v>GBR_2009_003_Sea</v>
      </c>
      <c r="H943" s="1" t="s">
        <v>1839</v>
      </c>
      <c r="I943" s="3" t="s">
        <v>168</v>
      </c>
      <c r="J943" t="s">
        <v>1558</v>
      </c>
      <c r="K943" t="s">
        <v>1846</v>
      </c>
      <c r="L943" s="4">
        <v>16</v>
      </c>
      <c r="M943" s="5" t="str">
        <f>IF(AND(S943=A943, T943&amp;U943&amp;V943&amp;W943&amp;X943=""), "DomProd", IF(COUNTIF(S943:X943, A943)&gt;0, "CoDev", IF(S943="???","N/A","Import")))</f>
        <v>Import</v>
      </c>
      <c r="N943" t="s">
        <v>96</v>
      </c>
      <c r="Q943" s="18" t="s">
        <v>1847</v>
      </c>
      <c r="R943" s="5"/>
      <c r="S943" t="s">
        <v>56</v>
      </c>
      <c r="Y943" s="5">
        <f>IF(T943="???",0,COUNTA(S943:X943))</f>
        <v>1</v>
      </c>
    </row>
    <row r="944" spans="1:25" x14ac:dyDescent="0.45">
      <c r="A944" s="24" t="s">
        <v>92</v>
      </c>
      <c r="B944" s="1">
        <v>2009</v>
      </c>
      <c r="C944" s="22" t="str">
        <f>TEXT(D944,"000")</f>
        <v>004</v>
      </c>
      <c r="D944" s="2">
        <v>4</v>
      </c>
      <c r="E944" s="1" t="str">
        <f>_xlfn.TEXTJOIN("_",TRUE,A944,B944,D944,"Land")</f>
        <v>GBR_2009_4_Land</v>
      </c>
      <c r="F944" s="1" t="str" cm="1">
        <f t="array" ref="F944">_xlfn.REGEXEXTRACT(E944,"[A-Z]+[a-z]+[a-z]",1,0)</f>
        <v>Land</v>
      </c>
      <c r="G944" s="1" t="str">
        <f>_xlfn.TEXTJOIN("_",TRUE,A944,B944,C944,F944)</f>
        <v>GBR_2009_004_Land</v>
      </c>
      <c r="H944" s="1" t="s">
        <v>1839</v>
      </c>
      <c r="I944" s="3" t="s">
        <v>1848</v>
      </c>
      <c r="J944" t="s">
        <v>1848</v>
      </c>
      <c r="K944" t="s">
        <v>1846</v>
      </c>
      <c r="L944" s="4">
        <v>48</v>
      </c>
      <c r="M944" s="5" t="str">
        <f>IF(AND(S944=A944, T944&amp;U944&amp;V944&amp;W944&amp;X944=""), "DomProd", IF(COUNTIF(S944:X944, A944)&gt;0, "CoDev", IF(S944="???","N/A","Import")))</f>
        <v>Import</v>
      </c>
      <c r="N944" t="s">
        <v>96</v>
      </c>
      <c r="Q944" s="18" t="s">
        <v>1847</v>
      </c>
      <c r="R944" s="5"/>
      <c r="S944" t="s">
        <v>56</v>
      </c>
      <c r="Y944" s="5">
        <f>IF(T944="???",0,COUNTA(S944:X944))</f>
        <v>1</v>
      </c>
    </row>
    <row r="945" spans="1:25" x14ac:dyDescent="0.45">
      <c r="A945" s="24" t="s">
        <v>92</v>
      </c>
      <c r="B945" s="1">
        <v>2009</v>
      </c>
      <c r="C945" s="22" t="str">
        <f>TEXT(D945,"000")</f>
        <v>005</v>
      </c>
      <c r="D945" s="2">
        <v>5</v>
      </c>
      <c r="E945" s="1" t="str">
        <f>_xlfn.TEXTJOIN("_",TRUE,A945,B945,D945,"Space")</f>
        <v>GBR_2009_5_Space</v>
      </c>
      <c r="F945" s="1" t="str" cm="1">
        <f t="array" ref="F945">_xlfn.REGEXEXTRACT(E945,"[A-Z]+[a-z]+[a-z]",1,0)</f>
        <v>Space</v>
      </c>
      <c r="G945" s="1" t="str">
        <f>_xlfn.TEXTJOIN("_",TRUE,A945,B945,C945,F945)</f>
        <v>GBR_2009_005_Space</v>
      </c>
      <c r="H945" s="1" t="s">
        <v>1839</v>
      </c>
      <c r="I945" s="3" t="s">
        <v>1849</v>
      </c>
      <c r="J945" t="s">
        <v>1849</v>
      </c>
      <c r="K945" t="s">
        <v>1850</v>
      </c>
      <c r="L945" s="4">
        <v>1</v>
      </c>
      <c r="M945" s="5" t="str">
        <f>IF(AND(S945=A945, T945&amp;U945&amp;V945&amp;W945&amp;X945=""), "DomProd", IF(COUNTIF(S945:X945, A945)&gt;0, "CoDev", IF(S945="???","N/A","Import")))</f>
        <v>CoDev</v>
      </c>
      <c r="N945" t="s">
        <v>1851</v>
      </c>
      <c r="Q945" t="s">
        <v>1852</v>
      </c>
      <c r="S945" t="s">
        <v>92</v>
      </c>
      <c r="T945" t="s">
        <v>56</v>
      </c>
      <c r="Y945" s="5">
        <f>IF(T945="???",0,COUNTA(S945:X945))</f>
        <v>2</v>
      </c>
    </row>
    <row r="946" spans="1:25" x14ac:dyDescent="0.45">
      <c r="A946" s="24" t="s">
        <v>92</v>
      </c>
      <c r="B946" s="1">
        <v>2009</v>
      </c>
      <c r="C946" s="22" t="str">
        <f>TEXT(D946,"000")</f>
        <v>006</v>
      </c>
      <c r="D946" s="2">
        <v>6</v>
      </c>
      <c r="E946" s="1" t="str">
        <f>_xlfn.TEXTJOIN("_",TRUE,A946,B946,D946,"Land")</f>
        <v>GBR_2009_6_Land</v>
      </c>
      <c r="F946" s="1" t="str" cm="1">
        <f t="array" ref="F946">_xlfn.REGEXEXTRACT(E946,"[A-Z]+[a-z]+[a-z]",1,0)</f>
        <v>Land</v>
      </c>
      <c r="G946" s="1" t="str">
        <f>_xlfn.TEXTJOIN("_",TRUE,A946,B946,C946,F946)</f>
        <v>GBR_2009_006_Land</v>
      </c>
      <c r="H946" s="1" t="s">
        <v>1853</v>
      </c>
      <c r="I946" s="3" t="s">
        <v>27</v>
      </c>
      <c r="J946" t="s">
        <v>28</v>
      </c>
      <c r="K946" t="s">
        <v>1854</v>
      </c>
      <c r="L946" s="4">
        <v>386</v>
      </c>
      <c r="M946" s="5" t="str">
        <f>IF(AND(S946=A946, T946&amp;U946&amp;V946&amp;W946&amp;X946=""), "DomProd", IF(COUNTIF(S946:X946, A946)&gt;0, "CoDev", IF(S946="???","N/A","Import")))</f>
        <v>DomProd</v>
      </c>
      <c r="N946" t="s">
        <v>1855</v>
      </c>
      <c r="Q946" t="s">
        <v>1856</v>
      </c>
      <c r="S946" t="s">
        <v>92</v>
      </c>
      <c r="Y946" s="5">
        <f>IF(T946="???",0,COUNTA(S946:X946))</f>
        <v>1</v>
      </c>
    </row>
    <row r="947" spans="1:25" x14ac:dyDescent="0.45">
      <c r="A947" s="24" t="s">
        <v>92</v>
      </c>
      <c r="B947" s="1">
        <v>2009</v>
      </c>
      <c r="C947" s="22" t="str">
        <f>TEXT(D947,"000")</f>
        <v>007</v>
      </c>
      <c r="D947" s="2">
        <v>7</v>
      </c>
      <c r="E947" s="1" t="str">
        <f>_xlfn.TEXTJOIN("_",TRUE,A947,B947,D947,"Land")</f>
        <v>GBR_2009_7_Land</v>
      </c>
      <c r="F947" s="1" t="str" cm="1">
        <f t="array" ref="F947">_xlfn.REGEXEXTRACT(E947,"[A-Z]+[a-z]+[a-z]",1,0)</f>
        <v>Land</v>
      </c>
      <c r="G947" s="1" t="str">
        <f>_xlfn.TEXTJOIN("_",TRUE,A947,B947,C947,F947)</f>
        <v>GBR_2009_007_Land</v>
      </c>
      <c r="H947" s="1" t="s">
        <v>275</v>
      </c>
      <c r="I947" s="3" t="s">
        <v>27</v>
      </c>
      <c r="J947" t="s">
        <v>537</v>
      </c>
      <c r="K947" t="s">
        <v>1857</v>
      </c>
      <c r="L947" s="4">
        <v>137</v>
      </c>
      <c r="M947" s="5" t="str">
        <f>IF(AND(S947=A947, T947&amp;U947&amp;V947&amp;W947&amp;X947=""), "DomProd", IF(COUNTIF(S947:X947, A947)&gt;0, "CoDev", IF(S947="???","N/A","Import")))</f>
        <v>DomProd</v>
      </c>
      <c r="N947" s="5" t="s">
        <v>2468</v>
      </c>
      <c r="O947" s="5"/>
      <c r="P947" s="5"/>
      <c r="Q947" s="30" t="s">
        <v>3497</v>
      </c>
      <c r="R947" s="5"/>
      <c r="S947" t="s">
        <v>92</v>
      </c>
      <c r="Y947" s="5">
        <f>IF(T947="???",0,COUNTA(S947:X947))</f>
        <v>1</v>
      </c>
    </row>
    <row r="948" spans="1:25" x14ac:dyDescent="0.45">
      <c r="A948" s="24" t="s">
        <v>92</v>
      </c>
      <c r="B948" s="1">
        <v>2009</v>
      </c>
      <c r="C948" s="22" t="str">
        <f>TEXT(D948,"000")</f>
        <v>008</v>
      </c>
      <c r="D948" s="2">
        <v>8</v>
      </c>
      <c r="E948" s="1" t="str">
        <f>_xlfn.TEXTJOIN("_",TRUE,A948,B948,D948,"Land")</f>
        <v>GBR_2009_8_Land</v>
      </c>
      <c r="F948" s="1" t="str" cm="1">
        <f t="array" ref="F948">_xlfn.REGEXEXTRACT(E948,"[A-Z]+[a-z]+[a-z]",1,0)</f>
        <v>Land</v>
      </c>
      <c r="G948" s="1" t="str">
        <f>_xlfn.TEXTJOIN("_",TRUE,A948,B948,C948,F948)</f>
        <v>GBR_2009_008_Land</v>
      </c>
      <c r="H948" s="1" t="s">
        <v>275</v>
      </c>
      <c r="I948" s="3" t="s">
        <v>27</v>
      </c>
      <c r="J948" t="s">
        <v>537</v>
      </c>
      <c r="K948" t="s">
        <v>1858</v>
      </c>
      <c r="L948" s="4">
        <v>327</v>
      </c>
      <c r="M948" s="5" t="str">
        <f>IF(AND(S948=A948, T948&amp;U948&amp;V948&amp;W948&amp;X948=""), "DomProd", IF(COUNTIF(S948:X948, A948)&gt;0, "CoDev", IF(S948="???","N/A","Import")))</f>
        <v>DomProd</v>
      </c>
      <c r="N948" t="s">
        <v>1859</v>
      </c>
      <c r="Q948" s="18" t="s">
        <v>1860</v>
      </c>
      <c r="S948" t="s">
        <v>92</v>
      </c>
      <c r="Y948" s="5">
        <f>IF(T948="???",0,COUNTA(S948:X948))</f>
        <v>1</v>
      </c>
    </row>
    <row r="949" spans="1:25" x14ac:dyDescent="0.45">
      <c r="A949" s="24" t="s">
        <v>92</v>
      </c>
      <c r="B949" s="1">
        <v>2009</v>
      </c>
      <c r="C949" s="22" t="str">
        <f>TEXT(D949,"000")</f>
        <v>009</v>
      </c>
      <c r="D949" s="2">
        <v>9</v>
      </c>
      <c r="E949" s="1" t="str">
        <f>_xlfn.TEXTJOIN("_",TRUE,A949,B949,D949,"Land")</f>
        <v>GBR_2009_9_Land</v>
      </c>
      <c r="F949" s="1" t="str" cm="1">
        <f t="array" ref="F949">_xlfn.REGEXEXTRACT(E949,"[A-Z]+[a-z]+[a-z]",1,0)</f>
        <v>Land</v>
      </c>
      <c r="G949" s="1" t="str">
        <f>_xlfn.TEXTJOIN("_",TRUE,A949,B949,C949,F949)</f>
        <v>GBR_2009_009_Land</v>
      </c>
      <c r="H949" s="1" t="s">
        <v>275</v>
      </c>
      <c r="I949" s="3" t="s">
        <v>27</v>
      </c>
      <c r="J949" t="s">
        <v>537</v>
      </c>
      <c r="K949" t="s">
        <v>750</v>
      </c>
      <c r="L949" s="4">
        <v>11</v>
      </c>
      <c r="M949" s="5" t="str">
        <f>IF(AND(S949=A949, T949&amp;U949&amp;V949&amp;W949&amp;X949=""), "DomProd", IF(COUNTIF(S949:X949, A949)&gt;0, "CoDev", IF(S949="???","N/A","Import")))</f>
        <v>Import</v>
      </c>
      <c r="N949" t="s">
        <v>738</v>
      </c>
      <c r="Q949" s="18" t="s">
        <v>739</v>
      </c>
      <c r="R949" s="5"/>
      <c r="S949" t="s">
        <v>32</v>
      </c>
      <c r="Y949" s="5">
        <f>IF(T949="???",0,COUNTA(S949:X949))</f>
        <v>1</v>
      </c>
    </row>
    <row r="950" spans="1:25" x14ac:dyDescent="0.45">
      <c r="A950" s="24" t="s">
        <v>92</v>
      </c>
      <c r="B950" s="1">
        <v>2009</v>
      </c>
      <c r="C950" s="22" t="str">
        <f>TEXT(D950,"000")</f>
        <v>010</v>
      </c>
      <c r="D950" s="2">
        <v>10</v>
      </c>
      <c r="E950" s="1" t="str">
        <f>_xlfn.TEXTJOIN("_",TRUE,A950,B950,D950,"Land")</f>
        <v>GBR_2009_10_Land</v>
      </c>
      <c r="F950" s="1" t="str" cm="1">
        <f t="array" ref="F950">_xlfn.REGEXEXTRACT(E950,"[A-Z]+[a-z]+[a-z]",1,0)</f>
        <v>Land</v>
      </c>
      <c r="G950" s="1" t="str">
        <f>_xlfn.TEXTJOIN("_",TRUE,A950,B950,C950,F950)</f>
        <v>GBR_2009_010_Land</v>
      </c>
      <c r="H950" s="1" t="s">
        <v>275</v>
      </c>
      <c r="I950" s="3" t="s">
        <v>27</v>
      </c>
      <c r="J950" t="s">
        <v>280</v>
      </c>
      <c r="K950" t="s">
        <v>1861</v>
      </c>
      <c r="L950" s="4">
        <v>575</v>
      </c>
      <c r="M950" s="5" t="str">
        <f>IF(AND(S950=A950, T950&amp;U950&amp;V950&amp;W950&amp;X950=""), "DomProd", IF(COUNTIF(S950:X950, A950)&gt;0, "CoDev", IF(S950="???","N/A","Import")))</f>
        <v>DomProd</v>
      </c>
      <c r="N950" s="5" t="s">
        <v>3444</v>
      </c>
      <c r="O950" s="5"/>
      <c r="P950" s="5"/>
      <c r="Q950" s="30" t="s">
        <v>3445</v>
      </c>
      <c r="R950" s="5"/>
      <c r="S950" t="s">
        <v>92</v>
      </c>
      <c r="Y950" s="5">
        <f>IF(T950="???",0,COUNTA(S950:X950))</f>
        <v>1</v>
      </c>
    </row>
    <row r="951" spans="1:25" x14ac:dyDescent="0.45">
      <c r="A951" s="24" t="s">
        <v>92</v>
      </c>
      <c r="B951" s="1">
        <v>2009</v>
      </c>
      <c r="C951" s="22" t="str">
        <f>TEXT(D951,"000")</f>
        <v>011</v>
      </c>
      <c r="D951" s="2">
        <v>11</v>
      </c>
      <c r="E951" s="1" t="str">
        <f>_xlfn.TEXTJOIN("_",TRUE,A951,B951,D951,"Land")</f>
        <v>GBR_2009_11_Land</v>
      </c>
      <c r="F951" s="1" t="str" cm="1">
        <f t="array" ref="F951">_xlfn.REGEXEXTRACT(E951,"[A-Z]+[a-z]+[a-z]",1,0)</f>
        <v>Land</v>
      </c>
      <c r="G951" s="1" t="str">
        <f>_xlfn.TEXTJOIN("_",TRUE,A951,B951,C951,F951)</f>
        <v>GBR_2009_011_Land</v>
      </c>
      <c r="H951" s="1" t="s">
        <v>275</v>
      </c>
      <c r="I951" s="3" t="s">
        <v>27</v>
      </c>
      <c r="J951" t="s">
        <v>36</v>
      </c>
      <c r="K951" t="s">
        <v>1862</v>
      </c>
      <c r="L951" s="4">
        <v>380</v>
      </c>
      <c r="M951" s="5" t="str">
        <f>IF(AND(S951=A951, T951&amp;U951&amp;V951&amp;W951&amp;X951=""), "DomProd", IF(COUNTIF(S951:X951, A951)&gt;0, "CoDev", IF(S951="???","N/A","Import")))</f>
        <v>DomProd</v>
      </c>
      <c r="N951" t="s">
        <v>1863</v>
      </c>
      <c r="Q951" s="18" t="s">
        <v>1864</v>
      </c>
      <c r="S951" t="s">
        <v>92</v>
      </c>
      <c r="Y951" s="5">
        <f>IF(T951="???",0,COUNTA(S951:X951))</f>
        <v>1</v>
      </c>
    </row>
    <row r="952" spans="1:25" x14ac:dyDescent="0.45">
      <c r="A952" s="24" t="s">
        <v>92</v>
      </c>
      <c r="B952" s="1">
        <v>2009</v>
      </c>
      <c r="C952" s="22" t="str">
        <f>TEXT(D952,"000")</f>
        <v>012</v>
      </c>
      <c r="D952" s="2">
        <v>12</v>
      </c>
      <c r="E952" s="1" t="str">
        <f>_xlfn.TEXTJOIN("_",TRUE,A952,B952,D952,"Land")</f>
        <v>GBR_2009_12_Land</v>
      </c>
      <c r="F952" s="1" t="str" cm="1">
        <f t="array" ref="F952">_xlfn.REGEXEXTRACT(E952,"[A-Z]+[a-z]+[a-z]",1,0)</f>
        <v>Land</v>
      </c>
      <c r="G952" s="1" t="str">
        <f>_xlfn.TEXTJOIN("_",TRUE,A952,B952,C952,F952)</f>
        <v>GBR_2009_012_Land</v>
      </c>
      <c r="H952" s="1" t="s">
        <v>275</v>
      </c>
      <c r="I952" s="3" t="s">
        <v>27</v>
      </c>
      <c r="J952" t="s">
        <v>36</v>
      </c>
      <c r="K952" t="s">
        <v>1865</v>
      </c>
      <c r="L952" s="4">
        <v>771</v>
      </c>
      <c r="M952" s="5" t="str">
        <f>IF(AND(S952=A952, T952&amp;U952&amp;V952&amp;W952&amp;X952=""), "DomProd", IF(COUNTIF(S952:X952, A952)&gt;0, "CoDev", IF(S952="???","N/A","Import")))</f>
        <v>N/A</v>
      </c>
      <c r="N952" s="5" t="s">
        <v>35</v>
      </c>
      <c r="O952" s="5"/>
      <c r="P952" s="5"/>
      <c r="Q952" s="5"/>
      <c r="R952" s="5"/>
      <c r="S952" t="s">
        <v>59</v>
      </c>
      <c r="Y952" s="5">
        <f>IF(T952="???",0,COUNTA(S952:X952))</f>
        <v>1</v>
      </c>
    </row>
    <row r="953" spans="1:25" x14ac:dyDescent="0.45">
      <c r="A953" s="24" t="s">
        <v>92</v>
      </c>
      <c r="B953" s="1">
        <v>2009</v>
      </c>
      <c r="C953" s="22" t="str">
        <f>TEXT(D953,"000")</f>
        <v>013</v>
      </c>
      <c r="D953" s="2">
        <v>13</v>
      </c>
      <c r="E953" s="1" t="str">
        <f>_xlfn.TEXTJOIN("_",TRUE,A953,B953,D953,"Land")</f>
        <v>GBR_2009_13_Land</v>
      </c>
      <c r="F953" s="1" t="str" cm="1">
        <f t="array" ref="F953">_xlfn.REGEXEXTRACT(E953,"[A-Z]+[a-z]+[a-z]",1,0)</f>
        <v>Land</v>
      </c>
      <c r="G953" s="1" t="str">
        <f>_xlfn.TEXTJOIN("_",TRUE,A953,B953,C953,F953)</f>
        <v>GBR_2009_013_Land</v>
      </c>
      <c r="H953" s="1" t="s">
        <v>275</v>
      </c>
      <c r="I953" s="3" t="s">
        <v>27</v>
      </c>
      <c r="J953" t="s">
        <v>36</v>
      </c>
      <c r="K953" t="s">
        <v>1866</v>
      </c>
      <c r="L953" s="4">
        <v>597</v>
      </c>
      <c r="M953" s="5" t="str">
        <f>IF(AND(S953=A953, T953&amp;U953&amp;V953&amp;W953&amp;X953=""), "DomProd", IF(COUNTIF(S953:X953, A953)&gt;0, "CoDev", IF(S953="???","N/A","Import")))</f>
        <v>DomProd</v>
      </c>
      <c r="N953" t="s">
        <v>1859</v>
      </c>
      <c r="Q953" s="18" t="s">
        <v>1867</v>
      </c>
      <c r="R953" s="5"/>
      <c r="S953" t="s">
        <v>92</v>
      </c>
      <c r="Y953" s="5">
        <f>IF(T953="???",0,COUNTA(S953:X953))</f>
        <v>1</v>
      </c>
    </row>
    <row r="954" spans="1:25" x14ac:dyDescent="0.45">
      <c r="A954" s="24" t="s">
        <v>92</v>
      </c>
      <c r="B954" s="1">
        <v>2009</v>
      </c>
      <c r="C954" s="22" t="str">
        <f>TEXT(D954,"000")</f>
        <v>014</v>
      </c>
      <c r="D954" s="2">
        <v>14</v>
      </c>
      <c r="E954" s="1" t="str">
        <f>_xlfn.TEXTJOIN("_",TRUE,A954,B954,D954,"Land")</f>
        <v>GBR_2009_14_Land</v>
      </c>
      <c r="F954" s="1" t="str" cm="1">
        <f t="array" ref="F954">_xlfn.REGEXEXTRACT(E954,"[A-Z]+[a-z]+[a-z]",1,0)</f>
        <v>Land</v>
      </c>
      <c r="G954" s="1" t="str">
        <f>_xlfn.TEXTJOIN("_",TRUE,A954,B954,C954,F954)</f>
        <v>GBR_2009_014_Land</v>
      </c>
      <c r="H954" s="1" t="s">
        <v>275</v>
      </c>
      <c r="I954" s="3" t="s">
        <v>27</v>
      </c>
      <c r="J954" t="s">
        <v>36</v>
      </c>
      <c r="K954" t="s">
        <v>1868</v>
      </c>
      <c r="L954" s="4">
        <v>135</v>
      </c>
      <c r="M954" s="5" t="str">
        <f>IF(AND(S954=A954, T954&amp;U954&amp;V954&amp;W954&amp;X954=""), "DomProd", IF(COUNTIF(S954:X954, A954)&gt;0, "CoDev", IF(S954="???","N/A","Import")))</f>
        <v>Import</v>
      </c>
      <c r="N954" t="s">
        <v>1859</v>
      </c>
      <c r="Q954" s="18" t="s">
        <v>1869</v>
      </c>
      <c r="S954" t="s">
        <v>1324</v>
      </c>
      <c r="Y954" s="5">
        <f>IF(T954="???",0,COUNTA(S954:X954))</f>
        <v>1</v>
      </c>
    </row>
    <row r="955" spans="1:25" x14ac:dyDescent="0.45">
      <c r="A955" s="24" t="s">
        <v>92</v>
      </c>
      <c r="B955" s="1">
        <v>2009</v>
      </c>
      <c r="C955" s="22" t="str">
        <f>TEXT(D955,"000")</f>
        <v>015</v>
      </c>
      <c r="D955" s="2">
        <v>15</v>
      </c>
      <c r="E955" s="1" t="str">
        <f>_xlfn.TEXTJOIN("_",TRUE,A955,B955,D955,"Land")</f>
        <v>GBR_2009_15_Land</v>
      </c>
      <c r="F955" s="1" t="str" cm="1">
        <f t="array" ref="F955">_xlfn.REGEXEXTRACT(E955,"[A-Z]+[a-z]+[a-z]",1,0)</f>
        <v>Land</v>
      </c>
      <c r="G955" s="1" t="str">
        <f>_xlfn.TEXTJOIN("_",TRUE,A955,B955,C955,F955)</f>
        <v>GBR_2009_015_Land</v>
      </c>
      <c r="H955" s="1" t="s">
        <v>275</v>
      </c>
      <c r="I955" s="3" t="s">
        <v>27</v>
      </c>
      <c r="J955" t="s">
        <v>44</v>
      </c>
      <c r="K955" t="s">
        <v>1870</v>
      </c>
      <c r="L955" s="4">
        <v>649</v>
      </c>
      <c r="M955" s="5" t="str">
        <f>IF(AND(S955=A955, T955&amp;U955&amp;V955&amp;W955&amp;X955=""), "DomProd", IF(COUNTIF(S955:X955, A955)&gt;0, "CoDev", IF(S955="???","N/A","Import")))</f>
        <v>DomProd</v>
      </c>
      <c r="N955" s="5" t="s">
        <v>3312</v>
      </c>
      <c r="O955" s="5"/>
      <c r="P955" s="5"/>
      <c r="Q955" s="30" t="s">
        <v>3313</v>
      </c>
      <c r="R955" s="5"/>
      <c r="S955" t="s">
        <v>92</v>
      </c>
      <c r="Y955" s="5">
        <f>IF(T955="???",0,COUNTA(S955:X955))</f>
        <v>1</v>
      </c>
    </row>
    <row r="956" spans="1:25" x14ac:dyDescent="0.45">
      <c r="A956" s="24" t="s">
        <v>92</v>
      </c>
      <c r="B956" s="1">
        <v>2009</v>
      </c>
      <c r="C956" s="22" t="str">
        <f>TEXT(D956,"000")</f>
        <v>016</v>
      </c>
      <c r="D956" s="2">
        <v>16</v>
      </c>
      <c r="E956" s="1" t="str">
        <f>_xlfn.TEXTJOIN("_",TRUE,A956,B956,D956,"Land")</f>
        <v>GBR_2009_16_Land</v>
      </c>
      <c r="F956" s="1" t="str" cm="1">
        <f t="array" ref="F956">_xlfn.REGEXEXTRACT(E956,"[A-Z]+[a-z]+[a-z]",1,0)</f>
        <v>Land</v>
      </c>
      <c r="G956" s="1" t="str">
        <f>_xlfn.TEXTJOIN("_",TRUE,A956,B956,C956,F956)</f>
        <v>GBR_2009_016_Land</v>
      </c>
      <c r="H956" s="1" t="s">
        <v>275</v>
      </c>
      <c r="I956" s="3" t="s">
        <v>27</v>
      </c>
      <c r="J956" t="s">
        <v>44</v>
      </c>
      <c r="K956" t="s">
        <v>1871</v>
      </c>
      <c r="L956" s="4">
        <v>186</v>
      </c>
      <c r="M956" s="5" t="str">
        <f>IF(AND(S956=A956, T956&amp;U956&amp;V956&amp;W956&amp;X956=""), "DomProd", IF(COUNTIF(S956:X956, A956)&gt;0, "CoDev", IF(S956="???","N/A","Import")))</f>
        <v>CoDev</v>
      </c>
      <c r="N956" t="s">
        <v>1872</v>
      </c>
      <c r="O956" t="s">
        <v>1873</v>
      </c>
      <c r="Q956" s="18" t="s">
        <v>1874</v>
      </c>
      <c r="S956" t="s">
        <v>56</v>
      </c>
      <c r="T956" t="s">
        <v>92</v>
      </c>
      <c r="Y956" s="5">
        <f>IF(T956="???",0,COUNTA(S956:X956))</f>
        <v>2</v>
      </c>
    </row>
    <row r="957" spans="1:25" x14ac:dyDescent="0.45">
      <c r="A957" s="24" t="s">
        <v>92</v>
      </c>
      <c r="B957" s="1">
        <v>2009</v>
      </c>
      <c r="C957" s="22" t="str">
        <f>TEXT(D957,"000")</f>
        <v>017</v>
      </c>
      <c r="D957" s="2">
        <v>17</v>
      </c>
      <c r="E957" s="1" t="str">
        <f>_xlfn.TEXTJOIN("_",TRUE,A957,B957,D957,"Land")</f>
        <v>GBR_2009_17_Land</v>
      </c>
      <c r="F957" s="1" t="str" cm="1">
        <f t="array" ref="F957">_xlfn.REGEXEXTRACT(E957,"[A-Z]+[a-z]+[a-z]",1,0)</f>
        <v>Land</v>
      </c>
      <c r="G957" s="1" t="str">
        <f>_xlfn.TEXTJOIN("_",TRUE,A957,B957,C957,F957)</f>
        <v>GBR_2009_017_Land</v>
      </c>
      <c r="H957" s="1" t="s">
        <v>275</v>
      </c>
      <c r="I957" s="3" t="s">
        <v>27</v>
      </c>
      <c r="J957" t="s">
        <v>1875</v>
      </c>
      <c r="K957" t="s">
        <v>1876</v>
      </c>
      <c r="L957" s="4">
        <v>1675</v>
      </c>
      <c r="M957" s="5" t="str">
        <f>IF(AND(S957=A957, T957&amp;U957&amp;V957&amp;W957&amp;X957=""), "DomProd", IF(COUNTIF(S957:X957, A957)&gt;0, "CoDev", IF(S957="???","N/A","Import")))</f>
        <v>N/A</v>
      </c>
      <c r="N957" s="5" t="s">
        <v>35</v>
      </c>
      <c r="O957" s="5"/>
      <c r="P957" s="5"/>
      <c r="Q957" s="5"/>
      <c r="R957" s="5"/>
      <c r="S957" t="s">
        <v>59</v>
      </c>
      <c r="Y957" s="5">
        <f>IF(T957="???",0,COUNTA(S957:X957))</f>
        <v>1</v>
      </c>
    </row>
    <row r="958" spans="1:25" x14ac:dyDescent="0.45">
      <c r="A958" s="24" t="s">
        <v>92</v>
      </c>
      <c r="B958" s="1">
        <v>2009</v>
      </c>
      <c r="C958" s="22" t="str">
        <f>TEXT(D958,"000")</f>
        <v>018</v>
      </c>
      <c r="D958" s="2">
        <v>18</v>
      </c>
      <c r="E958" s="1" t="str">
        <f>_xlfn.TEXTJOIN("_",TRUE,A958,B958,D958,"Land")</f>
        <v>GBR_2009_18_Land</v>
      </c>
      <c r="F958" s="1" t="str" cm="1">
        <f t="array" ref="F958">_xlfn.REGEXEXTRACT(E958,"[A-Z]+[a-z]+[a-z]",1,0)</f>
        <v>Land</v>
      </c>
      <c r="G958" s="1" t="str">
        <f>_xlfn.TEXTJOIN("_",TRUE,A958,B958,C958,F958)</f>
        <v>GBR_2009_018_Land</v>
      </c>
      <c r="H958" s="1" t="s">
        <v>275</v>
      </c>
      <c r="I958" s="3" t="s">
        <v>27</v>
      </c>
      <c r="J958" t="s">
        <v>1877</v>
      </c>
      <c r="K958" t="s">
        <v>1878</v>
      </c>
      <c r="L958" s="4">
        <v>100</v>
      </c>
      <c r="M958" s="5" t="str">
        <f>IF(AND(S958=A958, T958&amp;U958&amp;V958&amp;W958&amp;X958=""), "DomProd", IF(COUNTIF(S958:X958, A958)&gt;0, "CoDev", IF(S958="???","N/A","Import")))</f>
        <v>DomProd</v>
      </c>
      <c r="N958" t="s">
        <v>1879</v>
      </c>
      <c r="O958" t="s">
        <v>1880</v>
      </c>
      <c r="Q958" s="18" t="s">
        <v>1881</v>
      </c>
      <c r="S958" t="s">
        <v>92</v>
      </c>
      <c r="Y958" s="5">
        <f>IF(T958="???",0,COUNTA(S958:X958))</f>
        <v>1</v>
      </c>
    </row>
    <row r="959" spans="1:25" x14ac:dyDescent="0.45">
      <c r="A959" s="24" t="s">
        <v>92</v>
      </c>
      <c r="B959" s="1">
        <v>2009</v>
      </c>
      <c r="C959" s="22" t="str">
        <f>TEXT(D959,"000")</f>
        <v>019</v>
      </c>
      <c r="D959" s="2">
        <v>19</v>
      </c>
      <c r="E959" s="1" t="str">
        <f>_xlfn.TEXTJOIN("_",TRUE,A959,B959,D959,"Land")</f>
        <v>GBR_2009_19_Land</v>
      </c>
      <c r="F959" s="1" t="str" cm="1">
        <f t="array" ref="F959">_xlfn.REGEXEXTRACT(E959,"[A-Z]+[a-z]+[a-z]",1,0)</f>
        <v>Land</v>
      </c>
      <c r="G959" s="1" t="str">
        <f>_xlfn.TEXTJOIN("_",TRUE,A959,B959,C959,F959)</f>
        <v>GBR_2009_019_Land</v>
      </c>
      <c r="H959" s="1" t="s">
        <v>275</v>
      </c>
      <c r="I959" s="3" t="s">
        <v>51</v>
      </c>
      <c r="J959" t="s">
        <v>52</v>
      </c>
      <c r="K959" t="s">
        <v>1882</v>
      </c>
      <c r="L959" s="4">
        <v>178</v>
      </c>
      <c r="M959" s="5" t="str">
        <f>IF(AND(S959=A959, T959&amp;U959&amp;V959&amp;W959&amp;X959=""), "DomProd", IF(COUNTIF(S959:X959, A959)&gt;0, "CoDev", IF(S959="???","N/A","Import")))</f>
        <v>DomProd</v>
      </c>
      <c r="N959" t="s">
        <v>1883</v>
      </c>
      <c r="Q959" t="s">
        <v>1884</v>
      </c>
      <c r="S959" t="s">
        <v>92</v>
      </c>
      <c r="Y959" s="5">
        <f>IF(T959="???",0,COUNTA(S959:X959))</f>
        <v>1</v>
      </c>
    </row>
    <row r="960" spans="1:25" x14ac:dyDescent="0.45">
      <c r="A960" s="24" t="s">
        <v>92</v>
      </c>
      <c r="B960" s="1">
        <v>2009</v>
      </c>
      <c r="C960" s="22" t="str">
        <f>TEXT(D960,"000")</f>
        <v>020</v>
      </c>
      <c r="D960" s="2">
        <v>20</v>
      </c>
      <c r="E960" s="1" t="str">
        <f>_xlfn.TEXTJOIN("_",TRUE,A960,B960,D960,"Land")</f>
        <v>GBR_2009_20_Land</v>
      </c>
      <c r="F960" s="1" t="str" cm="1">
        <f t="array" ref="F960">_xlfn.REGEXEXTRACT(E960,"[A-Z]+[a-z]+[a-z]",1,0)</f>
        <v>Land</v>
      </c>
      <c r="G960" s="1" t="str">
        <f>_xlfn.TEXTJOIN("_",TRUE,A960,B960,C960,F960)</f>
        <v>GBR_2009_020_Land</v>
      </c>
      <c r="H960" s="1" t="s">
        <v>275</v>
      </c>
      <c r="I960" s="3" t="s">
        <v>51</v>
      </c>
      <c r="J960" t="s">
        <v>57</v>
      </c>
      <c r="K960" t="s">
        <v>1885</v>
      </c>
      <c r="L960" s="4">
        <v>166</v>
      </c>
      <c r="M960" s="5" t="str">
        <f>IF(AND(S960=A960, T960&amp;U960&amp;V960&amp;W960&amp;X960=""), "DomProd", IF(COUNTIF(S960:X960, A960)&gt;0, "CoDev", IF(S960="???","N/A","Import")))</f>
        <v>DomProd</v>
      </c>
      <c r="N960" t="s">
        <v>1093</v>
      </c>
      <c r="Q960" s="18" t="s">
        <v>1094</v>
      </c>
      <c r="R960" s="5"/>
      <c r="S960" t="s">
        <v>92</v>
      </c>
      <c r="Y960" s="5">
        <f>IF(T960="???",0,COUNTA(S960:X960))</f>
        <v>1</v>
      </c>
    </row>
    <row r="961" spans="1:25" x14ac:dyDescent="0.45">
      <c r="A961" s="24" t="s">
        <v>92</v>
      </c>
      <c r="B961" s="1">
        <v>2009</v>
      </c>
      <c r="C961" s="22" t="str">
        <f>TEXT(D961,"000")</f>
        <v>021</v>
      </c>
      <c r="D961" s="2">
        <v>21</v>
      </c>
      <c r="E961" s="1" t="str">
        <f>_xlfn.TEXTJOIN("_",TRUE,A961,B961,D961,"Land")</f>
        <v>GBR_2009_21_Land</v>
      </c>
      <c r="F961" s="1" t="str" cm="1">
        <f t="array" ref="F961">_xlfn.REGEXEXTRACT(E961,"[A-Z]+[a-z]+[a-z]",1,0)</f>
        <v>Land</v>
      </c>
      <c r="G961" s="1" t="str">
        <f>_xlfn.TEXTJOIN("_",TRUE,A961,B961,C961,F961)</f>
        <v>GBR_2009_021_Land</v>
      </c>
      <c r="H961" s="1" t="s">
        <v>275</v>
      </c>
      <c r="I961" s="3" t="s">
        <v>51</v>
      </c>
      <c r="J961" t="s">
        <v>762</v>
      </c>
      <c r="K961" t="s">
        <v>1886</v>
      </c>
      <c r="L961" s="4">
        <v>63</v>
      </c>
      <c r="M961" s="5" t="str">
        <f>IF(AND(S961=A961, T961&amp;U961&amp;V961&amp;W961&amp;X961=""), "DomProd", IF(COUNTIF(S961:X961, A961)&gt;0, "CoDev", IF(S961="???","N/A","Import")))</f>
        <v>CoDev</v>
      </c>
      <c r="N961" t="s">
        <v>96</v>
      </c>
      <c r="Q961" s="18" t="s">
        <v>1428</v>
      </c>
      <c r="S961" t="s">
        <v>92</v>
      </c>
      <c r="T961" t="s">
        <v>56</v>
      </c>
      <c r="Y961" s="5">
        <f>IF(T961="???",0,COUNTA(S961:X961))</f>
        <v>2</v>
      </c>
    </row>
    <row r="962" spans="1:25" x14ac:dyDescent="0.45">
      <c r="A962" s="24" t="s">
        <v>92</v>
      </c>
      <c r="B962" s="1">
        <v>2009</v>
      </c>
      <c r="C962" s="22" t="str">
        <f>TEXT(D962,"000")</f>
        <v>022</v>
      </c>
      <c r="D962" s="2">
        <v>22</v>
      </c>
      <c r="E962" s="1" t="str">
        <f>_xlfn.TEXTJOIN("_",TRUE,A962,B962,D962,"Land")</f>
        <v>GBR_2009_22_Land</v>
      </c>
      <c r="F962" s="1" t="str" cm="1">
        <f t="array" ref="F962">_xlfn.REGEXEXTRACT(E962,"[A-Z]+[a-z]+[a-z]",1,0)</f>
        <v>Land</v>
      </c>
      <c r="G962" s="1" t="str">
        <f>_xlfn.TEXTJOIN("_",TRUE,A962,B962,C962,F962)</f>
        <v>GBR_2009_022_Land</v>
      </c>
      <c r="H962" s="1" t="s">
        <v>275</v>
      </c>
      <c r="I962" s="3" t="s">
        <v>51</v>
      </c>
      <c r="J962" t="s">
        <v>1887</v>
      </c>
      <c r="K962" t="s">
        <v>65</v>
      </c>
      <c r="L962" s="4">
        <v>110</v>
      </c>
      <c r="M962" s="5" t="str">
        <f>IF(AND(S962=A962, T962&amp;U962&amp;V962&amp;W962&amp;X962=""), "DomProd", IF(COUNTIF(S962:X962, A962)&gt;0, "CoDev", IF(S962="???","N/A","Import")))</f>
        <v>N/A</v>
      </c>
      <c r="N962" s="5" t="s">
        <v>35</v>
      </c>
      <c r="O962" s="5"/>
      <c r="P962" s="5"/>
      <c r="Q962" s="5"/>
      <c r="R962" s="5"/>
      <c r="S962" t="s">
        <v>59</v>
      </c>
      <c r="Y962" s="5">
        <f>IF(T962="???",0,COUNTA(S962:X962))</f>
        <v>1</v>
      </c>
    </row>
    <row r="963" spans="1:25" x14ac:dyDescent="0.45">
      <c r="A963" s="40" t="s">
        <v>92</v>
      </c>
      <c r="B963" s="1">
        <v>2009</v>
      </c>
      <c r="C963" s="22" t="str">
        <f>TEXT(D963,"000")</f>
        <v>023</v>
      </c>
      <c r="D963" s="2">
        <v>23</v>
      </c>
      <c r="E963" s="41" t="str">
        <f>_xlfn.TEXTJOIN("_",TRUE,A963,B963,D963,"Land")</f>
        <v>GBR_2009_23_Land</v>
      </c>
      <c r="F963" s="1" t="str" cm="1">
        <f t="array" ref="F963">_xlfn.REGEXEXTRACT(E963,"[A-Z]+[a-z]+[a-z]",1,0)</f>
        <v>Land</v>
      </c>
      <c r="G963" s="1" t="str">
        <f>_xlfn.TEXTJOIN("_",TRUE,A963,B963,C963,F963)</f>
        <v>GBR_2009_023_Land</v>
      </c>
      <c r="H963" s="41" t="s">
        <v>275</v>
      </c>
      <c r="I963" s="42" t="s">
        <v>51</v>
      </c>
      <c r="J963" s="43" t="s">
        <v>152</v>
      </c>
      <c r="K963" s="43" t="s">
        <v>65</v>
      </c>
      <c r="L963" s="44">
        <v>360</v>
      </c>
      <c r="M963" s="5" t="str">
        <f>IF(AND(S963=A963, T963&amp;U963&amp;V963&amp;W963&amp;X963=""), "DomProd", IF(COUNTIF(S963:X963, A963)&gt;0, "CoDev", IF(S963="???","N/A","Import")))</f>
        <v>N/A</v>
      </c>
      <c r="N963" s="5" t="s">
        <v>35</v>
      </c>
      <c r="O963" s="45"/>
      <c r="P963" s="45"/>
      <c r="Q963" s="45"/>
      <c r="R963" s="45"/>
      <c r="S963" t="s">
        <v>59</v>
      </c>
      <c r="T963" s="43"/>
      <c r="U963" s="43"/>
      <c r="V963" s="43"/>
      <c r="W963" s="43"/>
      <c r="X963" s="43"/>
      <c r="Y963" s="5">
        <f>IF(T963="???",0,COUNTA(S963:X963))</f>
        <v>1</v>
      </c>
    </row>
    <row r="964" spans="1:25" x14ac:dyDescent="0.45">
      <c r="A964" s="24" t="s">
        <v>92</v>
      </c>
      <c r="B964" s="1">
        <v>2009</v>
      </c>
      <c r="C964" s="22" t="str">
        <f>TEXT(D964,"000")</f>
        <v>024</v>
      </c>
      <c r="D964" s="2">
        <v>24</v>
      </c>
      <c r="E964" s="1" t="str">
        <f>_xlfn.TEXTJOIN("_",TRUE,A964,B964,D964,"Land")</f>
        <v>GBR_2009_24_Land</v>
      </c>
      <c r="F964" s="1" t="str" cm="1">
        <f t="array" ref="F964">_xlfn.REGEXEXTRACT(E964,"[A-Z]+[a-z]+[a-z]",1,0)</f>
        <v>Land</v>
      </c>
      <c r="G964" s="1" t="str">
        <f>_xlfn.TEXTJOIN("_",TRUE,A964,B964,C964,F964)</f>
        <v>GBR_2009_024_Land</v>
      </c>
      <c r="H964" s="1" t="s">
        <v>275</v>
      </c>
      <c r="I964" s="3" t="s">
        <v>68</v>
      </c>
      <c r="J964" t="s">
        <v>69</v>
      </c>
      <c r="K964" t="s">
        <v>1888</v>
      </c>
      <c r="L964" s="4">
        <v>60</v>
      </c>
      <c r="M964" s="5" t="str">
        <f>IF(AND(S964=A964, T964&amp;U964&amp;V964&amp;W964&amp;X964=""), "DomProd", IF(COUNTIF(S964:X964, A964)&gt;0, "CoDev", IF(S964="???","N/A","Import")))</f>
        <v>DomProd</v>
      </c>
      <c r="N964" s="5" t="s">
        <v>3540</v>
      </c>
      <c r="O964" s="5"/>
      <c r="P964" s="5"/>
      <c r="Q964" s="30" t="s">
        <v>3541</v>
      </c>
      <c r="R964" s="5"/>
      <c r="S964" t="s">
        <v>92</v>
      </c>
      <c r="Y964" s="5">
        <f>IF(T964="???",0,COUNTA(S964:X964))</f>
        <v>1</v>
      </c>
    </row>
    <row r="965" spans="1:25" x14ac:dyDescent="0.45">
      <c r="A965" s="24" t="s">
        <v>92</v>
      </c>
      <c r="B965" s="1">
        <v>2009</v>
      </c>
      <c r="C965" s="22" t="str">
        <f>TEXT(D965,"000")</f>
        <v>025</v>
      </c>
      <c r="D965" s="2">
        <v>25</v>
      </c>
      <c r="E965" s="1" t="str">
        <f>_xlfn.TEXTJOIN("_",TRUE,A965,B965,D965,"Land")</f>
        <v>GBR_2009_25_Land</v>
      </c>
      <c r="F965" s="1" t="str" cm="1">
        <f t="array" ref="F965">_xlfn.REGEXEXTRACT(E965,"[A-Z]+[a-z]+[a-z]",1,0)</f>
        <v>Land</v>
      </c>
      <c r="G965" s="1" t="str">
        <f>_xlfn.TEXTJOIN("_",TRUE,A965,B965,C965,F965)</f>
        <v>GBR_2009_025_Land</v>
      </c>
      <c r="H965" s="1" t="s">
        <v>275</v>
      </c>
      <c r="I965" s="3" t="s">
        <v>68</v>
      </c>
      <c r="J965" t="s">
        <v>72</v>
      </c>
      <c r="K965" t="s">
        <v>154</v>
      </c>
      <c r="L965" s="4">
        <v>740</v>
      </c>
      <c r="M965" s="5" t="str">
        <f>IF(AND(S965=A965, T965&amp;U965&amp;V965&amp;W965&amp;X965=""), "DomProd", IF(COUNTIF(S965:X965, A965)&gt;0, "CoDev", IF(S965="???","N/A","Import")))</f>
        <v>Import</v>
      </c>
      <c r="N965" t="s">
        <v>155</v>
      </c>
      <c r="Q965" s="31" t="s">
        <v>156</v>
      </c>
      <c r="R965" s="5"/>
      <c r="S965" t="s">
        <v>71</v>
      </c>
      <c r="Y965" s="5">
        <f>IF(T965="???",0,COUNTA(S965:X965))</f>
        <v>1</v>
      </c>
    </row>
    <row r="966" spans="1:25" x14ac:dyDescent="0.45">
      <c r="A966" s="24" t="s">
        <v>92</v>
      </c>
      <c r="B966" s="1">
        <v>2009</v>
      </c>
      <c r="C966" s="22" t="str">
        <f>TEXT(D966,"000")</f>
        <v>026</v>
      </c>
      <c r="D966" s="2">
        <v>26</v>
      </c>
      <c r="E966" s="1" t="str">
        <f>_xlfn.TEXTJOIN("_",TRUE,A966,B966,D966,"Land")</f>
        <v>GBR_2009_26_Land</v>
      </c>
      <c r="F966" s="1" t="str" cm="1">
        <f t="array" ref="F966">_xlfn.REGEXEXTRACT(E966,"[A-Z]+[a-z]+[a-z]",1,0)</f>
        <v>Land</v>
      </c>
      <c r="G966" s="1" t="str">
        <f>_xlfn.TEXTJOIN("_",TRUE,A966,B966,C966,F966)</f>
        <v>GBR_2009_026_Land</v>
      </c>
      <c r="H966" s="1" t="s">
        <v>275</v>
      </c>
      <c r="I966" s="3" t="s">
        <v>68</v>
      </c>
      <c r="J966" t="s">
        <v>72</v>
      </c>
      <c r="K966" t="s">
        <v>983</v>
      </c>
      <c r="L966" s="4" t="s">
        <v>65</v>
      </c>
      <c r="M966" s="5" t="str">
        <f>IF(AND(S966=A966, T966&amp;U966&amp;V966&amp;W966&amp;X966=""), "DomProd", IF(COUNTIF(S966:X966, A966)&gt;0, "CoDev", IF(S966="???","N/A","Import")))</f>
        <v>Import</v>
      </c>
      <c r="N966" t="s">
        <v>769</v>
      </c>
      <c r="Q966" s="18" t="s">
        <v>984</v>
      </c>
      <c r="R966" s="5"/>
      <c r="S966" t="s">
        <v>56</v>
      </c>
      <c r="Y966" s="5">
        <f>IF(T966="???",0,COUNTA(S966:X966))</f>
        <v>1</v>
      </c>
    </row>
    <row r="967" spans="1:25" x14ac:dyDescent="0.45">
      <c r="A967" s="24" t="s">
        <v>92</v>
      </c>
      <c r="B967" s="1">
        <v>2009</v>
      </c>
      <c r="C967" s="22" t="str">
        <f>TEXT(D967,"000")</f>
        <v>027</v>
      </c>
      <c r="D967" s="2">
        <v>27</v>
      </c>
      <c r="E967" s="1" t="str">
        <f>_xlfn.TEXTJOIN("_",TRUE,A967,B967,D967,"Land")</f>
        <v>GBR_2009_27_Land</v>
      </c>
      <c r="F967" s="1" t="str" cm="1">
        <f t="array" ref="F967">_xlfn.REGEXEXTRACT(E967,"[A-Z]+[a-z]+[a-z]",1,0)</f>
        <v>Land</v>
      </c>
      <c r="G967" s="1" t="str">
        <f>_xlfn.TEXTJOIN("_",TRUE,A967,B967,C967,F967)</f>
        <v>GBR_2009_027_Land</v>
      </c>
      <c r="H967" s="1" t="s">
        <v>275</v>
      </c>
      <c r="I967" s="3" t="s">
        <v>68</v>
      </c>
      <c r="J967" t="s">
        <v>1889</v>
      </c>
      <c r="K967" t="s">
        <v>1890</v>
      </c>
      <c r="L967" s="4" t="s">
        <v>65</v>
      </c>
      <c r="M967" s="5" t="str">
        <f>IF(AND(S967=A967, T967&amp;U967&amp;V967&amp;W967&amp;X967=""), "DomProd", IF(COUNTIF(S967:X967, A967)&gt;0, "CoDev", IF(S967="???","N/A","Import")))</f>
        <v>DomProd</v>
      </c>
      <c r="N967" s="5" t="s">
        <v>3321</v>
      </c>
      <c r="O967" s="5"/>
      <c r="P967" s="5"/>
      <c r="Q967" s="30" t="s">
        <v>3417</v>
      </c>
      <c r="R967" s="5"/>
      <c r="S967" t="s">
        <v>92</v>
      </c>
      <c r="Y967" s="5">
        <f>IF(T967="???",0,COUNTA(S967:X967))</f>
        <v>1</v>
      </c>
    </row>
    <row r="968" spans="1:25" x14ac:dyDescent="0.45">
      <c r="A968" s="24" t="s">
        <v>92</v>
      </c>
      <c r="B968" s="1">
        <v>2009</v>
      </c>
      <c r="C968" s="22" t="str">
        <f>TEXT(D968,"000")</f>
        <v>028</v>
      </c>
      <c r="D968" s="2">
        <v>28</v>
      </c>
      <c r="E968" s="1" t="str">
        <f>_xlfn.TEXTJOIN("_",TRUE,A968,B968,D968,"Air")</f>
        <v>GBR_2009_28_Air</v>
      </c>
      <c r="F968" s="1" t="str" cm="1">
        <f t="array" ref="F968">_xlfn.REGEXEXTRACT(E968,"[A-Z]+[a-z]+[a-z]",1,0)</f>
        <v>Air</v>
      </c>
      <c r="G968" s="1" t="str">
        <f>_xlfn.TEXTJOIN("_",TRUE,A968,B968,C968,F968)</f>
        <v>GBR_2009_028_Air</v>
      </c>
      <c r="H968" s="1" t="s">
        <v>275</v>
      </c>
      <c r="I968" s="3" t="s">
        <v>87</v>
      </c>
      <c r="J968" t="s">
        <v>537</v>
      </c>
      <c r="K968" t="s">
        <v>1891</v>
      </c>
      <c r="L968" s="4">
        <v>3</v>
      </c>
      <c r="M968" s="5" t="str">
        <f>IF(AND(S968=A968, T968&amp;U968&amp;V968&amp;W968&amp;X968=""), "DomProd", IF(COUNTIF(S968:X968, A968)&gt;0, "CoDev", IF(S968="???","N/A","Import")))</f>
        <v>DomProd</v>
      </c>
      <c r="N968" s="5" t="s">
        <v>622</v>
      </c>
      <c r="O968" s="5"/>
      <c r="P968" s="5"/>
      <c r="Q968" s="30" t="s">
        <v>635</v>
      </c>
      <c r="R968" s="5"/>
      <c r="S968" t="s">
        <v>92</v>
      </c>
      <c r="Y968" s="5">
        <f>IF(T968="???",0,COUNTA(S968:X968))</f>
        <v>1</v>
      </c>
    </row>
    <row r="969" spans="1:25" x14ac:dyDescent="0.45">
      <c r="A969" s="24" t="s">
        <v>92</v>
      </c>
      <c r="B969" s="1">
        <v>2009</v>
      </c>
      <c r="C969" s="22" t="str">
        <f>TEXT(D969,"000")</f>
        <v>029</v>
      </c>
      <c r="D969" s="2">
        <v>29</v>
      </c>
      <c r="E969" s="1" t="str">
        <f>_xlfn.TEXTJOIN("_",TRUE,A969,B969,D969,"Air")</f>
        <v>GBR_2009_29_Air</v>
      </c>
      <c r="F969" s="1" t="str" cm="1">
        <f t="array" ref="F969">_xlfn.REGEXEXTRACT(E969,"[A-Z]+[a-z]+[a-z]",1,0)</f>
        <v>Air</v>
      </c>
      <c r="G969" s="1" t="str">
        <f>_xlfn.TEXTJOIN("_",TRUE,A969,B969,C969,F969)</f>
        <v>GBR_2009_029_Air</v>
      </c>
      <c r="H969" s="1" t="s">
        <v>275</v>
      </c>
      <c r="I969" s="3" t="s">
        <v>87</v>
      </c>
      <c r="J969" t="s">
        <v>537</v>
      </c>
      <c r="K969" t="s">
        <v>1892</v>
      </c>
      <c r="L969" s="4">
        <v>1</v>
      </c>
      <c r="M969" s="5" t="str">
        <f>IF(AND(S969=A969, T969&amp;U969&amp;V969&amp;W969&amp;X969=""), "DomProd", IF(COUNTIF(S969:X969, A969)&gt;0, "CoDev", IF(S969="???","N/A","Import")))</f>
        <v>Import</v>
      </c>
      <c r="N969" t="s">
        <v>1300</v>
      </c>
      <c r="Q969" t="s">
        <v>1893</v>
      </c>
      <c r="S969" t="s">
        <v>56</v>
      </c>
      <c r="Y969" s="5">
        <f>IF(T969="???",0,COUNTA(S969:X969))</f>
        <v>1</v>
      </c>
    </row>
    <row r="970" spans="1:25" x14ac:dyDescent="0.45">
      <c r="A970" s="24" t="s">
        <v>92</v>
      </c>
      <c r="B970" s="1">
        <v>2009</v>
      </c>
      <c r="C970" s="22" t="str">
        <f>TEXT(D970,"000")</f>
        <v>030</v>
      </c>
      <c r="D970" s="2">
        <v>30</v>
      </c>
      <c r="E970" s="1" t="str">
        <f>_xlfn.TEXTJOIN("_",TRUE,A970,B970,D970,"Air")</f>
        <v>GBR_2009_30_Air</v>
      </c>
      <c r="F970" s="1" t="str" cm="1">
        <f t="array" ref="F970">_xlfn.REGEXEXTRACT(E970,"[A-Z]+[a-z]+[a-z]",1,0)</f>
        <v>Air</v>
      </c>
      <c r="G970" s="1" t="str">
        <f>_xlfn.TEXTJOIN("_",TRUE,A970,B970,C970,F970)</f>
        <v>GBR_2009_030_Air</v>
      </c>
      <c r="H970" s="1" t="s">
        <v>275</v>
      </c>
      <c r="I970" s="3" t="s">
        <v>109</v>
      </c>
      <c r="J970" t="s">
        <v>477</v>
      </c>
      <c r="K970" t="s">
        <v>1894</v>
      </c>
      <c r="L970" s="4">
        <v>66</v>
      </c>
      <c r="M970" s="5" t="str">
        <f>IF(AND(S970=A970, T970&amp;U970&amp;V970&amp;W970&amp;X970=""), "DomProd", IF(COUNTIF(S970:X970, A970)&gt;0, "CoDev", IF(S970="???","N/A","Import")))</f>
        <v>CoDev</v>
      </c>
      <c r="N970" s="5" t="s">
        <v>1050</v>
      </c>
      <c r="O970" s="5" t="s">
        <v>266</v>
      </c>
      <c r="P970" s="5"/>
      <c r="Q970" s="30" t="s">
        <v>3573</v>
      </c>
      <c r="R970" s="5"/>
      <c r="S970" t="s">
        <v>56</v>
      </c>
      <c r="T970" t="s">
        <v>92</v>
      </c>
      <c r="Y970" s="5">
        <f>IF(T970="???",0,COUNTA(S970:X970))</f>
        <v>2</v>
      </c>
    </row>
    <row r="971" spans="1:25" x14ac:dyDescent="0.45">
      <c r="A971" s="24" t="s">
        <v>92</v>
      </c>
      <c r="B971" s="1">
        <v>2009</v>
      </c>
      <c r="C971" s="22" t="str">
        <f>TEXT(D971,"000")</f>
        <v>031</v>
      </c>
      <c r="D971" s="2">
        <v>31</v>
      </c>
      <c r="E971" s="1" t="str">
        <f>_xlfn.TEXTJOIN("_",TRUE,A971,B971,D971,"Air")</f>
        <v>GBR_2009_31_Air</v>
      </c>
      <c r="F971" s="1" t="str" cm="1">
        <f t="array" ref="F971">_xlfn.REGEXEXTRACT(E971,"[A-Z]+[a-z]+[a-z]",1,0)</f>
        <v>Air</v>
      </c>
      <c r="G971" s="1" t="str">
        <f>_xlfn.TEXTJOIN("_",TRUE,A971,B971,C971,F971)</f>
        <v>GBR_2009_031_Air</v>
      </c>
      <c r="H971" s="1" t="s">
        <v>275</v>
      </c>
      <c r="I971" s="3" t="s">
        <v>109</v>
      </c>
      <c r="J971" t="s">
        <v>1116</v>
      </c>
      <c r="K971" t="s">
        <v>1895</v>
      </c>
      <c r="L971" s="4">
        <v>133</v>
      </c>
      <c r="M971" s="5" t="str">
        <f>IF(AND(S971=A971, T971&amp;U971&amp;V971&amp;W971&amp;X971=""), "DomProd", IF(COUNTIF(S971:X971, A971)&gt;0, "CoDev", IF(S971="???","N/A","Import")))</f>
        <v>Import</v>
      </c>
      <c r="N971" t="s">
        <v>123</v>
      </c>
      <c r="O971" t="s">
        <v>628</v>
      </c>
      <c r="Q971" s="18" t="s">
        <v>629</v>
      </c>
      <c r="R971" s="5"/>
      <c r="S971" t="s">
        <v>71</v>
      </c>
      <c r="Y971" s="5">
        <f>IF(T971="???",0,COUNTA(S971:X971))</f>
        <v>1</v>
      </c>
    </row>
    <row r="972" spans="1:25" x14ac:dyDescent="0.45">
      <c r="A972" s="24" t="s">
        <v>92</v>
      </c>
      <c r="B972" s="1">
        <v>2009</v>
      </c>
      <c r="C972" s="22" t="str">
        <f>TEXT(D972,"000")</f>
        <v>032</v>
      </c>
      <c r="D972" s="2">
        <v>32</v>
      </c>
      <c r="E972" s="1" t="str">
        <f>_xlfn.TEXTJOIN("_",TRUE,A972,B972,D972,"Air")</f>
        <v>GBR_2009_32_Air</v>
      </c>
      <c r="F972" s="1" t="str" cm="1">
        <f t="array" ref="F972">_xlfn.REGEXEXTRACT(E972,"[A-Z]+[a-z]+[a-z]",1,0)</f>
        <v>Air</v>
      </c>
      <c r="G972" s="1" t="str">
        <f>_xlfn.TEXTJOIN("_",TRUE,A972,B972,C972,F972)</f>
        <v>GBR_2009_032_Air</v>
      </c>
      <c r="H972" s="1" t="s">
        <v>275</v>
      </c>
      <c r="I972" s="3" t="s">
        <v>109</v>
      </c>
      <c r="J972" t="s">
        <v>1577</v>
      </c>
      <c r="K972" t="s">
        <v>1896</v>
      </c>
      <c r="L972" s="4">
        <v>77</v>
      </c>
      <c r="M972" s="5" t="str">
        <f>IF(AND(S972=A972, T972&amp;U972&amp;V972&amp;W972&amp;X972=""), "DomProd", IF(COUNTIF(S972:X972, A972)&gt;0, "CoDev", IF(S972="???","N/A","Import")))</f>
        <v>DomProd</v>
      </c>
      <c r="N972" t="s">
        <v>1050</v>
      </c>
      <c r="Q972" s="18" t="s">
        <v>1897</v>
      </c>
      <c r="S972" t="s">
        <v>92</v>
      </c>
      <c r="Y972" s="5">
        <f>IF(T972="???",0,COUNTA(S972:X972))</f>
        <v>1</v>
      </c>
    </row>
    <row r="973" spans="1:25" x14ac:dyDescent="0.45">
      <c r="A973" s="24" t="s">
        <v>92</v>
      </c>
      <c r="B973" s="1">
        <v>2009</v>
      </c>
      <c r="C973" s="22" t="str">
        <f>TEXT(D973,"000")</f>
        <v>033</v>
      </c>
      <c r="D973" s="2">
        <v>33</v>
      </c>
      <c r="E973" s="1" t="str">
        <f>_xlfn.TEXTJOIN("_",TRUE,A973,B973,D973,"Air")</f>
        <v>GBR_2009_33_Air</v>
      </c>
      <c r="F973" s="1" t="str" cm="1">
        <f t="array" ref="F973">_xlfn.REGEXEXTRACT(E973,"[A-Z]+[a-z]+[a-z]",1,0)</f>
        <v>Air</v>
      </c>
      <c r="G973" s="1" t="str">
        <f>_xlfn.TEXTJOIN("_",TRUE,A973,B973,C973,F973)</f>
        <v>GBR_2009_033_Air</v>
      </c>
      <c r="H973" s="1" t="s">
        <v>275</v>
      </c>
      <c r="I973" s="3" t="s">
        <v>109</v>
      </c>
      <c r="J973" t="s">
        <v>1577</v>
      </c>
      <c r="K973" t="s">
        <v>1898</v>
      </c>
      <c r="L973" s="4">
        <v>22</v>
      </c>
      <c r="M973" s="5" t="str">
        <f>IF(AND(S973=A973, T973&amp;U973&amp;V973&amp;W973&amp;X973=""), "DomProd", IF(COUNTIF(S973:X973, A973)&gt;0, "CoDev", IF(S973="???","N/A","Import")))</f>
        <v>DomProd</v>
      </c>
      <c r="N973" t="s">
        <v>1050</v>
      </c>
      <c r="Q973" s="18" t="s">
        <v>1897</v>
      </c>
      <c r="S973" t="s">
        <v>92</v>
      </c>
      <c r="Y973" s="5">
        <f>IF(T973="???",0,COUNTA(S973:X973))</f>
        <v>1</v>
      </c>
    </row>
    <row r="974" spans="1:25" x14ac:dyDescent="0.45">
      <c r="A974" s="24" t="s">
        <v>92</v>
      </c>
      <c r="B974" s="1">
        <v>2009</v>
      </c>
      <c r="C974" s="22" t="str">
        <f>TEXT(D974,"000")</f>
        <v>034</v>
      </c>
      <c r="D974" s="2">
        <v>34</v>
      </c>
      <c r="E974" s="1" t="str">
        <f>_xlfn.TEXTJOIN("_",TRUE,A974,B974,D974,"Air")</f>
        <v>GBR_2009_34_Air</v>
      </c>
      <c r="F974" s="1" t="str" cm="1">
        <f t="array" ref="F974">_xlfn.REGEXEXTRACT(E974,"[A-Z]+[a-z]+[a-z]",1,0)</f>
        <v>Air</v>
      </c>
      <c r="G974" s="1" t="str">
        <f>_xlfn.TEXTJOIN("_",TRUE,A974,B974,C974,F974)</f>
        <v>GBR_2009_034_Air</v>
      </c>
      <c r="H974" s="1" t="s">
        <v>275</v>
      </c>
      <c r="I974" s="3" t="s">
        <v>241</v>
      </c>
      <c r="J974" t="s">
        <v>1437</v>
      </c>
      <c r="K974" t="s">
        <v>1899</v>
      </c>
      <c r="L974" s="4">
        <v>450</v>
      </c>
      <c r="M974" s="5" t="str">
        <f>IF(AND(S974=A974, T974&amp;U974&amp;V974&amp;W974&amp;X974=""), "DomProd", IF(COUNTIF(S974:X974, A974)&gt;0, "CoDev", IF(S974="???","N/A","Import")))</f>
        <v>Import</v>
      </c>
      <c r="N974" s="5" t="s">
        <v>1084</v>
      </c>
      <c r="O974" s="5"/>
      <c r="P974" s="5"/>
      <c r="Q974" s="30" t="s">
        <v>1900</v>
      </c>
      <c r="R974" s="5"/>
      <c r="S974" t="s">
        <v>110</v>
      </c>
      <c r="Y974" s="5">
        <f>IF(T974="???",0,COUNTA(S974:X974))</f>
        <v>1</v>
      </c>
    </row>
    <row r="975" spans="1:25" x14ac:dyDescent="0.45">
      <c r="A975" s="24" t="s">
        <v>92</v>
      </c>
      <c r="B975" s="1">
        <v>2009</v>
      </c>
      <c r="C975" s="22" t="str">
        <f>TEXT(D975,"000")</f>
        <v>035</v>
      </c>
      <c r="D975" s="2">
        <v>35</v>
      </c>
      <c r="E975" s="1" t="str">
        <f>_xlfn.TEXTJOIN("_",TRUE,A975,B975,D975,"Air")</f>
        <v>GBR_2009_35_Air</v>
      </c>
      <c r="F975" s="1" t="str" cm="1">
        <f t="array" ref="F975">_xlfn.REGEXEXTRACT(E975,"[A-Z]+[a-z]+[a-z]",1,0)</f>
        <v>Air</v>
      </c>
      <c r="G975" s="1" t="str">
        <f>_xlfn.TEXTJOIN("_",TRUE,A975,B975,C975,F975)</f>
        <v>GBR_2009_035_Air</v>
      </c>
      <c r="H975" s="1" t="s">
        <v>275</v>
      </c>
      <c r="I975" s="3" t="s">
        <v>241</v>
      </c>
      <c r="J975" t="s">
        <v>1437</v>
      </c>
      <c r="K975" t="s">
        <v>1901</v>
      </c>
      <c r="L975" s="4" t="s">
        <v>65</v>
      </c>
      <c r="M975" s="5" t="str">
        <f>IF(AND(S975=A975, T975&amp;U975&amp;V975&amp;W975&amp;X975=""), "DomProd", IF(COUNTIF(S975:X975, A975)&gt;0, "CoDev", IF(S975="???","N/A","Import")))</f>
        <v>Import</v>
      </c>
      <c r="N975" s="5" t="s">
        <v>96</v>
      </c>
      <c r="O975" s="5"/>
      <c r="P975" s="5"/>
      <c r="Q975" s="30" t="s">
        <v>3350</v>
      </c>
      <c r="R975" s="5"/>
      <c r="S975" t="s">
        <v>56</v>
      </c>
      <c r="Y975" s="5">
        <f>IF(T975="???",0,COUNTA(S975:X975))</f>
        <v>1</v>
      </c>
    </row>
    <row r="976" spans="1:25" x14ac:dyDescent="0.45">
      <c r="A976" s="24" t="s">
        <v>92</v>
      </c>
      <c r="B976" s="1">
        <v>2009</v>
      </c>
      <c r="C976" s="22" t="str">
        <f>TEXT(D976,"000")</f>
        <v>036</v>
      </c>
      <c r="D976" s="2">
        <v>36</v>
      </c>
      <c r="E976" s="1" t="str">
        <f>_xlfn.TEXTJOIN("_",TRUE,A976,B976,D976,"Air")</f>
        <v>GBR_2009_36_Air</v>
      </c>
      <c r="F976" s="1" t="str" cm="1">
        <f t="array" ref="F976">_xlfn.REGEXEXTRACT(E976,"[A-Z]+[a-z]+[a-z]",1,0)</f>
        <v>Air</v>
      </c>
      <c r="G976" s="1" t="str">
        <f>_xlfn.TEXTJOIN("_",TRUE,A976,B976,C976,F976)</f>
        <v>GBR_2009_036_Air</v>
      </c>
      <c r="H976" s="1" t="s">
        <v>275</v>
      </c>
      <c r="I976" s="3" t="s">
        <v>241</v>
      </c>
      <c r="J976" t="s">
        <v>1437</v>
      </c>
      <c r="K976" t="s">
        <v>1902</v>
      </c>
      <c r="L976" s="4" t="s">
        <v>65</v>
      </c>
      <c r="M976" s="5" t="str">
        <f>IF(AND(S976=A976, T976&amp;U976&amp;V976&amp;W976&amp;X976=""), "DomProd", IF(COUNTIF(S976:X976, A976)&gt;0, "CoDev", IF(S976="???","N/A","Import")))</f>
        <v>Import</v>
      </c>
      <c r="N976" s="5" t="s">
        <v>3330</v>
      </c>
      <c r="O976" s="5"/>
      <c r="P976" s="5"/>
      <c r="Q976" s="30" t="s">
        <v>3331</v>
      </c>
      <c r="R976" s="5"/>
      <c r="S976" t="s">
        <v>56</v>
      </c>
      <c r="Y976" s="5">
        <f>IF(T976="???",0,COUNTA(S976:X976))</f>
        <v>1</v>
      </c>
    </row>
    <row r="977" spans="1:25" x14ac:dyDescent="0.45">
      <c r="A977" s="24" t="s">
        <v>92</v>
      </c>
      <c r="B977" s="1">
        <v>2009</v>
      </c>
      <c r="C977" s="22" t="str">
        <f>TEXT(D977,"000")</f>
        <v>037</v>
      </c>
      <c r="D977" s="2">
        <v>37</v>
      </c>
      <c r="E977" s="1" t="str">
        <f>_xlfn.TEXTJOIN("_",TRUE,A977,B977,D977,"Air")</f>
        <v>GBR_2009_37_Air</v>
      </c>
      <c r="F977" s="1" t="str" cm="1">
        <f t="array" ref="F977">_xlfn.REGEXEXTRACT(E977,"[A-Z]+[a-z]+[a-z]",1,0)</f>
        <v>Air</v>
      </c>
      <c r="G977" s="1" t="str">
        <f>_xlfn.TEXTJOIN("_",TRUE,A977,B977,C977,F977)</f>
        <v>GBR_2009_037_Air</v>
      </c>
      <c r="H977" s="1" t="s">
        <v>275</v>
      </c>
      <c r="I977" s="3" t="s">
        <v>241</v>
      </c>
      <c r="J977" t="s">
        <v>1437</v>
      </c>
      <c r="K977" t="s">
        <v>1903</v>
      </c>
      <c r="L977" s="4" t="s">
        <v>65</v>
      </c>
      <c r="M977" s="5" t="str">
        <f>IF(AND(S977=A977, T977&amp;U977&amp;V977&amp;W977&amp;X977=""), "DomProd", IF(COUNTIF(S977:X977, A977)&gt;0, "CoDev", IF(S977="???","N/A","Import")))</f>
        <v>CoDev</v>
      </c>
      <c r="N977" s="5" t="s">
        <v>1904</v>
      </c>
      <c r="O977" s="5"/>
      <c r="P977" s="5"/>
      <c r="Q977" s="30" t="s">
        <v>1905</v>
      </c>
      <c r="R977" s="5"/>
      <c r="S977" t="s">
        <v>92</v>
      </c>
      <c r="T977" t="s">
        <v>110</v>
      </c>
      <c r="Y977" s="5">
        <f>IF(T977="???",0,COUNTA(S977:X977))</f>
        <v>2</v>
      </c>
    </row>
    <row r="978" spans="1:25" x14ac:dyDescent="0.45">
      <c r="A978" s="24" t="s">
        <v>92</v>
      </c>
      <c r="B978" s="1">
        <v>2009</v>
      </c>
      <c r="C978" s="22" t="str">
        <f>TEXT(D978,"000")</f>
        <v>038</v>
      </c>
      <c r="D978" s="2">
        <v>38</v>
      </c>
      <c r="E978" s="1" t="str">
        <f>_xlfn.TEXTJOIN("_",TRUE,A978,B978,D978,"Land")</f>
        <v>GBR_2009_38_Land</v>
      </c>
      <c r="F978" s="1" t="str" cm="1">
        <f t="array" ref="F978">_xlfn.REGEXEXTRACT(E978,"[A-Z]+[a-z]+[a-z]",1,0)</f>
        <v>Land</v>
      </c>
      <c r="G978" s="1" t="str">
        <f>_xlfn.TEXTJOIN("_",TRUE,A978,B978,C978,F978)</f>
        <v>GBR_2009_038_Land</v>
      </c>
      <c r="H978" s="1" t="s">
        <v>275</v>
      </c>
      <c r="I978" s="3" t="s">
        <v>85</v>
      </c>
      <c r="J978" t="s">
        <v>326</v>
      </c>
      <c r="K978" t="s">
        <v>1906</v>
      </c>
      <c r="L978" s="4">
        <v>135</v>
      </c>
      <c r="M978" s="5" t="str">
        <f>IF(AND(S978=A978, T978&amp;U978&amp;V978&amp;W978&amp;X978=""), "DomProd", IF(COUNTIF(S978:X978, A978)&gt;0, "CoDev", IF(S978="???","N/A","Import")))</f>
        <v>DomProd</v>
      </c>
      <c r="N978" s="5" t="s">
        <v>1907</v>
      </c>
      <c r="O978" s="5" t="s">
        <v>812</v>
      </c>
      <c r="P978" s="5"/>
      <c r="Q978" s="30" t="s">
        <v>1908</v>
      </c>
      <c r="R978" s="5"/>
      <c r="S978" t="s">
        <v>92</v>
      </c>
      <c r="Y978" s="5">
        <f>IF(T978="???",0,COUNTA(S978:X978))</f>
        <v>1</v>
      </c>
    </row>
    <row r="979" spans="1:25" x14ac:dyDescent="0.45">
      <c r="A979" s="24" t="s">
        <v>92</v>
      </c>
      <c r="B979" s="1">
        <v>2009</v>
      </c>
      <c r="C979" s="22" t="str">
        <f>TEXT(D979,"000")</f>
        <v>039</v>
      </c>
      <c r="D979" s="2">
        <v>39</v>
      </c>
      <c r="E979" s="1" t="str">
        <f>_xlfn.TEXTJOIN("_",TRUE,A979,B979,D979,"Land")</f>
        <v>GBR_2009_39_Land</v>
      </c>
      <c r="F979" s="1" t="str" cm="1">
        <f t="array" ref="F979">_xlfn.REGEXEXTRACT(E979,"[A-Z]+[a-z]+[a-z]",1,0)</f>
        <v>Land</v>
      </c>
      <c r="G979" s="1" t="str">
        <f>_xlfn.TEXTJOIN("_",TRUE,A979,B979,C979,F979)</f>
        <v>GBR_2009_039_Land</v>
      </c>
      <c r="H979" s="1" t="s">
        <v>275</v>
      </c>
      <c r="I979" s="3" t="s">
        <v>85</v>
      </c>
      <c r="J979" t="s">
        <v>798</v>
      </c>
      <c r="K979" t="s">
        <v>1909</v>
      </c>
      <c r="L979" s="4">
        <v>57</v>
      </c>
      <c r="M979" s="5" t="str">
        <f>IF(AND(S979=A979, T979&amp;U979&amp;V979&amp;W979&amp;X979=""), "DomProd", IF(COUNTIF(S979:X979, A979)&gt;0, "CoDev", IF(S979="???","N/A","Import")))</f>
        <v>DomProd</v>
      </c>
      <c r="N979" s="5" t="s">
        <v>1910</v>
      </c>
      <c r="O979" s="5"/>
      <c r="P979" s="5"/>
      <c r="Q979" s="30" t="s">
        <v>1911</v>
      </c>
      <c r="R979" s="5"/>
      <c r="S979" t="s">
        <v>92</v>
      </c>
      <c r="Y979" s="5">
        <f>IF(T979="???",0,COUNTA(S979:X979))</f>
        <v>1</v>
      </c>
    </row>
    <row r="980" spans="1:25" x14ac:dyDescent="0.45">
      <c r="A980" s="24" t="s">
        <v>92</v>
      </c>
      <c r="B980" s="1">
        <v>2009</v>
      </c>
      <c r="C980" s="22" t="str">
        <f>TEXT(D980,"000")</f>
        <v>040</v>
      </c>
      <c r="D980" s="2">
        <v>40</v>
      </c>
      <c r="E980" s="1" t="str">
        <f>_xlfn.TEXTJOIN("_",TRUE,A980,B980,D980,"Land")</f>
        <v>GBR_2009_40_Land</v>
      </c>
      <c r="F980" s="1" t="str" cm="1">
        <f t="array" ref="F980">_xlfn.REGEXEXTRACT(E980,"[A-Z]+[a-z]+[a-z]",1,0)</f>
        <v>Land</v>
      </c>
      <c r="G980" s="1" t="str">
        <f>_xlfn.TEXTJOIN("_",TRUE,A980,B980,C980,F980)</f>
        <v>GBR_2009_040_Land</v>
      </c>
      <c r="H980" s="1" t="s">
        <v>275</v>
      </c>
      <c r="I980" s="3" t="s">
        <v>85</v>
      </c>
      <c r="J980" t="s">
        <v>599</v>
      </c>
      <c r="K980" t="s">
        <v>1912</v>
      </c>
      <c r="L980" s="4">
        <v>147</v>
      </c>
      <c r="M980" s="5" t="str">
        <f>IF(AND(S980=A980, T980&amp;U980&amp;V980&amp;W980&amp;X980=""), "DomProd", IF(COUNTIF(S980:X980, A980)&gt;0, "CoDev", IF(S980="???","N/A","Import")))</f>
        <v>DomProd</v>
      </c>
      <c r="N980" t="s">
        <v>1913</v>
      </c>
      <c r="Q980" s="18" t="s">
        <v>1914</v>
      </c>
      <c r="S980" t="s">
        <v>92</v>
      </c>
      <c r="Y980" s="5">
        <f>IF(T980="???",0,COUNTA(S980:X980))</f>
        <v>1</v>
      </c>
    </row>
    <row r="981" spans="1:25" x14ac:dyDescent="0.45">
      <c r="A981" s="24" t="s">
        <v>92</v>
      </c>
      <c r="B981" s="1">
        <v>2009</v>
      </c>
      <c r="C981" s="22" t="str">
        <f>TEXT(D981,"000")</f>
        <v>041</v>
      </c>
      <c r="D981" s="2">
        <v>41</v>
      </c>
      <c r="E981" s="1" t="str">
        <f>_xlfn.TEXTJOIN("_",TRUE,A981,B981,D981,"Land")</f>
        <v>GBR_2009_41_Land</v>
      </c>
      <c r="F981" s="1" t="str" cm="1">
        <f t="array" ref="F981">_xlfn.REGEXEXTRACT(E981,"[A-Z]+[a-z]+[a-z]",1,0)</f>
        <v>Land</v>
      </c>
      <c r="G981" s="1" t="str">
        <f>_xlfn.TEXTJOIN("_",TRUE,A981,B981,C981,F981)</f>
        <v>GBR_2009_041_Land</v>
      </c>
      <c r="H981" s="1" t="s">
        <v>275</v>
      </c>
      <c r="I981" s="3" t="s">
        <v>1147</v>
      </c>
      <c r="J981" t="s">
        <v>350</v>
      </c>
      <c r="K981" t="s">
        <v>810</v>
      </c>
      <c r="L981" s="4">
        <v>6</v>
      </c>
      <c r="M981" s="5" t="str">
        <f>IF(AND(S981=A981, T981&amp;U981&amp;V981&amp;W981&amp;X981=""), "DomProd", IF(COUNTIF(S981:X981, A981)&gt;0, "CoDev", IF(S981="???","N/A","Import")))</f>
        <v>CoDev</v>
      </c>
      <c r="N981" s="5" t="s">
        <v>811</v>
      </c>
      <c r="O981" s="5" t="s">
        <v>812</v>
      </c>
      <c r="P981" s="5"/>
      <c r="Q981" s="30" t="s">
        <v>814</v>
      </c>
      <c r="R981" s="30" t="s">
        <v>813</v>
      </c>
      <c r="S981" t="s">
        <v>32</v>
      </c>
      <c r="T981" t="s">
        <v>71</v>
      </c>
      <c r="U981" t="s">
        <v>92</v>
      </c>
      <c r="V981" t="s">
        <v>56</v>
      </c>
      <c r="Y981" s="5">
        <f>IF(T981="???",0,COUNTA(S981:X981))</f>
        <v>4</v>
      </c>
    </row>
    <row r="982" spans="1:25" x14ac:dyDescent="0.45">
      <c r="A982" s="24" t="s">
        <v>92</v>
      </c>
      <c r="B982" s="1">
        <v>2009</v>
      </c>
      <c r="C982" s="22" t="str">
        <f>TEXT(D982,"000")</f>
        <v>042</v>
      </c>
      <c r="D982" s="2">
        <v>42</v>
      </c>
      <c r="E982" s="1" t="str">
        <f>_xlfn.TEXTJOIN("_",TRUE,A982,B982,D982,"Land")</f>
        <v>GBR_2009_42_Land</v>
      </c>
      <c r="F982" s="1" t="str" cm="1">
        <f t="array" ref="F982">_xlfn.REGEXEXTRACT(E982,"[A-Z]+[a-z]+[a-z]",1,0)</f>
        <v>Land</v>
      </c>
      <c r="G982" s="1" t="str">
        <f>_xlfn.TEXTJOIN("_",TRUE,A982,B982,C982,F982)</f>
        <v>GBR_2009_042_Land</v>
      </c>
      <c r="H982" s="1" t="s">
        <v>275</v>
      </c>
      <c r="I982" s="3" t="s">
        <v>1147</v>
      </c>
      <c r="J982" t="s">
        <v>350</v>
      </c>
      <c r="K982" t="s">
        <v>1915</v>
      </c>
      <c r="L982" s="4">
        <v>150</v>
      </c>
      <c r="M982" s="5" t="str">
        <f>IF(AND(S982=A982, T982&amp;U982&amp;V982&amp;W982&amp;X982=""), "DomProd", IF(COUNTIF(S982:X982, A982)&gt;0, "CoDev", IF(S982="???","N/A","Import")))</f>
        <v>DomProd</v>
      </c>
      <c r="N982" s="5" t="s">
        <v>1916</v>
      </c>
      <c r="O982" s="5"/>
      <c r="P982" s="5"/>
      <c r="Q982" s="30" t="s">
        <v>1917</v>
      </c>
      <c r="R982" s="5"/>
      <c r="S982" t="s">
        <v>92</v>
      </c>
      <c r="Y982" s="5">
        <f>IF(T982="???",0,COUNTA(S982:X982))</f>
        <v>1</v>
      </c>
    </row>
    <row r="983" spans="1:25" x14ac:dyDescent="0.45">
      <c r="A983" s="24" t="s">
        <v>92</v>
      </c>
      <c r="B983" s="1">
        <v>2009</v>
      </c>
      <c r="C983" s="22" t="str">
        <f>TEXT(D983,"000")</f>
        <v>043</v>
      </c>
      <c r="D983" s="2">
        <v>43</v>
      </c>
      <c r="E983" s="1" t="str">
        <f>_xlfn.TEXTJOIN("_",TRUE,A983,B983,D983,"Naval")</f>
        <v>GBR_2009_43_Naval</v>
      </c>
      <c r="F983" s="1" t="s">
        <v>161</v>
      </c>
      <c r="G983" s="1" t="str">
        <f>_xlfn.TEXTJOIN("_",TRUE,A983,B983,C983,F983)</f>
        <v>GBR_2009_043_Sea</v>
      </c>
      <c r="H983" s="1" t="s">
        <v>275</v>
      </c>
      <c r="I983" s="3" t="s">
        <v>380</v>
      </c>
      <c r="J983" t="s">
        <v>1918</v>
      </c>
      <c r="K983" t="s">
        <v>65</v>
      </c>
      <c r="L983" s="4">
        <v>4</v>
      </c>
      <c r="M983" s="5" t="str">
        <f>IF(AND(S983=A983, T983&amp;U983&amp;V983&amp;W983&amp;X983=""), "DomProd", IF(COUNTIF(S983:X983, A983)&gt;0, "CoDev", IF(S983="???","N/A","Import")))</f>
        <v>N/A</v>
      </c>
      <c r="N983" s="5" t="s">
        <v>35</v>
      </c>
      <c r="O983" s="5"/>
      <c r="P983" s="5"/>
      <c r="Q983" s="5"/>
      <c r="R983" s="5"/>
      <c r="S983" t="s">
        <v>59</v>
      </c>
      <c r="Y983" s="5">
        <f>IF(T983="???",0,COUNTA(S983:X983))</f>
        <v>1</v>
      </c>
    </row>
    <row r="984" spans="1:25" x14ac:dyDescent="0.45">
      <c r="A984" s="24" t="s">
        <v>92</v>
      </c>
      <c r="B984" s="1">
        <v>2009</v>
      </c>
      <c r="C984" s="22" t="str">
        <f>TEXT(D984,"000")</f>
        <v>044</v>
      </c>
      <c r="D984" s="2">
        <v>44</v>
      </c>
      <c r="E984" s="1" t="str">
        <f>_xlfn.TEXTJOIN("_",TRUE,A984,B984,D984,"Naval")</f>
        <v>GBR_2009_44_Naval</v>
      </c>
      <c r="F984" s="1" t="s">
        <v>161</v>
      </c>
      <c r="G984" s="1" t="str">
        <f>_xlfn.TEXTJOIN("_",TRUE,A984,B984,C984,F984)</f>
        <v>GBR_2009_044_Sea</v>
      </c>
      <c r="H984" s="1" t="s">
        <v>275</v>
      </c>
      <c r="I984" s="3" t="s">
        <v>422</v>
      </c>
      <c r="J984" t="s">
        <v>1919</v>
      </c>
      <c r="K984" t="s">
        <v>65</v>
      </c>
      <c r="L984" s="4">
        <v>4</v>
      </c>
      <c r="M984" s="5" t="str">
        <f>IF(AND(S984=A984, T984&amp;U984&amp;V984&amp;W984&amp;X984=""), "DomProd", IF(COUNTIF(S984:X984, A984)&gt;0, "CoDev", IF(S984="???","N/A","Import")))</f>
        <v>N/A</v>
      </c>
      <c r="N984" s="5" t="s">
        <v>35</v>
      </c>
      <c r="O984" s="5"/>
      <c r="P984" s="5"/>
      <c r="Q984" s="5"/>
      <c r="R984" s="5"/>
      <c r="S984" t="s">
        <v>59</v>
      </c>
      <c r="Y984" s="5">
        <f>IF(T984="???",0,COUNTA(S984:X984))</f>
        <v>1</v>
      </c>
    </row>
    <row r="985" spans="1:25" x14ac:dyDescent="0.45">
      <c r="A985" s="24" t="s">
        <v>92</v>
      </c>
      <c r="B985" s="1">
        <v>2009</v>
      </c>
      <c r="C985" s="22" t="str">
        <f>TEXT(D985,"000")</f>
        <v>045</v>
      </c>
      <c r="D985" s="2">
        <v>45</v>
      </c>
      <c r="E985" s="1" t="str">
        <f>_xlfn.TEXTJOIN("_",TRUE,A985,B985,D985,"Naval")</f>
        <v>GBR_2009_45_Naval</v>
      </c>
      <c r="F985" s="1" t="s">
        <v>161</v>
      </c>
      <c r="G985" s="1" t="str">
        <f>_xlfn.TEXTJOIN("_",TRUE,A985,B985,C985,F985)</f>
        <v>GBR_2009_045_Sea</v>
      </c>
      <c r="H985" s="1" t="s">
        <v>275</v>
      </c>
      <c r="I985" s="3" t="s">
        <v>192</v>
      </c>
      <c r="J985" t="s">
        <v>1920</v>
      </c>
      <c r="K985" t="s">
        <v>65</v>
      </c>
      <c r="L985" s="4">
        <v>6</v>
      </c>
      <c r="M985" s="5" t="str">
        <f>IF(AND(S985=A985, T985&amp;U985&amp;V985&amp;W985&amp;X985=""), "DomProd", IF(COUNTIF(S985:X985, A985)&gt;0, "CoDev", IF(S985="???","N/A","Import")))</f>
        <v>N/A</v>
      </c>
      <c r="N985" s="5" t="s">
        <v>35</v>
      </c>
      <c r="O985" s="5"/>
      <c r="P985" s="5"/>
      <c r="Q985" s="5"/>
      <c r="R985" s="5"/>
      <c r="S985" t="s">
        <v>59</v>
      </c>
      <c r="Y985" s="5">
        <f>IF(T985="???",0,COUNTA(S985:X985))</f>
        <v>1</v>
      </c>
    </row>
    <row r="986" spans="1:25" x14ac:dyDescent="0.45">
      <c r="A986" s="24" t="s">
        <v>92</v>
      </c>
      <c r="B986" s="1">
        <v>2009</v>
      </c>
      <c r="C986" s="22" t="str">
        <f>TEXT(D986,"000")</f>
        <v>046</v>
      </c>
      <c r="D986" s="2">
        <v>46</v>
      </c>
      <c r="E986" s="1" t="str">
        <f>_xlfn.TEXTJOIN("_",TRUE,A986,B986,D986,"Naval")</f>
        <v>GBR_2009_46_Naval</v>
      </c>
      <c r="F986" s="1" t="s">
        <v>161</v>
      </c>
      <c r="G986" s="1" t="str">
        <f>_xlfn.TEXTJOIN("_",TRUE,A986,B986,C986,F986)</f>
        <v>GBR_2009_046_Sea</v>
      </c>
      <c r="H986" s="1" t="s">
        <v>1921</v>
      </c>
      <c r="I986" s="3" t="s">
        <v>359</v>
      </c>
      <c r="J986" t="s">
        <v>1626</v>
      </c>
      <c r="K986" t="s">
        <v>1922</v>
      </c>
      <c r="L986" s="4">
        <v>1</v>
      </c>
      <c r="M986" s="5" t="str">
        <f>IF(AND(S986=A986, T986&amp;U986&amp;V986&amp;W986&amp;X986=""), "DomProd", IF(COUNTIF(S986:X986, A986)&gt;0, "CoDev", IF(S986="???","N/A","Import")))</f>
        <v>DomProd</v>
      </c>
      <c r="N986" s="5" t="s">
        <v>3538</v>
      </c>
      <c r="O986" s="5"/>
      <c r="P986" s="5"/>
      <c r="Q986" s="30" t="s">
        <v>3539</v>
      </c>
      <c r="R986" s="5"/>
      <c r="S986" t="s">
        <v>92</v>
      </c>
      <c r="Y986" s="5">
        <f>IF(T986="???",0,COUNTA(S986:X986))</f>
        <v>1</v>
      </c>
    </row>
    <row r="987" spans="1:25" x14ac:dyDescent="0.45">
      <c r="A987" s="24" t="s">
        <v>92</v>
      </c>
      <c r="B987" s="1">
        <v>2009</v>
      </c>
      <c r="C987" s="22" t="str">
        <f>TEXT(D987,"000")</f>
        <v>047</v>
      </c>
      <c r="D987" s="2">
        <v>47</v>
      </c>
      <c r="E987" s="1" t="str">
        <f>_xlfn.TEXTJOIN("_",TRUE,A987,B987,D987,"Naval")</f>
        <v>GBR_2009_47_Naval</v>
      </c>
      <c r="F987" s="1" t="s">
        <v>161</v>
      </c>
      <c r="G987" s="1" t="str">
        <f>_xlfn.TEXTJOIN("_",TRUE,A987,B987,C987,F987)</f>
        <v>GBR_2009_047_Sea</v>
      </c>
      <c r="H987" s="1" t="s">
        <v>1921</v>
      </c>
      <c r="I987" s="3" t="s">
        <v>168</v>
      </c>
      <c r="J987" t="s">
        <v>1629</v>
      </c>
      <c r="K987" t="s">
        <v>1843</v>
      </c>
      <c r="L987" s="4" t="s">
        <v>65</v>
      </c>
      <c r="M987" s="5" t="str">
        <f>IF(AND(S987=A987, T987&amp;U987&amp;V987&amp;W987&amp;X987=""), "DomProd", IF(COUNTIF(S987:X987, A987)&gt;0, "CoDev", IF(S987="???","N/A","Import")))</f>
        <v>DomProd</v>
      </c>
      <c r="N987" t="s">
        <v>1844</v>
      </c>
      <c r="Q987" s="18" t="s">
        <v>1845</v>
      </c>
      <c r="R987" s="5"/>
      <c r="S987" t="s">
        <v>92</v>
      </c>
      <c r="Y987" s="5">
        <f>IF(T987="???",0,COUNTA(S987:X987))</f>
        <v>1</v>
      </c>
    </row>
    <row r="988" spans="1:25" x14ac:dyDescent="0.45">
      <c r="A988" s="24" t="s">
        <v>92</v>
      </c>
      <c r="B988" s="1">
        <v>2009</v>
      </c>
      <c r="C988" s="22" t="str">
        <f>TEXT(D988,"000")</f>
        <v>048</v>
      </c>
      <c r="D988" s="2">
        <v>48</v>
      </c>
      <c r="E988" s="1" t="str">
        <f>_xlfn.TEXTJOIN("_",TRUE,A988,B988,D988,"Naval")</f>
        <v>GBR_2009_48_Naval</v>
      </c>
      <c r="F988" s="1" t="s">
        <v>161</v>
      </c>
      <c r="G988" s="1" t="str">
        <f>_xlfn.TEXTJOIN("_",TRUE,A988,B988,C988,F988)</f>
        <v>GBR_2009_048_Sea</v>
      </c>
      <c r="H988" s="1" t="s">
        <v>1921</v>
      </c>
      <c r="I988" s="3" t="s">
        <v>168</v>
      </c>
      <c r="J988" t="s">
        <v>1629</v>
      </c>
      <c r="K988" t="s">
        <v>1923</v>
      </c>
      <c r="L988" s="4">
        <v>5</v>
      </c>
      <c r="M988" s="5" t="str">
        <f>IF(AND(S988=A988, T988&amp;U988&amp;V988&amp;W988&amp;X988=""), "DomProd", IF(COUNTIF(S988:X988, A988)&gt;0, "CoDev", IF(S988="???","N/A","Import")))</f>
        <v>Import</v>
      </c>
      <c r="N988" t="s">
        <v>171</v>
      </c>
      <c r="Q988" s="18" t="s">
        <v>1924</v>
      </c>
      <c r="R988" s="5"/>
      <c r="S988" t="s">
        <v>56</v>
      </c>
      <c r="Y988" s="5">
        <f>IF(T988="???",0,COUNTA(S988:X988))</f>
        <v>1</v>
      </c>
    </row>
    <row r="989" spans="1:25" x14ac:dyDescent="0.45">
      <c r="A989" s="24" t="s">
        <v>92</v>
      </c>
      <c r="B989" s="1">
        <v>2009</v>
      </c>
      <c r="C989" s="22" t="str">
        <f>TEXT(D989,"000")</f>
        <v>049</v>
      </c>
      <c r="D989" s="2">
        <v>49</v>
      </c>
      <c r="E989" s="1" t="str">
        <f>_xlfn.TEXTJOIN("_",TRUE,A989,B989,D989,"Naval")</f>
        <v>GBR_2009_49_Naval</v>
      </c>
      <c r="F989" s="1" t="s">
        <v>161</v>
      </c>
      <c r="G989" s="1" t="str">
        <f>_xlfn.TEXTJOIN("_",TRUE,A989,B989,C989,F989)</f>
        <v>GBR_2009_049_Sea</v>
      </c>
      <c r="H989" s="1" t="s">
        <v>1921</v>
      </c>
      <c r="I989" s="3" t="s">
        <v>359</v>
      </c>
      <c r="J989" t="s">
        <v>1626</v>
      </c>
      <c r="K989" t="s">
        <v>1925</v>
      </c>
      <c r="L989" s="4">
        <v>7</v>
      </c>
      <c r="M989" s="5" t="str">
        <f>IF(AND(S989=A989, T989&amp;U989&amp;V989&amp;W989&amp;X989=""), "DomProd", IF(COUNTIF(S989:X989, A989)&gt;0, "CoDev", IF(S989="???","N/A","Import")))</f>
        <v>DomProd</v>
      </c>
      <c r="N989" t="s">
        <v>1926</v>
      </c>
      <c r="Q989" s="18" t="s">
        <v>1927</v>
      </c>
      <c r="R989" s="5"/>
      <c r="S989" t="s">
        <v>92</v>
      </c>
      <c r="Y989" s="5">
        <f>IF(T989="???",0,COUNTA(S989:X989))</f>
        <v>1</v>
      </c>
    </row>
    <row r="990" spans="1:25" x14ac:dyDescent="0.45">
      <c r="A990" s="24" t="s">
        <v>92</v>
      </c>
      <c r="B990" s="1">
        <v>2009</v>
      </c>
      <c r="C990" s="22" t="str">
        <f>TEXT(D990,"000")</f>
        <v>050</v>
      </c>
      <c r="D990" s="2">
        <v>50</v>
      </c>
      <c r="E990" s="1" t="str">
        <f>_xlfn.TEXTJOIN("_",TRUE,A990,B990,D990,"Naval")</f>
        <v>GBR_2009_50_Naval</v>
      </c>
      <c r="F990" s="1" t="s">
        <v>161</v>
      </c>
      <c r="G990" s="1" t="str">
        <f>_xlfn.TEXTJOIN("_",TRUE,A990,B990,C990,F990)</f>
        <v>GBR_2009_050_Sea</v>
      </c>
      <c r="H990" s="1" t="s">
        <v>1921</v>
      </c>
      <c r="I990" s="3" t="s">
        <v>168</v>
      </c>
      <c r="J990" t="s">
        <v>1629</v>
      </c>
      <c r="K990" t="s">
        <v>1843</v>
      </c>
      <c r="L990" s="4" t="s">
        <v>65</v>
      </c>
      <c r="M990" s="5" t="str">
        <f>IF(AND(S990=A990, T990&amp;U990&amp;V990&amp;W990&amp;X990=""), "DomProd", IF(COUNTIF(S990:X990, A990)&gt;0, "CoDev", IF(S990="???","N/A","Import")))</f>
        <v>DomProd</v>
      </c>
      <c r="N990" s="8" t="s">
        <v>1844</v>
      </c>
      <c r="Q990" s="18" t="s">
        <v>1845</v>
      </c>
      <c r="R990" s="5"/>
      <c r="S990" t="s">
        <v>92</v>
      </c>
      <c r="Y990" s="5">
        <f>IF(T990="???",0,COUNTA(S990:X990))</f>
        <v>1</v>
      </c>
    </row>
    <row r="991" spans="1:25" x14ac:dyDescent="0.45">
      <c r="A991" s="24" t="s">
        <v>92</v>
      </c>
      <c r="B991" s="1">
        <v>2009</v>
      </c>
      <c r="C991" s="22" t="str">
        <f>TEXT(D991,"000")</f>
        <v>051</v>
      </c>
      <c r="D991" s="2">
        <v>51</v>
      </c>
      <c r="E991" s="1" t="str">
        <f>_xlfn.TEXTJOIN("_",TRUE,A991,B991,D991,"Naval")</f>
        <v>GBR_2009_51_Naval</v>
      </c>
      <c r="F991" s="1" t="s">
        <v>161</v>
      </c>
      <c r="G991" s="1" t="str">
        <f>_xlfn.TEXTJOIN("_",TRUE,A991,B991,C991,F991)</f>
        <v>GBR_2009_051_Sea</v>
      </c>
      <c r="H991" s="1" t="s">
        <v>1921</v>
      </c>
      <c r="I991" s="3" t="s">
        <v>168</v>
      </c>
      <c r="J991" t="s">
        <v>1629</v>
      </c>
      <c r="K991" t="s">
        <v>1928</v>
      </c>
      <c r="L991" s="4">
        <v>12</v>
      </c>
      <c r="M991" s="5" t="str">
        <f>IF(AND(S991=A991, T991&amp;U991&amp;V991&amp;W991&amp;X991=""), "DomProd", IF(COUNTIF(S991:X991, A991)&gt;0, "CoDev", IF(S991="???","N/A","Import")))</f>
        <v>Import</v>
      </c>
      <c r="N991" t="s">
        <v>174</v>
      </c>
      <c r="Q991" s="31" t="s">
        <v>1929</v>
      </c>
      <c r="R991" s="5"/>
      <c r="S991" t="s">
        <v>56</v>
      </c>
      <c r="Y991" s="5">
        <f>IF(T991="???",0,COUNTA(S991:X991))</f>
        <v>1</v>
      </c>
    </row>
    <row r="992" spans="1:25" x14ac:dyDescent="0.45">
      <c r="A992" s="24" t="s">
        <v>92</v>
      </c>
      <c r="B992" s="1">
        <v>2009</v>
      </c>
      <c r="C992" s="22" t="str">
        <f>TEXT(D992,"000")</f>
        <v>052</v>
      </c>
      <c r="D992" s="2">
        <v>52</v>
      </c>
      <c r="E992" s="1" t="str">
        <f>_xlfn.TEXTJOIN("_",TRUE,A992,B992,D992,"Naval")</f>
        <v>GBR_2009_52_Naval</v>
      </c>
      <c r="F992" s="1" t="s">
        <v>161</v>
      </c>
      <c r="G992" s="1" t="str">
        <f>_xlfn.TEXTJOIN("_",TRUE,A992,B992,C992,F992)</f>
        <v>GBR_2009_052_Sea</v>
      </c>
      <c r="H992" s="1" t="s">
        <v>1921</v>
      </c>
      <c r="I992" s="3" t="s">
        <v>168</v>
      </c>
      <c r="J992" t="s">
        <v>1629</v>
      </c>
      <c r="K992" t="s">
        <v>1923</v>
      </c>
      <c r="L992" s="4">
        <v>5</v>
      </c>
      <c r="M992" s="5" t="str">
        <f>IF(AND(S992=A992, T992&amp;U992&amp;V992&amp;W992&amp;X992=""), "DomProd", IF(COUNTIF(S992:X992, A992)&gt;0, "CoDev", IF(S992="???","N/A","Import")))</f>
        <v>Import</v>
      </c>
      <c r="N992" s="8" t="s">
        <v>171</v>
      </c>
      <c r="Q992" s="18" t="s">
        <v>1924</v>
      </c>
      <c r="R992" s="5"/>
      <c r="S992" t="s">
        <v>56</v>
      </c>
      <c r="Y992" s="5">
        <f>IF(T992="???",0,COUNTA(S992:X992))</f>
        <v>1</v>
      </c>
    </row>
    <row r="993" spans="1:25" s="13" customFormat="1" x14ac:dyDescent="0.45">
      <c r="A993" s="25" t="s">
        <v>92</v>
      </c>
      <c r="B993" s="1">
        <v>2009</v>
      </c>
      <c r="C993" s="22" t="str">
        <f>TEXT(D993,"000")</f>
        <v>053</v>
      </c>
      <c r="D993" s="2">
        <v>53</v>
      </c>
      <c r="E993" s="11" t="str">
        <f>_xlfn.TEXTJOIN("_",TRUE,A993,B993,D993,"Naval")</f>
        <v>GBR_2009_53_Naval</v>
      </c>
      <c r="F993" s="1" t="s">
        <v>161</v>
      </c>
      <c r="G993" s="1" t="str">
        <f>_xlfn.TEXTJOIN("_",TRUE,A993,B993,C993,F993)</f>
        <v>GBR_2009_053_Sea</v>
      </c>
      <c r="H993" s="11" t="s">
        <v>1921</v>
      </c>
      <c r="I993" s="12" t="s">
        <v>359</v>
      </c>
      <c r="J993" s="13" t="s">
        <v>1626</v>
      </c>
      <c r="K993" s="13" t="s">
        <v>1930</v>
      </c>
      <c r="L993" s="14">
        <v>1</v>
      </c>
      <c r="M993" s="5" t="str">
        <f>IF(AND(S993=A993, T993&amp;U993&amp;V993&amp;W993&amp;X993=""), "DomProd", IF(COUNTIF(S993:X993, A993)&gt;0, "CoDev", IF(S993="???","N/A","Import")))</f>
        <v>DomProd</v>
      </c>
      <c r="N993" t="s">
        <v>1931</v>
      </c>
      <c r="O993"/>
      <c r="P993"/>
      <c r="Q993" t="s">
        <v>1932</v>
      </c>
      <c r="R993"/>
      <c r="S993" s="13" t="s">
        <v>92</v>
      </c>
      <c r="Y993" s="5">
        <f>IF(T993="???",0,COUNTA(S993:X993))</f>
        <v>1</v>
      </c>
    </row>
    <row r="994" spans="1:25" x14ac:dyDescent="0.45">
      <c r="A994" s="24" t="s">
        <v>92</v>
      </c>
      <c r="B994" s="1">
        <v>2009</v>
      </c>
      <c r="C994" s="22" t="str">
        <f>TEXT(D994,"000")</f>
        <v>054</v>
      </c>
      <c r="D994" s="2">
        <v>54</v>
      </c>
      <c r="E994" s="1" t="str">
        <f>_xlfn.TEXTJOIN("_",TRUE,A994,B994,D994,"Naval")</f>
        <v>GBR_2009_54_Naval</v>
      </c>
      <c r="F994" s="1" t="s">
        <v>161</v>
      </c>
      <c r="G994" s="1" t="str">
        <f>_xlfn.TEXTJOIN("_",TRUE,A994,B994,C994,F994)</f>
        <v>GBR_2009_054_Sea</v>
      </c>
      <c r="H994" s="1" t="s">
        <v>1921</v>
      </c>
      <c r="I994" s="3" t="s">
        <v>168</v>
      </c>
      <c r="J994" t="s">
        <v>1629</v>
      </c>
      <c r="K994" t="s">
        <v>1933</v>
      </c>
      <c r="L994" s="4" t="s">
        <v>65</v>
      </c>
      <c r="M994" s="5" t="str">
        <f>IF(AND(S994=A994, T994&amp;U994&amp;V994&amp;W994&amp;X994=""), "DomProd", IF(COUNTIF(S994:X994, A994)&gt;0, "CoDev", IF(S994="???","N/A","Import")))</f>
        <v>Import</v>
      </c>
      <c r="N994" t="s">
        <v>174</v>
      </c>
      <c r="Q994" s="31" t="s">
        <v>1929</v>
      </c>
      <c r="R994" s="5"/>
      <c r="S994" t="s">
        <v>56</v>
      </c>
      <c r="Y994" s="5">
        <f>IF(T994="???",0,COUNTA(S994:X994))</f>
        <v>1</v>
      </c>
    </row>
    <row r="995" spans="1:25" x14ac:dyDescent="0.45">
      <c r="A995" s="24" t="s">
        <v>92</v>
      </c>
      <c r="B995" s="1">
        <v>2009</v>
      </c>
      <c r="C995" s="22" t="str">
        <f>TEXT(D995,"000")</f>
        <v>055</v>
      </c>
      <c r="D995" s="2">
        <v>55</v>
      </c>
      <c r="E995" s="1" t="str">
        <f>_xlfn.TEXTJOIN("_",TRUE,A995,B995,D995,"Naval")</f>
        <v>GBR_2009_55_Naval</v>
      </c>
      <c r="F995" s="1" t="s">
        <v>161</v>
      </c>
      <c r="G995" s="1" t="str">
        <f>_xlfn.TEXTJOIN("_",TRUE,A995,B995,C995,F995)</f>
        <v>GBR_2009_055_Sea</v>
      </c>
      <c r="H995" s="1" t="s">
        <v>1921</v>
      </c>
      <c r="I995" s="3" t="s">
        <v>168</v>
      </c>
      <c r="J995" t="s">
        <v>1629</v>
      </c>
      <c r="K995" t="s">
        <v>1934</v>
      </c>
      <c r="L995" s="4" t="s">
        <v>65</v>
      </c>
      <c r="M995" s="5" t="str">
        <f>IF(AND(S995=A995, T995&amp;U995&amp;V995&amp;W995&amp;X995=""), "DomProd", IF(COUNTIF(S995:X995, A995)&gt;0, "CoDev", IF(S995="???","N/A","Import")))</f>
        <v>CoDev</v>
      </c>
      <c r="N995" t="s">
        <v>1844</v>
      </c>
      <c r="O995" s="43" t="s">
        <v>266</v>
      </c>
      <c r="Q995" s="18" t="s">
        <v>1845</v>
      </c>
      <c r="R995" s="31" t="s">
        <v>172</v>
      </c>
      <c r="S995" t="s">
        <v>92</v>
      </c>
      <c r="T995" t="s">
        <v>56</v>
      </c>
      <c r="Y995" s="5">
        <f>IF(T995="???",0,COUNTA(S995:X995))</f>
        <v>2</v>
      </c>
    </row>
    <row r="996" spans="1:25" x14ac:dyDescent="0.45">
      <c r="A996" s="24" t="s">
        <v>92</v>
      </c>
      <c r="B996" s="1">
        <v>2009</v>
      </c>
      <c r="C996" s="22" t="str">
        <f>TEXT(D996,"000")</f>
        <v>056</v>
      </c>
      <c r="D996" s="2">
        <v>56</v>
      </c>
      <c r="E996" s="1" t="str">
        <f>_xlfn.TEXTJOIN("_",TRUE,A996,B996,D996,"Naval")</f>
        <v>GBR_2009_56_Naval</v>
      </c>
      <c r="F996" s="1" t="s">
        <v>161</v>
      </c>
      <c r="G996" s="1" t="str">
        <f>_xlfn.TEXTJOIN("_",TRUE,A996,B996,C996,F996)</f>
        <v>GBR_2009_056_Sea</v>
      </c>
      <c r="H996" s="1" t="s">
        <v>1921</v>
      </c>
      <c r="I996" s="3" t="s">
        <v>163</v>
      </c>
      <c r="J996" t="s">
        <v>1158</v>
      </c>
      <c r="K996" t="s">
        <v>1935</v>
      </c>
      <c r="L996" s="4">
        <v>2</v>
      </c>
      <c r="M996" s="5" t="str">
        <f>IF(AND(S996=A996, T996&amp;U996&amp;V996&amp;W996&amp;X996=""), "DomProd", IF(COUNTIF(S996:X996, A996)&gt;0, "CoDev", IF(S996="???","N/A","Import")))</f>
        <v>DomProd</v>
      </c>
      <c r="N996" s="5" t="s">
        <v>3395</v>
      </c>
      <c r="O996" s="5"/>
      <c r="P996" s="5"/>
      <c r="Q996" s="30" t="s">
        <v>3396</v>
      </c>
      <c r="R996" s="5"/>
      <c r="S996" t="s">
        <v>92</v>
      </c>
      <c r="Y996" s="5">
        <f>IF(T996="???",0,COUNTA(S996:X996))</f>
        <v>1</v>
      </c>
    </row>
    <row r="997" spans="1:25" x14ac:dyDescent="0.45">
      <c r="A997" s="24" t="s">
        <v>92</v>
      </c>
      <c r="B997" s="1">
        <v>2009</v>
      </c>
      <c r="C997" s="22" t="str">
        <f>TEXT(D997,"000")</f>
        <v>057</v>
      </c>
      <c r="D997" s="2">
        <v>57</v>
      </c>
      <c r="E997" s="1" t="str">
        <f>_xlfn.TEXTJOIN("_",TRUE,A997,B997,D997,"Naval")</f>
        <v>GBR_2009_57_Naval</v>
      </c>
      <c r="F997" s="1" t="s">
        <v>161</v>
      </c>
      <c r="G997" s="1" t="str">
        <f>_xlfn.TEXTJOIN("_",TRUE,A997,B997,C997,F997)</f>
        <v>GBR_2009_057_Sea</v>
      </c>
      <c r="H997" s="1" t="s">
        <v>1921</v>
      </c>
      <c r="I997" s="3" t="s">
        <v>168</v>
      </c>
      <c r="J997" t="s">
        <v>1936</v>
      </c>
      <c r="K997" t="s">
        <v>1937</v>
      </c>
      <c r="L997" s="4">
        <v>3</v>
      </c>
      <c r="M997" s="5" t="str">
        <f>IF(AND(S997=A997, T997&amp;U997&amp;V997&amp;W997&amp;X997=""), "DomProd", IF(COUNTIF(S997:X997, A997)&gt;0, "CoDev", IF(S997="???","N/A","Import")))</f>
        <v>Import</v>
      </c>
      <c r="N997" t="s">
        <v>174</v>
      </c>
      <c r="Q997" s="18" t="s">
        <v>1938</v>
      </c>
      <c r="R997" s="5"/>
      <c r="S997" t="s">
        <v>56</v>
      </c>
      <c r="T997" t="s">
        <v>141</v>
      </c>
      <c r="Y997" s="5">
        <f>IF(T997="???",0,COUNTA(S997:X997))</f>
        <v>2</v>
      </c>
    </row>
    <row r="998" spans="1:25" x14ac:dyDescent="0.45">
      <c r="A998" s="24" t="s">
        <v>92</v>
      </c>
      <c r="B998" s="1">
        <v>2009</v>
      </c>
      <c r="C998" s="22" t="str">
        <f>TEXT(D998,"000")</f>
        <v>058</v>
      </c>
      <c r="D998" s="2">
        <v>58</v>
      </c>
      <c r="E998" s="1" t="str">
        <f>_xlfn.TEXTJOIN("_",TRUE,A998,B998,D998,"Naval")</f>
        <v>GBR_2009_58_Naval</v>
      </c>
      <c r="F998" s="1" t="s">
        <v>161</v>
      </c>
      <c r="G998" s="1" t="str">
        <f>_xlfn.TEXTJOIN("_",TRUE,A998,B998,C998,F998)</f>
        <v>GBR_2009_058_Sea</v>
      </c>
      <c r="H998" s="1" t="s">
        <v>1921</v>
      </c>
      <c r="I998" s="3" t="s">
        <v>163</v>
      </c>
      <c r="J998" t="s">
        <v>1939</v>
      </c>
      <c r="K998" t="s">
        <v>1940</v>
      </c>
      <c r="L998" s="4">
        <v>7</v>
      </c>
      <c r="M998" s="5" t="str">
        <f>IF(AND(S998=A998, T998&amp;U998&amp;V998&amp;W998&amp;X998=""), "DomProd", IF(COUNTIF(S998:X998, A998)&gt;0, "CoDev", IF(S998="???","N/A","Import")))</f>
        <v>DomProd</v>
      </c>
      <c r="N998" s="5" t="s">
        <v>3562</v>
      </c>
      <c r="O998" s="5"/>
      <c r="P998" s="5"/>
      <c r="Q998" s="30" t="s">
        <v>3563</v>
      </c>
      <c r="R998" s="5"/>
      <c r="S998" t="s">
        <v>92</v>
      </c>
      <c r="Y998" s="5">
        <f>IF(T998="???",0,COUNTA(S998:X998))</f>
        <v>1</v>
      </c>
    </row>
    <row r="999" spans="1:25" x14ac:dyDescent="0.45">
      <c r="A999" s="24" t="s">
        <v>92</v>
      </c>
      <c r="B999" s="1">
        <v>2009</v>
      </c>
      <c r="C999" s="22" t="str">
        <f>TEXT(D999,"000")</f>
        <v>059</v>
      </c>
      <c r="D999" s="2">
        <v>59</v>
      </c>
      <c r="E999" s="1" t="str">
        <f>_xlfn.TEXTJOIN("_",TRUE,A999,B999,D999,"Naval")</f>
        <v>GBR_2009_59_Naval</v>
      </c>
      <c r="F999" s="1" t="s">
        <v>161</v>
      </c>
      <c r="G999" s="1" t="str">
        <f>_xlfn.TEXTJOIN("_",TRUE,A999,B999,C999,F999)</f>
        <v>GBR_2009_059_Sea</v>
      </c>
      <c r="H999" s="1" t="s">
        <v>1921</v>
      </c>
      <c r="I999" s="3" t="s">
        <v>168</v>
      </c>
      <c r="J999" t="s">
        <v>1941</v>
      </c>
      <c r="K999" t="s">
        <v>1942</v>
      </c>
      <c r="L999" s="4">
        <v>22</v>
      </c>
      <c r="M999" s="5" t="str">
        <f>IF(AND(S999=A999, T999&amp;U999&amp;V999&amp;W999&amp;X999=""), "DomProd", IF(COUNTIF(S999:X999, A999)&gt;0, "CoDev", IF(S999="???","N/A","Import")))</f>
        <v>DomProd</v>
      </c>
      <c r="N999" s="5" t="s">
        <v>3503</v>
      </c>
      <c r="O999" s="5"/>
      <c r="P999" s="5"/>
      <c r="Q999" s="30" t="s">
        <v>3504</v>
      </c>
      <c r="R999" s="5"/>
      <c r="S999" t="s">
        <v>92</v>
      </c>
      <c r="Y999" s="5">
        <f>IF(T999="???",0,COUNTA(S999:X999))</f>
        <v>1</v>
      </c>
    </row>
    <row r="1000" spans="1:25" x14ac:dyDescent="0.45">
      <c r="A1000" s="24" t="s">
        <v>92</v>
      </c>
      <c r="B1000" s="1">
        <v>2009</v>
      </c>
      <c r="C1000" s="22" t="str">
        <f>TEXT(D1000,"000")</f>
        <v>060</v>
      </c>
      <c r="D1000" s="2">
        <v>60</v>
      </c>
      <c r="E1000" s="1" t="str">
        <f>_xlfn.TEXTJOIN("_",TRUE,A1000,B1000,D1000,"Naval")</f>
        <v>GBR_2009_60_Naval</v>
      </c>
      <c r="F1000" s="1" t="s">
        <v>161</v>
      </c>
      <c r="G1000" s="1" t="str">
        <f>_xlfn.TEXTJOIN("_",TRUE,A1000,B1000,C1000,F1000)</f>
        <v>GBR_2009_060_Sea</v>
      </c>
      <c r="H1000" s="1" t="s">
        <v>1921</v>
      </c>
      <c r="I1000" s="3" t="s">
        <v>168</v>
      </c>
      <c r="J1000" t="s">
        <v>1941</v>
      </c>
      <c r="K1000" t="s">
        <v>1943</v>
      </c>
      <c r="L1000" s="4">
        <v>2</v>
      </c>
      <c r="M1000" s="5" t="str">
        <f>IF(AND(S1000=A1000, T1000&amp;U1000&amp;V1000&amp;W1000&amp;X1000=""), "DomProd", IF(COUNTIF(S1000:X1000, A1000)&gt;0, "CoDev", IF(S1000="???","N/A","Import")))</f>
        <v>Import</v>
      </c>
      <c r="N1000" t="s">
        <v>174</v>
      </c>
      <c r="Q1000" s="18" t="s">
        <v>1938</v>
      </c>
      <c r="R1000" s="5"/>
      <c r="S1000" t="s">
        <v>56</v>
      </c>
      <c r="Y1000" s="5">
        <f>IF(T1000="???",0,COUNTA(S1000:X1000))</f>
        <v>1</v>
      </c>
    </row>
    <row r="1001" spans="1:25" x14ac:dyDescent="0.45">
      <c r="A1001" s="24" t="s">
        <v>92</v>
      </c>
      <c r="B1001" s="1">
        <v>2009</v>
      </c>
      <c r="C1001" s="22" t="str">
        <f>TEXT(D1001,"000")</f>
        <v>061</v>
      </c>
      <c r="D1001" s="2">
        <v>61</v>
      </c>
      <c r="E1001" s="1" t="str">
        <f>_xlfn.TEXTJOIN("_",TRUE,A1001,B1001,D1001,"Naval")</f>
        <v>GBR_2009_61_Naval</v>
      </c>
      <c r="F1001" s="1" t="s">
        <v>161</v>
      </c>
      <c r="G1001" s="1" t="str">
        <f>_xlfn.TEXTJOIN("_",TRUE,A1001,B1001,C1001,F1001)</f>
        <v>GBR_2009_061_Sea</v>
      </c>
      <c r="H1001" s="1" t="s">
        <v>1921</v>
      </c>
      <c r="I1001" s="3" t="s">
        <v>163</v>
      </c>
      <c r="J1001" t="s">
        <v>1939</v>
      </c>
      <c r="K1001" t="s">
        <v>1944</v>
      </c>
      <c r="L1001" s="4">
        <v>4</v>
      </c>
      <c r="M1001" s="5" t="str">
        <f>IF(AND(S1001=A1001, T1001&amp;U1001&amp;V1001&amp;W1001&amp;X1001=""), "DomProd", IF(COUNTIF(S1001:X1001, A1001)&gt;0, "CoDev", IF(S1001="???","N/A","Import")))</f>
        <v>DomProd</v>
      </c>
      <c r="N1001" s="5" t="s">
        <v>1841</v>
      </c>
      <c r="O1001" s="5"/>
      <c r="P1001" s="5"/>
      <c r="Q1001" s="30" t="s">
        <v>3563</v>
      </c>
      <c r="R1001" s="5"/>
      <c r="S1001" t="s">
        <v>92</v>
      </c>
      <c r="Y1001" s="5">
        <f>IF(T1001="???",0,COUNTA(S1001:X1001))</f>
        <v>1</v>
      </c>
    </row>
    <row r="1002" spans="1:25" x14ac:dyDescent="0.45">
      <c r="A1002" s="24" t="s">
        <v>92</v>
      </c>
      <c r="B1002" s="1">
        <v>2009</v>
      </c>
      <c r="C1002" s="22" t="str">
        <f>TEXT(D1002,"000")</f>
        <v>062</v>
      </c>
      <c r="D1002" s="2">
        <v>62</v>
      </c>
      <c r="E1002" s="1" t="str">
        <f>_xlfn.TEXTJOIN("_",TRUE,A1002,B1002,D1002,"Naval")</f>
        <v>GBR_2009_62_Naval</v>
      </c>
      <c r="F1002" s="1" t="s">
        <v>161</v>
      </c>
      <c r="G1002" s="1" t="str">
        <f>_xlfn.TEXTJOIN("_",TRUE,A1002,B1002,C1002,F1002)</f>
        <v>GBR_2009_062_Sea</v>
      </c>
      <c r="H1002" s="1" t="s">
        <v>1921</v>
      </c>
      <c r="I1002" s="3" t="s">
        <v>168</v>
      </c>
      <c r="J1002" t="s">
        <v>1941</v>
      </c>
      <c r="K1002" t="s">
        <v>1942</v>
      </c>
      <c r="L1002" s="4">
        <v>22</v>
      </c>
      <c r="M1002" s="5" t="str">
        <f>IF(AND(S1002=A1002, T1002&amp;U1002&amp;V1002&amp;W1002&amp;X1002=""), "DomProd", IF(COUNTIF(S1002:X1002, A1002)&gt;0, "CoDev", IF(S1002="???","N/A","Import")))</f>
        <v>DomProd</v>
      </c>
      <c r="N1002" s="5" t="s">
        <v>3503</v>
      </c>
      <c r="O1002" s="5"/>
      <c r="P1002" s="5"/>
      <c r="Q1002" s="30" t="s">
        <v>3504</v>
      </c>
      <c r="R1002" s="5"/>
      <c r="S1002" t="s">
        <v>92</v>
      </c>
      <c r="Y1002" s="5">
        <f>IF(T1002="???",0,COUNTA(S1002:X1002))</f>
        <v>1</v>
      </c>
    </row>
    <row r="1003" spans="1:25" x14ac:dyDescent="0.45">
      <c r="A1003" s="24" t="s">
        <v>92</v>
      </c>
      <c r="B1003" s="1">
        <v>2009</v>
      </c>
      <c r="C1003" s="22" t="str">
        <f>TEXT(D1003,"000")</f>
        <v>063</v>
      </c>
      <c r="D1003" s="2">
        <v>63</v>
      </c>
      <c r="E1003" s="1" t="str">
        <f>_xlfn.TEXTJOIN("_",TRUE,A1003,B1003,D1003,"Naval")</f>
        <v>GBR_2009_63_Naval</v>
      </c>
      <c r="F1003" s="1" t="s">
        <v>161</v>
      </c>
      <c r="G1003" s="1" t="str">
        <f>_xlfn.TEXTJOIN("_",TRUE,A1003,B1003,C1003,F1003)</f>
        <v>GBR_2009_063_Sea</v>
      </c>
      <c r="H1003" s="1" t="s">
        <v>1921</v>
      </c>
      <c r="I1003" s="3" t="s">
        <v>168</v>
      </c>
      <c r="J1003" t="s">
        <v>1941</v>
      </c>
      <c r="K1003" t="s">
        <v>1943</v>
      </c>
      <c r="L1003" s="4">
        <v>2</v>
      </c>
      <c r="M1003" s="5" t="str">
        <f>IF(AND(S1003=A1003, T1003&amp;U1003&amp;V1003&amp;W1003&amp;X1003=""), "DomProd", IF(COUNTIF(S1003:X1003, A1003)&gt;0, "CoDev", IF(S1003="???","N/A","Import")))</f>
        <v>Import</v>
      </c>
      <c r="N1003" t="s">
        <v>174</v>
      </c>
      <c r="Q1003" s="18" t="s">
        <v>1938</v>
      </c>
      <c r="R1003" s="5"/>
      <c r="S1003" t="s">
        <v>56</v>
      </c>
      <c r="Y1003" s="5">
        <f>IF(T1003="???",0,COUNTA(S1003:X1003))</f>
        <v>1</v>
      </c>
    </row>
    <row r="1004" spans="1:25" x14ac:dyDescent="0.45">
      <c r="A1004" s="24" t="s">
        <v>92</v>
      </c>
      <c r="B1004" s="1">
        <v>2009</v>
      </c>
      <c r="C1004" s="22" t="str">
        <f>TEXT(D1004,"000")</f>
        <v>064</v>
      </c>
      <c r="D1004" s="2">
        <v>64</v>
      </c>
      <c r="E1004" s="1" t="str">
        <f>_xlfn.TEXTJOIN("_",TRUE,A1004,B1004,D1004,"Naval")</f>
        <v>GBR_2009_64_Naval</v>
      </c>
      <c r="F1004" s="1" t="s">
        <v>161</v>
      </c>
      <c r="G1004" s="1" t="str">
        <f>_xlfn.TEXTJOIN("_",TRUE,A1004,B1004,C1004,F1004)</f>
        <v>GBR_2009_064_Sea</v>
      </c>
      <c r="H1004" s="1" t="s">
        <v>1921</v>
      </c>
      <c r="I1004" s="3" t="s">
        <v>163</v>
      </c>
      <c r="J1004" t="s">
        <v>1939</v>
      </c>
      <c r="K1004" t="s">
        <v>1945</v>
      </c>
      <c r="L1004" s="4">
        <v>1</v>
      </c>
      <c r="M1004" s="5" t="str">
        <f>IF(AND(S1004=A1004, T1004&amp;U1004&amp;V1004&amp;W1004&amp;X1004=""), "DomProd", IF(COUNTIF(S1004:X1004, A1004)&gt;0, "CoDev", IF(S1004="???","N/A","Import")))</f>
        <v>DomProd</v>
      </c>
      <c r="N1004" t="s">
        <v>837</v>
      </c>
      <c r="Q1004" t="s">
        <v>1946</v>
      </c>
      <c r="S1004" t="s">
        <v>92</v>
      </c>
      <c r="Y1004" s="5">
        <f>IF(T1004="???",0,COUNTA(S1004:X1004))</f>
        <v>1</v>
      </c>
    </row>
    <row r="1005" spans="1:25" x14ac:dyDescent="0.45">
      <c r="A1005" s="24" t="s">
        <v>92</v>
      </c>
      <c r="B1005" s="1">
        <v>2009</v>
      </c>
      <c r="C1005" s="22" t="str">
        <f>TEXT(D1005,"000")</f>
        <v>065</v>
      </c>
      <c r="D1005" s="2">
        <v>65</v>
      </c>
      <c r="E1005" s="1" t="str">
        <f>_xlfn.TEXTJOIN("_",TRUE,A1005,B1005,D1005,"Naval")</f>
        <v>GBR_2009_65_Naval</v>
      </c>
      <c r="F1005" s="1" t="s">
        <v>161</v>
      </c>
      <c r="G1005" s="1" t="str">
        <f>_xlfn.TEXTJOIN("_",TRUE,A1005,B1005,C1005,F1005)</f>
        <v>GBR_2009_065_Sea</v>
      </c>
      <c r="H1005" s="1" t="s">
        <v>1921</v>
      </c>
      <c r="I1005" s="3" t="s">
        <v>163</v>
      </c>
      <c r="J1005" t="s">
        <v>852</v>
      </c>
      <c r="K1005" t="s">
        <v>1947</v>
      </c>
      <c r="L1005" s="4">
        <v>4</v>
      </c>
      <c r="M1005" s="5" t="str">
        <f>IF(AND(S1005=A1005, T1005&amp;U1005&amp;V1005&amp;W1005&amp;X1005=""), "DomProd", IF(COUNTIF(S1005:X1005, A1005)&gt;0, "CoDev", IF(S1005="???","N/A","Import")))</f>
        <v>DomProd</v>
      </c>
      <c r="N1005" s="5" t="s">
        <v>1975</v>
      </c>
      <c r="O1005" s="5"/>
      <c r="P1005" s="5"/>
      <c r="Q1005" s="30" t="s">
        <v>3347</v>
      </c>
      <c r="R1005" s="5"/>
      <c r="S1005" t="s">
        <v>92</v>
      </c>
      <c r="Y1005" s="5">
        <f>IF(T1005="???",0,COUNTA(S1005:X1005))</f>
        <v>1</v>
      </c>
    </row>
    <row r="1006" spans="1:25" x14ac:dyDescent="0.45">
      <c r="A1006" s="24" t="s">
        <v>92</v>
      </c>
      <c r="B1006" s="1">
        <v>2009</v>
      </c>
      <c r="C1006" s="22" t="str">
        <f>TEXT(D1006,"000")</f>
        <v>066</v>
      </c>
      <c r="D1006" s="2">
        <v>66</v>
      </c>
      <c r="E1006" s="1" t="str">
        <f>_xlfn.TEXTJOIN("_",TRUE,A1006,B1006,D1006,"Naval")</f>
        <v>GBR_2009_66_Naval</v>
      </c>
      <c r="F1006" s="1" t="s">
        <v>161</v>
      </c>
      <c r="G1006" s="1" t="str">
        <f>_xlfn.TEXTJOIN("_",TRUE,A1006,B1006,C1006,F1006)</f>
        <v>GBR_2009_066_Sea</v>
      </c>
      <c r="H1006" s="1" t="s">
        <v>1921</v>
      </c>
      <c r="I1006" s="3" t="s">
        <v>168</v>
      </c>
      <c r="J1006" t="s">
        <v>855</v>
      </c>
      <c r="K1006" t="s">
        <v>1948</v>
      </c>
      <c r="L1006" s="4">
        <v>1</v>
      </c>
      <c r="M1006" s="5" t="str">
        <f>IF(AND(S1006=A1006, T1006&amp;U1006&amp;V1006&amp;W1006&amp;X1006=""), "DomProd", IF(COUNTIF(S1006:X1006, A1006)&gt;0, "CoDev", IF(S1006="???","N/A","Import")))</f>
        <v>Import</v>
      </c>
      <c r="N1006" t="s">
        <v>1949</v>
      </c>
      <c r="Q1006" s="18" t="s">
        <v>1950</v>
      </c>
      <c r="S1006" t="s">
        <v>141</v>
      </c>
      <c r="Y1006" s="5">
        <f>IF(T1006="???",0,COUNTA(S1006:X1006))</f>
        <v>1</v>
      </c>
    </row>
    <row r="1007" spans="1:25" x14ac:dyDescent="0.45">
      <c r="A1007" s="24" t="s">
        <v>92</v>
      </c>
      <c r="B1007" s="1">
        <v>2009</v>
      </c>
      <c r="C1007" s="22" t="str">
        <f>TEXT(D1007,"000")</f>
        <v>067</v>
      </c>
      <c r="D1007" s="2">
        <v>67</v>
      </c>
      <c r="E1007" s="1" t="str">
        <f>_xlfn.TEXTJOIN("_",TRUE,A1007,B1007,D1007,"Naval")</f>
        <v>GBR_2009_67_Naval</v>
      </c>
      <c r="F1007" s="1" t="s">
        <v>161</v>
      </c>
      <c r="G1007" s="1" t="str">
        <f>_xlfn.TEXTJOIN("_",TRUE,A1007,B1007,C1007,F1007)</f>
        <v>GBR_2009_067_Sea</v>
      </c>
      <c r="H1007" s="1" t="s">
        <v>1921</v>
      </c>
      <c r="I1007" s="3" t="s">
        <v>168</v>
      </c>
      <c r="J1007" t="s">
        <v>855</v>
      </c>
      <c r="K1007" t="s">
        <v>1951</v>
      </c>
      <c r="L1007" s="4">
        <v>2</v>
      </c>
      <c r="M1007" s="5" t="str">
        <f>IF(AND(S1007=A1007, T1007&amp;U1007&amp;V1007&amp;W1007&amp;X1007=""), "DomProd", IF(COUNTIF(S1007:X1007, A1007)&gt;0, "CoDev", IF(S1007="???","N/A","Import")))</f>
        <v>Import</v>
      </c>
      <c r="N1007" t="s">
        <v>171</v>
      </c>
      <c r="O1007" s="5"/>
      <c r="P1007" s="5"/>
      <c r="Q1007" s="32" t="s">
        <v>834</v>
      </c>
      <c r="R1007" s="5"/>
      <c r="S1007" t="s">
        <v>56</v>
      </c>
      <c r="Y1007" s="5">
        <f>IF(T1007="???",0,COUNTA(S1007:X1007))</f>
        <v>1</v>
      </c>
    </row>
    <row r="1008" spans="1:25" x14ac:dyDescent="0.45">
      <c r="A1008" s="40" t="s">
        <v>92</v>
      </c>
      <c r="B1008" s="1">
        <v>2009</v>
      </c>
      <c r="C1008" s="22" t="str">
        <f>TEXT(D1008,"000")</f>
        <v>068</v>
      </c>
      <c r="D1008" s="2">
        <v>68</v>
      </c>
      <c r="E1008" s="41" t="str">
        <f>_xlfn.TEXTJOIN("_",TRUE,A1008,B1008,D1008,"Naval")</f>
        <v>GBR_2009_68_Naval</v>
      </c>
      <c r="F1008" s="1" t="s">
        <v>161</v>
      </c>
      <c r="G1008" s="1" t="str">
        <f>_xlfn.TEXTJOIN("_",TRUE,A1008,B1008,C1008,F1008)</f>
        <v>GBR_2009_068_Sea</v>
      </c>
      <c r="H1008" s="41" t="s">
        <v>1921</v>
      </c>
      <c r="I1008" s="42" t="s">
        <v>168</v>
      </c>
      <c r="J1008" s="43" t="s">
        <v>855</v>
      </c>
      <c r="K1008" s="43" t="s">
        <v>1174</v>
      </c>
      <c r="L1008" s="44" t="s">
        <v>65</v>
      </c>
      <c r="M1008" s="5" t="str">
        <f>IF(AND(S1008=A1008, T1008&amp;U1008&amp;V1008&amp;W1008&amp;X1008=""), "DomProd", IF(COUNTIF(S1008:X1008, A1008)&gt;0, "CoDev", IF(S1008="???","N/A","Import")))</f>
        <v>Import</v>
      </c>
      <c r="N1008" t="s">
        <v>171</v>
      </c>
      <c r="Q1008" s="18" t="s">
        <v>172</v>
      </c>
      <c r="S1008" s="43" t="s">
        <v>56</v>
      </c>
      <c r="T1008" s="43"/>
      <c r="U1008" s="43"/>
      <c r="V1008" s="43"/>
      <c r="W1008" s="43"/>
      <c r="X1008" s="43"/>
      <c r="Y1008" s="5">
        <f>IF(T1008="???",0,COUNTA(S1008:X1008))</f>
        <v>1</v>
      </c>
    </row>
    <row r="1009" spans="1:25" x14ac:dyDescent="0.45">
      <c r="A1009" s="24" t="s">
        <v>92</v>
      </c>
      <c r="B1009" s="1">
        <v>2009</v>
      </c>
      <c r="C1009" s="22" t="str">
        <f>TEXT(D1009,"000")</f>
        <v>069</v>
      </c>
      <c r="D1009" s="2">
        <v>69</v>
      </c>
      <c r="E1009" s="1" t="str">
        <f>_xlfn.TEXTJOIN("_",TRUE,A1009,B1009,D1009,"Naval")</f>
        <v>GBR_2009_69_Naval</v>
      </c>
      <c r="F1009" s="1" t="s">
        <v>161</v>
      </c>
      <c r="G1009" s="1" t="str">
        <f>_xlfn.TEXTJOIN("_",TRUE,A1009,B1009,C1009,F1009)</f>
        <v>GBR_2009_069_Sea</v>
      </c>
      <c r="H1009" s="1" t="s">
        <v>1921</v>
      </c>
      <c r="I1009" s="3" t="s">
        <v>168</v>
      </c>
      <c r="J1009" t="s">
        <v>855</v>
      </c>
      <c r="K1009" t="s">
        <v>1952</v>
      </c>
      <c r="L1009" s="4">
        <v>1</v>
      </c>
      <c r="M1009" s="5" t="str">
        <f>IF(AND(S1009=A1009, T1009&amp;U1009&amp;V1009&amp;W1009&amp;X1009=""), "DomProd", IF(COUNTIF(S1009:X1009, A1009)&gt;0, "CoDev", IF(S1009="???","N/A","Import")))</f>
        <v>DomProd</v>
      </c>
      <c r="N1009" s="5" t="s">
        <v>1953</v>
      </c>
      <c r="O1009" s="5"/>
      <c r="P1009" s="5"/>
      <c r="Q1009" s="30" t="s">
        <v>1954</v>
      </c>
      <c r="R1009" s="5"/>
      <c r="S1009" t="s">
        <v>92</v>
      </c>
      <c r="Y1009" s="5">
        <f>IF(T1009="???",0,COUNTA(S1009:X1009))</f>
        <v>1</v>
      </c>
    </row>
    <row r="1010" spans="1:25" x14ac:dyDescent="0.45">
      <c r="A1010" s="24" t="s">
        <v>92</v>
      </c>
      <c r="B1010" s="1">
        <v>2009</v>
      </c>
      <c r="C1010" s="22" t="str">
        <f>TEXT(D1010,"000")</f>
        <v>070</v>
      </c>
      <c r="D1010" s="2">
        <v>70</v>
      </c>
      <c r="E1010" s="1" t="str">
        <f>_xlfn.TEXTJOIN("_",TRUE,A1010,B1010,D1010,"Naval")</f>
        <v>GBR_2009_70_Naval</v>
      </c>
      <c r="F1010" s="1" t="s">
        <v>161</v>
      </c>
      <c r="G1010" s="1" t="str">
        <f>_xlfn.TEXTJOIN("_",TRUE,A1010,B1010,C1010,F1010)</f>
        <v>GBR_2009_070_Sea</v>
      </c>
      <c r="H1010" s="1" t="s">
        <v>1921</v>
      </c>
      <c r="I1010" s="3" t="s">
        <v>163</v>
      </c>
      <c r="J1010" t="s">
        <v>852</v>
      </c>
      <c r="K1010" t="s">
        <v>1955</v>
      </c>
      <c r="L1010" s="4">
        <v>13</v>
      </c>
      <c r="M1010" s="5" t="str">
        <f>IF(AND(S1010=A1010, T1010&amp;U1010&amp;V1010&amp;W1010&amp;X1010=""), "DomProd", IF(COUNTIF(S1010:X1010, A1010)&gt;0, "CoDev", IF(S1010="???","N/A","Import")))</f>
        <v>DomProd</v>
      </c>
      <c r="N1010" t="s">
        <v>1956</v>
      </c>
      <c r="Q1010" s="18" t="s">
        <v>1957</v>
      </c>
      <c r="R1010" s="5"/>
      <c r="S1010" t="s">
        <v>92</v>
      </c>
      <c r="Y1010" s="5">
        <f>IF(T1010="???",0,COUNTA(S1010:X1010))</f>
        <v>1</v>
      </c>
    </row>
    <row r="1011" spans="1:25" x14ac:dyDescent="0.45">
      <c r="A1011" s="24" t="s">
        <v>92</v>
      </c>
      <c r="B1011" s="1">
        <v>2009</v>
      </c>
      <c r="C1011" s="22" t="str">
        <f>TEXT(D1011,"000")</f>
        <v>071</v>
      </c>
      <c r="D1011" s="2">
        <v>71</v>
      </c>
      <c r="E1011" s="1" t="str">
        <f>_xlfn.TEXTJOIN("_",TRUE,A1011,B1011,D1011,"Naval")</f>
        <v>GBR_2009_71_Naval</v>
      </c>
      <c r="F1011" s="1" t="s">
        <v>161</v>
      </c>
      <c r="G1011" s="1" t="str">
        <f>_xlfn.TEXTJOIN("_",TRUE,A1011,B1011,C1011,F1011)</f>
        <v>GBR_2009_071_Sea</v>
      </c>
      <c r="H1011" s="1" t="s">
        <v>1921</v>
      </c>
      <c r="I1011" s="3" t="s">
        <v>168</v>
      </c>
      <c r="J1011" t="s">
        <v>855</v>
      </c>
      <c r="K1011" t="s">
        <v>1958</v>
      </c>
      <c r="L1011" s="4" t="s">
        <v>65</v>
      </c>
      <c r="M1011" s="5" t="str">
        <f>IF(AND(S1011=A1011, T1011&amp;U1011&amp;V1011&amp;W1011&amp;X1011=""), "DomProd", IF(COUNTIF(S1011:X1011, A1011)&gt;0, "CoDev", IF(S1011="???","N/A","Import")))</f>
        <v>DomProd</v>
      </c>
      <c r="N1011" t="s">
        <v>1959</v>
      </c>
      <c r="Q1011" s="18" t="s">
        <v>1960</v>
      </c>
      <c r="S1011" t="s">
        <v>92</v>
      </c>
      <c r="Y1011" s="5">
        <f>IF(T1011="???",0,COUNTA(S1011:X1011))</f>
        <v>1</v>
      </c>
    </row>
    <row r="1012" spans="1:25" x14ac:dyDescent="0.45">
      <c r="A1012" s="24" t="s">
        <v>92</v>
      </c>
      <c r="B1012" s="1">
        <v>2009</v>
      </c>
      <c r="C1012" s="22" t="str">
        <f>TEXT(D1012,"000")</f>
        <v>072</v>
      </c>
      <c r="D1012" s="2">
        <v>72</v>
      </c>
      <c r="E1012" s="1" t="str">
        <f>_xlfn.TEXTJOIN("_",TRUE,A1012,B1012,D1012,"Naval")</f>
        <v>GBR_2009_72_Naval</v>
      </c>
      <c r="F1012" s="1" t="s">
        <v>161</v>
      </c>
      <c r="G1012" s="1" t="str">
        <f>_xlfn.TEXTJOIN("_",TRUE,A1012,B1012,C1012,F1012)</f>
        <v>GBR_2009_072_Sea</v>
      </c>
      <c r="H1012" s="1" t="s">
        <v>1921</v>
      </c>
      <c r="I1012" s="3" t="s">
        <v>168</v>
      </c>
      <c r="J1012" t="s">
        <v>855</v>
      </c>
      <c r="K1012" t="s">
        <v>833</v>
      </c>
      <c r="L1012" s="4">
        <v>2</v>
      </c>
      <c r="M1012" s="5" t="str">
        <f>IF(AND(S1012=A1012, T1012&amp;U1012&amp;V1012&amp;W1012&amp;X1012=""), "DomProd", IF(COUNTIF(S1012:X1012, A1012)&gt;0, "CoDev", IF(S1012="???","N/A","Import")))</f>
        <v>Import</v>
      </c>
      <c r="N1012" t="s">
        <v>171</v>
      </c>
      <c r="O1012" s="5"/>
      <c r="P1012" s="5"/>
      <c r="Q1012" s="32" t="s">
        <v>834</v>
      </c>
      <c r="R1012" s="5"/>
      <c r="S1012" t="s">
        <v>56</v>
      </c>
      <c r="Y1012" s="5">
        <f>IF(T1012="???",0,COUNTA(S1012:X1012))</f>
        <v>1</v>
      </c>
    </row>
    <row r="1013" spans="1:25" x14ac:dyDescent="0.45">
      <c r="A1013" s="24" t="s">
        <v>92</v>
      </c>
      <c r="B1013" s="1">
        <v>2009</v>
      </c>
      <c r="C1013" s="22" t="str">
        <f>TEXT(D1013,"000")</f>
        <v>073</v>
      </c>
      <c r="D1013" s="2">
        <v>73</v>
      </c>
      <c r="E1013" s="1" t="str">
        <f>_xlfn.TEXTJOIN("_",TRUE,A1013,B1013,D1013,"Naval")</f>
        <v>GBR_2009_73_Naval</v>
      </c>
      <c r="F1013" s="1" t="s">
        <v>161</v>
      </c>
      <c r="G1013" s="1" t="str">
        <f>_xlfn.TEXTJOIN("_",TRUE,A1013,B1013,C1013,F1013)</f>
        <v>GBR_2009_073_Sea</v>
      </c>
      <c r="H1013" s="1" t="s">
        <v>1921</v>
      </c>
      <c r="I1013" s="3" t="s">
        <v>168</v>
      </c>
      <c r="J1013" t="s">
        <v>855</v>
      </c>
      <c r="K1013" t="s">
        <v>1174</v>
      </c>
      <c r="L1013" s="4">
        <v>1</v>
      </c>
      <c r="M1013" s="5" t="str">
        <f>IF(AND(S1013=A1013, T1013&amp;U1013&amp;V1013&amp;W1013&amp;X1013=""), "DomProd", IF(COUNTIF(S1013:X1013, A1013)&gt;0, "CoDev", IF(S1013="???","N/A","Import")))</f>
        <v>Import</v>
      </c>
      <c r="N1013" t="s">
        <v>171</v>
      </c>
      <c r="Q1013" s="31" t="s">
        <v>172</v>
      </c>
      <c r="S1013" t="s">
        <v>56</v>
      </c>
      <c r="Y1013" s="5">
        <f>IF(T1013="???",0,COUNTA(S1013:X1013))</f>
        <v>1</v>
      </c>
    </row>
    <row r="1014" spans="1:25" x14ac:dyDescent="0.45">
      <c r="A1014" s="24" t="s">
        <v>92</v>
      </c>
      <c r="B1014" s="1">
        <v>2009</v>
      </c>
      <c r="C1014" s="22" t="str">
        <f>TEXT(D1014,"000")</f>
        <v>074</v>
      </c>
      <c r="D1014" s="2">
        <v>74</v>
      </c>
      <c r="E1014" s="1" t="str">
        <f>_xlfn.TEXTJOIN("_",TRUE,A1014,B1014,D1014,"Naval")</f>
        <v>GBR_2009_74_Naval</v>
      </c>
      <c r="F1014" s="1" t="s">
        <v>161</v>
      </c>
      <c r="G1014" s="1" t="str">
        <f>_xlfn.TEXTJOIN("_",TRUE,A1014,B1014,C1014,F1014)</f>
        <v>GBR_2009_074_Sea</v>
      </c>
      <c r="H1014" s="1" t="s">
        <v>1921</v>
      </c>
      <c r="I1014" s="3" t="s">
        <v>168</v>
      </c>
      <c r="J1014" t="s">
        <v>855</v>
      </c>
      <c r="K1014" t="s">
        <v>1961</v>
      </c>
      <c r="L1014" s="4">
        <v>1</v>
      </c>
      <c r="M1014" s="5" t="str">
        <f>IF(AND(S1014=A1014, T1014&amp;U1014&amp;V1014&amp;W1014&amp;X1014=""), "DomProd", IF(COUNTIF(S1014:X1014, A1014)&gt;0, "CoDev", IF(S1014="???","N/A","Import")))</f>
        <v>DomProd</v>
      </c>
      <c r="N1014" s="5" t="s">
        <v>1953</v>
      </c>
      <c r="O1014" s="5"/>
      <c r="P1014" s="5"/>
      <c r="Q1014" s="30" t="s">
        <v>1954</v>
      </c>
      <c r="R1014" s="5"/>
      <c r="S1014" t="s">
        <v>92</v>
      </c>
      <c r="Y1014" s="5">
        <f>IF(T1014="???",0,COUNTA(S1014:X1014))</f>
        <v>1</v>
      </c>
    </row>
    <row r="1015" spans="1:25" x14ac:dyDescent="0.45">
      <c r="A1015" s="24" t="s">
        <v>92</v>
      </c>
      <c r="B1015" s="1">
        <v>2009</v>
      </c>
      <c r="C1015" s="22" t="str">
        <f>TEXT(D1015,"000")</f>
        <v>075</v>
      </c>
      <c r="D1015" s="2">
        <v>75</v>
      </c>
      <c r="E1015" s="1" t="str">
        <f>_xlfn.TEXTJOIN("_",TRUE,A1015,B1015,D1015,"Naval")</f>
        <v>GBR_2009_75_Naval</v>
      </c>
      <c r="F1015" s="1" t="s">
        <v>161</v>
      </c>
      <c r="G1015" s="1" t="str">
        <f>_xlfn.TEXTJOIN("_",TRUE,A1015,B1015,C1015,F1015)</f>
        <v>GBR_2009_075_Sea</v>
      </c>
      <c r="H1015" s="1" t="s">
        <v>1921</v>
      </c>
      <c r="I1015" s="3" t="s">
        <v>168</v>
      </c>
      <c r="J1015" t="s">
        <v>855</v>
      </c>
      <c r="K1015" t="s">
        <v>1952</v>
      </c>
      <c r="L1015" s="4" t="s">
        <v>65</v>
      </c>
      <c r="M1015" s="5" t="str">
        <f>IF(AND(S1015=A1015, T1015&amp;U1015&amp;V1015&amp;W1015&amp;X1015=""), "DomProd", IF(COUNTIF(S1015:X1015, A1015)&gt;0, "CoDev", IF(S1015="???","N/A","Import")))</f>
        <v>DomProd</v>
      </c>
      <c r="N1015" s="5" t="s">
        <v>1953</v>
      </c>
      <c r="O1015" s="5"/>
      <c r="P1015" s="5"/>
      <c r="Q1015" s="30" t="s">
        <v>1954</v>
      </c>
      <c r="R1015" s="5"/>
      <c r="S1015" t="s">
        <v>92</v>
      </c>
      <c r="Y1015" s="5">
        <f>IF(T1015="???",0,COUNTA(S1015:X1015))</f>
        <v>1</v>
      </c>
    </row>
    <row r="1016" spans="1:25" x14ac:dyDescent="0.45">
      <c r="A1016" s="24" t="s">
        <v>92</v>
      </c>
      <c r="B1016" s="1">
        <v>2009</v>
      </c>
      <c r="C1016" s="22" t="str">
        <f>TEXT(D1016,"000")</f>
        <v>076</v>
      </c>
      <c r="D1016" s="2">
        <v>76</v>
      </c>
      <c r="E1016" s="1" t="str">
        <f>_xlfn.TEXTJOIN("_",TRUE,A1016,B1016,D1016,"Naval")</f>
        <v>GBR_2009_76_Naval</v>
      </c>
      <c r="F1016" s="1" t="s">
        <v>161</v>
      </c>
      <c r="G1016" s="1" t="str">
        <f>_xlfn.TEXTJOIN("_",TRUE,A1016,B1016,C1016,F1016)</f>
        <v>GBR_2009_076_Sea</v>
      </c>
      <c r="H1016" s="1" t="s">
        <v>1921</v>
      </c>
      <c r="I1016" s="3" t="s">
        <v>380</v>
      </c>
      <c r="J1016" t="s">
        <v>991</v>
      </c>
      <c r="K1016" t="s">
        <v>1962</v>
      </c>
      <c r="L1016" s="4">
        <v>1</v>
      </c>
      <c r="M1016" s="5" t="str">
        <f>IF(AND(S1016=A1016, T1016&amp;U1016&amp;V1016&amp;W1016&amp;X1016=""), "DomProd", IF(COUNTIF(S1016:X1016, A1016)&gt;0, "CoDev", IF(S1016="???","N/A","Import")))</f>
        <v>DomProd</v>
      </c>
      <c r="N1016" t="s">
        <v>837</v>
      </c>
      <c r="Q1016" s="18" t="s">
        <v>1963</v>
      </c>
      <c r="R1016" s="45"/>
      <c r="S1016" t="s">
        <v>92</v>
      </c>
      <c r="Y1016" s="5">
        <f>IF(T1016="???",0,COUNTA(S1016:X1016))</f>
        <v>1</v>
      </c>
    </row>
    <row r="1017" spans="1:25" x14ac:dyDescent="0.45">
      <c r="A1017" s="24" t="s">
        <v>92</v>
      </c>
      <c r="B1017" s="1">
        <v>2009</v>
      </c>
      <c r="C1017" s="22" t="str">
        <f>TEXT(D1017,"000")</f>
        <v>077</v>
      </c>
      <c r="D1017" s="2">
        <v>77</v>
      </c>
      <c r="E1017" s="1" t="str">
        <f>_xlfn.TEXTJOIN("_",TRUE,A1017,B1017,D1017,"Naval")</f>
        <v>GBR_2009_77_Naval</v>
      </c>
      <c r="F1017" s="1" t="s">
        <v>161</v>
      </c>
      <c r="G1017" s="1" t="str">
        <f>_xlfn.TEXTJOIN("_",TRUE,A1017,B1017,C1017,F1017)</f>
        <v>GBR_2009_077_Sea</v>
      </c>
      <c r="H1017" s="1" t="s">
        <v>1921</v>
      </c>
      <c r="I1017" s="3" t="s">
        <v>380</v>
      </c>
      <c r="J1017" t="s">
        <v>1207</v>
      </c>
      <c r="K1017" t="s">
        <v>1964</v>
      </c>
      <c r="L1017" s="4">
        <v>3</v>
      </c>
      <c r="M1017" s="5" t="str">
        <f>IF(AND(S1017=A1017, T1017&amp;U1017&amp;V1017&amp;W1017&amp;X1017=""), "DomProd", IF(COUNTIF(S1017:X1017, A1017)&gt;0, "CoDev", IF(S1017="???","N/A","Import")))</f>
        <v>DomProd</v>
      </c>
      <c r="N1017" t="s">
        <v>837</v>
      </c>
      <c r="Q1017" s="18" t="s">
        <v>1963</v>
      </c>
      <c r="R1017" s="45"/>
      <c r="S1017" t="s">
        <v>92</v>
      </c>
      <c r="Y1017" s="5">
        <f>IF(T1017="???",0,COUNTA(S1017:X1017))</f>
        <v>1</v>
      </c>
    </row>
    <row r="1018" spans="1:25" x14ac:dyDescent="0.45">
      <c r="A1018" s="24" t="s">
        <v>92</v>
      </c>
      <c r="B1018" s="1">
        <v>2009</v>
      </c>
      <c r="C1018" s="22" t="str">
        <f>TEXT(D1018,"000")</f>
        <v>078</v>
      </c>
      <c r="D1018" s="2">
        <v>78</v>
      </c>
      <c r="E1018" s="1" t="str">
        <f>_xlfn.TEXTJOIN("_",TRUE,A1018,B1018,D1018,"Naval")</f>
        <v>GBR_2009_78_Naval</v>
      </c>
      <c r="F1018" s="1" t="s">
        <v>161</v>
      </c>
      <c r="G1018" s="1" t="str">
        <f>_xlfn.TEXTJOIN("_",TRUE,A1018,B1018,C1018,F1018)</f>
        <v>GBR_2009_078_Sea</v>
      </c>
      <c r="H1018" s="1" t="s">
        <v>1921</v>
      </c>
      <c r="I1018" s="3" t="s">
        <v>380</v>
      </c>
      <c r="J1018" t="s">
        <v>526</v>
      </c>
      <c r="K1018" t="s">
        <v>1965</v>
      </c>
      <c r="L1018" s="4">
        <v>16</v>
      </c>
      <c r="M1018" s="5" t="str">
        <f>IF(AND(S1018=A1018, T1018&amp;U1018&amp;V1018&amp;W1018&amp;X1018=""), "DomProd", IF(COUNTIF(S1018:X1018, A1018)&gt;0, "CoDev", IF(S1018="???","N/A","Import")))</f>
        <v>DomProd</v>
      </c>
      <c r="N1018" t="s">
        <v>1390</v>
      </c>
      <c r="O1018" t="s">
        <v>1966</v>
      </c>
      <c r="Q1018" t="s">
        <v>1967</v>
      </c>
      <c r="S1018" t="s">
        <v>92</v>
      </c>
      <c r="Y1018" s="5">
        <f>IF(T1018="???",0,COUNTA(S1018:X1018))</f>
        <v>1</v>
      </c>
    </row>
    <row r="1019" spans="1:25" x14ac:dyDescent="0.45">
      <c r="A1019" s="24" t="s">
        <v>92</v>
      </c>
      <c r="B1019" s="1">
        <v>2009</v>
      </c>
      <c r="C1019" s="22" t="str">
        <f>TEXT(D1019,"000")</f>
        <v>079</v>
      </c>
      <c r="D1019" s="2">
        <v>79</v>
      </c>
      <c r="E1019" s="1" t="str">
        <f>_xlfn.TEXTJOIN("_",TRUE,A1019,B1019,D1019,"Naval")</f>
        <v>GBR_2009_79_Naval</v>
      </c>
      <c r="F1019" s="1" t="s">
        <v>161</v>
      </c>
      <c r="G1019" s="1" t="str">
        <f>_xlfn.TEXTJOIN("_",TRUE,A1019,B1019,C1019,F1019)</f>
        <v>GBR_2009_079_Sea</v>
      </c>
      <c r="H1019" s="1" t="s">
        <v>1921</v>
      </c>
      <c r="I1019" s="3" t="s">
        <v>380</v>
      </c>
      <c r="J1019" t="s">
        <v>615</v>
      </c>
      <c r="K1019" t="s">
        <v>1968</v>
      </c>
      <c r="L1019" s="4">
        <v>2</v>
      </c>
      <c r="M1019" s="5" t="str">
        <f>IF(AND(S1019=A1019, T1019&amp;U1019&amp;V1019&amp;W1019&amp;X1019=""), "DomProd", IF(COUNTIF(S1019:X1019, A1019)&gt;0, "CoDev", IF(S1019="???","N/A","Import")))</f>
        <v>DomProd</v>
      </c>
      <c r="N1019" s="5" t="s">
        <v>1390</v>
      </c>
      <c r="O1019" s="5"/>
      <c r="P1019" s="5"/>
      <c r="Q1019" s="30" t="s">
        <v>1969</v>
      </c>
      <c r="R1019" s="30" t="s">
        <v>1970</v>
      </c>
      <c r="S1019" t="s">
        <v>92</v>
      </c>
      <c r="Y1019" s="5">
        <f>IF(T1019="???",0,COUNTA(S1019:X1019))</f>
        <v>1</v>
      </c>
    </row>
    <row r="1020" spans="1:25" x14ac:dyDescent="0.45">
      <c r="A1020" s="24" t="s">
        <v>92</v>
      </c>
      <c r="B1020" s="1">
        <v>2009</v>
      </c>
      <c r="C1020" s="22" t="str">
        <f>TEXT(D1020,"000")</f>
        <v>080</v>
      </c>
      <c r="D1020" s="2">
        <v>80</v>
      </c>
      <c r="E1020" s="1" t="str">
        <f>_xlfn.TEXTJOIN("_",TRUE,A1020,B1020,D1020,"Naval")</f>
        <v>GBR_2009_80_Naval</v>
      </c>
      <c r="F1020" s="1" t="s">
        <v>161</v>
      </c>
      <c r="G1020" s="1" t="str">
        <f>_xlfn.TEXTJOIN("_",TRUE,A1020,B1020,C1020,F1020)</f>
        <v>GBR_2009_080_Sea</v>
      </c>
      <c r="H1020" s="1" t="s">
        <v>1921</v>
      </c>
      <c r="I1020" s="3" t="s">
        <v>380</v>
      </c>
      <c r="J1020" t="s">
        <v>1971</v>
      </c>
      <c r="K1020" t="s">
        <v>1972</v>
      </c>
      <c r="L1020" s="4">
        <v>1</v>
      </c>
      <c r="M1020" s="5" t="str">
        <f>IF(AND(S1020=A1020, T1020&amp;U1020&amp;V1020&amp;W1020&amp;X1020=""), "DomProd", IF(COUNTIF(S1020:X1020, A1020)&gt;0, "CoDev", IF(S1020="???","N/A","Import")))</f>
        <v>Import</v>
      </c>
      <c r="N1020" s="5" t="s">
        <v>3361</v>
      </c>
      <c r="O1020" s="5"/>
      <c r="P1020" s="5"/>
      <c r="Q1020" s="30" t="s">
        <v>3362</v>
      </c>
      <c r="R1020" s="5"/>
      <c r="S1020" t="s">
        <v>959</v>
      </c>
      <c r="Y1020" s="5">
        <f>IF(T1020="???",0,COUNTA(S1020:X1020))</f>
        <v>1</v>
      </c>
    </row>
    <row r="1021" spans="1:25" x14ac:dyDescent="0.45">
      <c r="A1021" s="24" t="s">
        <v>92</v>
      </c>
      <c r="B1021" s="1">
        <v>2009</v>
      </c>
      <c r="C1021" s="22" t="str">
        <f>TEXT(D1021,"000")</f>
        <v>081</v>
      </c>
      <c r="D1021" s="2">
        <v>81</v>
      </c>
      <c r="E1021" s="1" t="str">
        <f>_xlfn.TEXTJOIN("_",TRUE,A1021,B1021,D1021,"Naval")</f>
        <v>GBR_2009_81_Naval</v>
      </c>
      <c r="F1021" s="1" t="s">
        <v>161</v>
      </c>
      <c r="G1021" s="1" t="str">
        <f>_xlfn.TEXTJOIN("_",TRUE,A1021,B1021,C1021,F1021)</f>
        <v>GBR_2009_081_Sea</v>
      </c>
      <c r="H1021" s="1" t="s">
        <v>1921</v>
      </c>
      <c r="I1021" s="3" t="s">
        <v>187</v>
      </c>
      <c r="J1021" t="s">
        <v>1973</v>
      </c>
      <c r="K1021" t="s">
        <v>1974</v>
      </c>
      <c r="L1021" s="4">
        <v>8</v>
      </c>
      <c r="M1021" s="5" t="str">
        <f>IF(AND(S1021=A1021, T1021&amp;U1021&amp;V1021&amp;W1021&amp;X1021=""), "DomProd", IF(COUNTIF(S1021:X1021, A1021)&gt;0, "CoDev", IF(S1021="???","N/A","Import")))</f>
        <v>DomProd</v>
      </c>
      <c r="N1021" t="s">
        <v>1390</v>
      </c>
      <c r="O1021" t="s">
        <v>1975</v>
      </c>
      <c r="Q1021" s="18" t="s">
        <v>1976</v>
      </c>
      <c r="S1021" t="s">
        <v>92</v>
      </c>
      <c r="Y1021" s="5">
        <f>IF(T1021="???",0,COUNTA(S1021:X1021))</f>
        <v>1</v>
      </c>
    </row>
    <row r="1022" spans="1:25" x14ac:dyDescent="0.45">
      <c r="A1022" s="24" t="s">
        <v>92</v>
      </c>
      <c r="B1022" s="1">
        <v>2009</v>
      </c>
      <c r="C1022" s="22" t="str">
        <f>TEXT(D1022,"000")</f>
        <v>082</v>
      </c>
      <c r="D1022" s="2">
        <v>82</v>
      </c>
      <c r="E1022" s="1" t="str">
        <f>_xlfn.TEXTJOIN("_",TRUE,A1022,B1022,D1022,"Naval")</f>
        <v>GBR_2009_82_Naval</v>
      </c>
      <c r="F1022" s="1" t="s">
        <v>161</v>
      </c>
      <c r="G1022" s="1" t="str">
        <f>_xlfn.TEXTJOIN("_",TRUE,A1022,B1022,C1022,F1022)</f>
        <v>GBR_2009_082_Sea</v>
      </c>
      <c r="H1022" s="1" t="s">
        <v>1921</v>
      </c>
      <c r="I1022" s="3" t="s">
        <v>187</v>
      </c>
      <c r="J1022" t="s">
        <v>188</v>
      </c>
      <c r="K1022" t="s">
        <v>1977</v>
      </c>
      <c r="L1022" s="4">
        <v>8</v>
      </c>
      <c r="M1022" s="5" t="str">
        <f>IF(AND(S1022=A1022, T1022&amp;U1022&amp;V1022&amp;W1022&amp;X1022=""), "DomProd", IF(COUNTIF(S1022:X1022, A1022)&gt;0, "CoDev", IF(S1022="???","N/A","Import")))</f>
        <v>DomProd</v>
      </c>
      <c r="N1022" t="s">
        <v>1390</v>
      </c>
      <c r="Q1022" s="18" t="s">
        <v>1392</v>
      </c>
      <c r="S1022" t="s">
        <v>92</v>
      </c>
      <c r="Y1022" s="5">
        <f>IF(T1022="???",0,COUNTA(S1022:X1022))</f>
        <v>1</v>
      </c>
    </row>
    <row r="1023" spans="1:25" x14ac:dyDescent="0.45">
      <c r="A1023" s="24" t="s">
        <v>92</v>
      </c>
      <c r="B1023" s="1">
        <v>2009</v>
      </c>
      <c r="C1023" s="22" t="str">
        <f>TEXT(D1023,"000")</f>
        <v>083</v>
      </c>
      <c r="D1023" s="2">
        <v>83</v>
      </c>
      <c r="E1023" s="1" t="str">
        <f>_xlfn.TEXTJOIN("_",TRUE,A1023,B1023,D1023,"Naval")</f>
        <v>GBR_2009_83_Naval</v>
      </c>
      <c r="F1023" s="1" t="s">
        <v>161</v>
      </c>
      <c r="G1023" s="1" t="str">
        <f>_xlfn.TEXTJOIN("_",TRUE,A1023,B1023,C1023,F1023)</f>
        <v>GBR_2009_083_Sea</v>
      </c>
      <c r="H1023" s="1" t="s">
        <v>1921</v>
      </c>
      <c r="I1023" s="3" t="s">
        <v>422</v>
      </c>
      <c r="J1023" t="s">
        <v>1188</v>
      </c>
      <c r="K1023" t="s">
        <v>1978</v>
      </c>
      <c r="L1023" s="4">
        <v>2</v>
      </c>
      <c r="M1023" s="5" t="str">
        <f>IF(AND(S1023=A1023, T1023&amp;U1023&amp;V1023&amp;W1023&amp;X1023=""), "DomProd", IF(COUNTIF(S1023:X1023, A1023)&gt;0, "CoDev", IF(S1023="???","N/A","Import")))</f>
        <v>DomProd</v>
      </c>
      <c r="N1023" s="5" t="s">
        <v>1979</v>
      </c>
      <c r="O1023" s="5"/>
      <c r="P1023" s="5"/>
      <c r="Q1023" s="30" t="s">
        <v>1980</v>
      </c>
      <c r="R1023" s="5"/>
      <c r="S1023" t="s">
        <v>92</v>
      </c>
      <c r="Y1023" s="5">
        <f>IF(T1023="???",0,COUNTA(S1023:X1023))</f>
        <v>1</v>
      </c>
    </row>
    <row r="1024" spans="1:25" x14ac:dyDescent="0.45">
      <c r="A1024" s="24" t="s">
        <v>92</v>
      </c>
      <c r="B1024" s="1">
        <v>2009</v>
      </c>
      <c r="C1024" s="22" t="str">
        <f>TEXT(D1024,"000")</f>
        <v>084</v>
      </c>
      <c r="D1024" s="2">
        <v>84</v>
      </c>
      <c r="E1024" s="1" t="str">
        <f>_xlfn.TEXTJOIN("_",TRUE,A1024,B1024,D1024,"Naval")</f>
        <v>GBR_2009_84_Naval</v>
      </c>
      <c r="F1024" s="1" t="s">
        <v>161</v>
      </c>
      <c r="G1024" s="1" t="str">
        <f>_xlfn.TEXTJOIN("_",TRUE,A1024,B1024,C1024,F1024)</f>
        <v>GBR_2009_084_Sea</v>
      </c>
      <c r="H1024" s="1" t="s">
        <v>1921</v>
      </c>
      <c r="I1024" s="3" t="s">
        <v>422</v>
      </c>
      <c r="J1024" t="s">
        <v>1981</v>
      </c>
      <c r="K1024" t="s">
        <v>1982</v>
      </c>
      <c r="L1024" s="4">
        <v>1</v>
      </c>
      <c r="M1024" s="5" t="str">
        <f>IF(AND(S1024=A1024, T1024&amp;U1024&amp;V1024&amp;W1024&amp;X1024=""), "DomProd", IF(COUNTIF(S1024:X1024, A1024)&gt;0, "CoDev", IF(S1024="???","N/A","Import")))</f>
        <v>DomProd</v>
      </c>
      <c r="N1024" t="s">
        <v>1983</v>
      </c>
      <c r="Q1024" s="18" t="s">
        <v>1984</v>
      </c>
      <c r="R1024" s="5"/>
      <c r="S1024" t="s">
        <v>92</v>
      </c>
      <c r="Y1024" s="5">
        <f>IF(T1024="???",0,COUNTA(S1024:X1024))</f>
        <v>1</v>
      </c>
    </row>
    <row r="1025" spans="1:25" x14ac:dyDescent="0.45">
      <c r="A1025" s="26" t="s">
        <v>92</v>
      </c>
      <c r="B1025" s="1">
        <v>2009</v>
      </c>
      <c r="C1025" s="22" t="str">
        <f>TEXT(D1025,"000")</f>
        <v>085</v>
      </c>
      <c r="D1025" s="2">
        <v>85</v>
      </c>
      <c r="E1025" s="6" t="str">
        <f>_xlfn.TEXTJOIN("_",TRUE,A1025,B1025,D1025,"Naval")</f>
        <v>GBR_2009_85_Naval</v>
      </c>
      <c r="F1025" s="1" t="s">
        <v>161</v>
      </c>
      <c r="G1025" s="1" t="str">
        <f>_xlfn.TEXTJOIN("_",TRUE,A1025,B1025,C1025,F1025)</f>
        <v>GBR_2009_085_Sea</v>
      </c>
      <c r="H1025" s="6" t="s">
        <v>1921</v>
      </c>
      <c r="I1025" s="7" t="s">
        <v>422</v>
      </c>
      <c r="J1025" s="8" t="s">
        <v>1985</v>
      </c>
      <c r="K1025" s="8" t="s">
        <v>1986</v>
      </c>
      <c r="L1025" s="9">
        <v>4</v>
      </c>
      <c r="M1025" s="5" t="str">
        <f>IF(AND(S1025=A1025, T1025&amp;U1025&amp;V1025&amp;W1025&amp;X1025=""), "DomProd", IF(COUNTIF(S1025:X1025, A1025)&gt;0, "CoDev", IF(S1025="???","N/A","Import")))</f>
        <v>DomProd</v>
      </c>
      <c r="N1025" s="8" t="s">
        <v>1669</v>
      </c>
      <c r="O1025" s="8"/>
      <c r="P1025" s="8"/>
      <c r="Q1025" s="8" t="s">
        <v>1987</v>
      </c>
      <c r="R1025" s="8"/>
      <c r="S1025" s="8" t="s">
        <v>92</v>
      </c>
      <c r="T1025" s="8"/>
      <c r="U1025" s="8"/>
      <c r="V1025" s="8"/>
      <c r="W1025" s="8"/>
      <c r="X1025" s="8"/>
      <c r="Y1025" s="5">
        <f>IF(T1025="???",0,COUNTA(S1025:X1025))</f>
        <v>1</v>
      </c>
    </row>
    <row r="1026" spans="1:25" x14ac:dyDescent="0.45">
      <c r="A1026" s="24" t="s">
        <v>92</v>
      </c>
      <c r="B1026" s="1">
        <v>2009</v>
      </c>
      <c r="C1026" s="22" t="str">
        <f>TEXT(D1026,"000")</f>
        <v>086</v>
      </c>
      <c r="D1026" s="2">
        <v>86</v>
      </c>
      <c r="E1026" s="1" t="str">
        <f>_xlfn.TEXTJOIN("_",TRUE,A1026,B1026,D1026,"Naval")</f>
        <v>GBR_2009_86_Naval</v>
      </c>
      <c r="F1026" s="1" t="s">
        <v>161</v>
      </c>
      <c r="G1026" s="1" t="str">
        <f>_xlfn.TEXTJOIN("_",TRUE,A1026,B1026,C1026,F1026)</f>
        <v>GBR_2009_086_Sea</v>
      </c>
      <c r="H1026" s="1" t="s">
        <v>1921</v>
      </c>
      <c r="I1026" s="3" t="s">
        <v>422</v>
      </c>
      <c r="J1026" t="s">
        <v>425</v>
      </c>
      <c r="K1026" t="s">
        <v>65</v>
      </c>
      <c r="L1026" s="4">
        <v>13</v>
      </c>
      <c r="M1026" s="5" t="str">
        <f>IF(AND(S1026=A1026, T1026&amp;U1026&amp;V1026&amp;W1026&amp;X1026=""), "DomProd", IF(COUNTIF(S1026:X1026, A1026)&gt;0, "CoDev", IF(S1026="???","N/A","Import")))</f>
        <v>N/A</v>
      </c>
      <c r="N1026" s="5" t="s">
        <v>35</v>
      </c>
      <c r="O1026" s="5"/>
      <c r="P1026" s="5"/>
      <c r="Q1026" s="5"/>
      <c r="R1026" s="5"/>
      <c r="S1026" t="s">
        <v>59</v>
      </c>
      <c r="Y1026" s="5">
        <f>IF(T1026="???",0,COUNTA(S1026:X1026))</f>
        <v>1</v>
      </c>
    </row>
    <row r="1027" spans="1:25" x14ac:dyDescent="0.45">
      <c r="A1027" s="24" t="s">
        <v>92</v>
      </c>
      <c r="B1027" s="1">
        <v>2009</v>
      </c>
      <c r="C1027" s="22" t="str">
        <f>TEXT(D1027,"000")</f>
        <v>087</v>
      </c>
      <c r="D1027" s="2">
        <v>87</v>
      </c>
      <c r="E1027" s="1" t="str">
        <f>_xlfn.TEXTJOIN("_",TRUE,A1027,B1027,D1027,"Naval")</f>
        <v>GBR_2009_87_Naval</v>
      </c>
      <c r="F1027" s="1" t="s">
        <v>161</v>
      </c>
      <c r="G1027" s="1" t="str">
        <f>_xlfn.TEXTJOIN("_",TRUE,A1027,B1027,C1027,F1027)</f>
        <v>GBR_2009_087_Sea</v>
      </c>
      <c r="H1027" s="1" t="s">
        <v>1921</v>
      </c>
      <c r="I1027" s="3" t="s">
        <v>422</v>
      </c>
      <c r="J1027" t="s">
        <v>1919</v>
      </c>
      <c r="K1027" t="s">
        <v>65</v>
      </c>
      <c r="L1027" s="4">
        <v>34</v>
      </c>
      <c r="M1027" s="5" t="str">
        <f>IF(AND(S1027=A1027, T1027&amp;U1027&amp;V1027&amp;W1027&amp;X1027=""), "DomProd", IF(COUNTIF(S1027:X1027, A1027)&gt;0, "CoDev", IF(S1027="???","N/A","Import")))</f>
        <v>N/A</v>
      </c>
      <c r="N1027" s="5" t="s">
        <v>35</v>
      </c>
      <c r="O1027" s="5"/>
      <c r="P1027" s="5"/>
      <c r="Q1027" s="5"/>
      <c r="R1027" s="5"/>
      <c r="S1027" t="s">
        <v>59</v>
      </c>
      <c r="Y1027" s="5">
        <f>IF(T1027="???",0,COUNTA(S1027:X1027))</f>
        <v>1</v>
      </c>
    </row>
    <row r="1028" spans="1:25" x14ac:dyDescent="0.45">
      <c r="A1028" s="24" t="s">
        <v>92</v>
      </c>
      <c r="B1028" s="1">
        <v>2009</v>
      </c>
      <c r="C1028" s="22" t="str">
        <f>TEXT(D1028,"000")</f>
        <v>088</v>
      </c>
      <c r="D1028" s="2">
        <v>88</v>
      </c>
      <c r="E1028" s="1" t="str">
        <f>_xlfn.TEXTJOIN("_",TRUE,A1028,B1028,D1028,"Naval")</f>
        <v>GBR_2009_88_Naval</v>
      </c>
      <c r="F1028" s="1" t="s">
        <v>161</v>
      </c>
      <c r="G1028" s="1" t="str">
        <f>_xlfn.TEXTJOIN("_",TRUE,A1028,B1028,C1028,F1028)</f>
        <v>GBR_2009_088_Sea</v>
      </c>
      <c r="H1028" s="1" t="s">
        <v>1921</v>
      </c>
      <c r="I1028" s="3" t="s">
        <v>192</v>
      </c>
      <c r="J1028" t="s">
        <v>1220</v>
      </c>
      <c r="K1028" t="s">
        <v>1988</v>
      </c>
      <c r="L1028" s="4">
        <v>1</v>
      </c>
      <c r="M1028" s="5" t="str">
        <f>IF(AND(S1028=A1028, T1028&amp;U1028&amp;V1028&amp;W1028&amp;X1028=""), "DomProd", IF(COUNTIF(S1028:X1028, A1028)&gt;0, "CoDev", IF(S1028="???","N/A","Import")))</f>
        <v>DomProd</v>
      </c>
      <c r="N1028" t="s">
        <v>1989</v>
      </c>
      <c r="Q1028" s="18" t="s">
        <v>1990</v>
      </c>
      <c r="S1028" t="s">
        <v>92</v>
      </c>
      <c r="Y1028" s="5">
        <f>IF(T1028="???",0,COUNTA(S1028:X1028))</f>
        <v>1</v>
      </c>
    </row>
    <row r="1029" spans="1:25" x14ac:dyDescent="0.45">
      <c r="A1029" s="24" t="s">
        <v>92</v>
      </c>
      <c r="B1029" s="1">
        <v>2009</v>
      </c>
      <c r="C1029" s="22" t="str">
        <f>TEXT(D1029,"000")</f>
        <v>089</v>
      </c>
      <c r="D1029" s="2">
        <v>89</v>
      </c>
      <c r="E1029" s="1" t="str">
        <f>_xlfn.TEXTJOIN("_",TRUE,A1029,B1029,D1029,"Naval")</f>
        <v>GBR_2009_89_Naval</v>
      </c>
      <c r="F1029" s="1" t="s">
        <v>161</v>
      </c>
      <c r="G1029" s="1" t="str">
        <f>_xlfn.TEXTJOIN("_",TRUE,A1029,B1029,C1029,F1029)</f>
        <v>GBR_2009_089_Sea</v>
      </c>
      <c r="H1029" s="1" t="s">
        <v>1921</v>
      </c>
      <c r="I1029" s="3" t="s">
        <v>192</v>
      </c>
      <c r="J1029" t="s">
        <v>1220</v>
      </c>
      <c r="K1029" t="s">
        <v>1991</v>
      </c>
      <c r="L1029" s="4">
        <v>2</v>
      </c>
      <c r="M1029" s="5" t="str">
        <f>IF(AND(S1029=A1029, T1029&amp;U1029&amp;V1029&amp;W1029&amp;X1029=""), "DomProd", IF(COUNTIF(S1029:X1029, A1029)&gt;0, "CoDev", IF(S1029="???","N/A","Import")))</f>
        <v>DomProd</v>
      </c>
      <c r="N1029" s="5" t="s">
        <v>1390</v>
      </c>
      <c r="O1029" s="5"/>
      <c r="P1029" s="5"/>
      <c r="Q1029" s="30" t="s">
        <v>1992</v>
      </c>
      <c r="R1029" s="5"/>
      <c r="S1029" t="s">
        <v>92</v>
      </c>
      <c r="Y1029" s="5">
        <f>IF(T1029="???",0,COUNTA(S1029:X1029))</f>
        <v>1</v>
      </c>
    </row>
    <row r="1030" spans="1:25" x14ac:dyDescent="0.45">
      <c r="A1030" s="24" t="s">
        <v>92</v>
      </c>
      <c r="B1030" s="1">
        <v>2009</v>
      </c>
      <c r="C1030" s="22" t="str">
        <f>TEXT(D1030,"000")</f>
        <v>090</v>
      </c>
      <c r="D1030" s="2">
        <v>90</v>
      </c>
      <c r="E1030" s="1" t="str">
        <f>_xlfn.TEXTJOIN("_",TRUE,A1030,B1030,D1030,"Naval")</f>
        <v>GBR_2009_90_Naval</v>
      </c>
      <c r="F1030" s="1" t="s">
        <v>161</v>
      </c>
      <c r="G1030" s="1" t="str">
        <f>_xlfn.TEXTJOIN("_",TRUE,A1030,B1030,C1030,F1030)</f>
        <v>GBR_2009_090_Sea</v>
      </c>
      <c r="H1030" s="1" t="s">
        <v>1921</v>
      </c>
      <c r="I1030" s="3" t="s">
        <v>192</v>
      </c>
      <c r="J1030" t="s">
        <v>432</v>
      </c>
      <c r="K1030" t="s">
        <v>1993</v>
      </c>
      <c r="L1030" s="4">
        <v>1</v>
      </c>
      <c r="M1030" s="5" t="str">
        <f>IF(AND(S1030=A1030, T1030&amp;U1030&amp;V1030&amp;W1030&amp;X1030=""), "DomProd", IF(COUNTIF(S1030:X1030, A1030)&gt;0, "CoDev", IF(S1030="???","N/A","Import")))</f>
        <v>DomProd</v>
      </c>
      <c r="N1030" s="5" t="s">
        <v>3488</v>
      </c>
      <c r="O1030" s="5"/>
      <c r="P1030" s="5"/>
      <c r="Q1030" s="30" t="s">
        <v>3489</v>
      </c>
      <c r="R1030" s="5"/>
      <c r="S1030" t="s">
        <v>92</v>
      </c>
      <c r="Y1030" s="5">
        <f>IF(T1030="???",0,COUNTA(S1030:X1030))</f>
        <v>1</v>
      </c>
    </row>
    <row r="1031" spans="1:25" x14ac:dyDescent="0.45">
      <c r="A1031" s="24" t="s">
        <v>92</v>
      </c>
      <c r="B1031" s="1">
        <v>2009</v>
      </c>
      <c r="C1031" s="22" t="str">
        <f>TEXT(D1031,"000")</f>
        <v>091</v>
      </c>
      <c r="D1031" s="2">
        <v>91</v>
      </c>
      <c r="E1031" s="1" t="str">
        <f>_xlfn.TEXTJOIN("_",TRUE,A1031,B1031,D1031,"Naval")</f>
        <v>GBR_2009_91_Naval</v>
      </c>
      <c r="F1031" s="1" t="s">
        <v>161</v>
      </c>
      <c r="G1031" s="1" t="str">
        <f>_xlfn.TEXTJOIN("_",TRUE,A1031,B1031,C1031,F1031)</f>
        <v>GBR_2009_091_Sea</v>
      </c>
      <c r="H1031" s="1" t="s">
        <v>1921</v>
      </c>
      <c r="I1031" s="3" t="s">
        <v>192</v>
      </c>
      <c r="J1031" t="s">
        <v>432</v>
      </c>
      <c r="K1031" t="s">
        <v>1994</v>
      </c>
      <c r="L1031" s="4">
        <v>1</v>
      </c>
      <c r="M1031" s="5" t="str">
        <f>IF(AND(S1031=A1031, T1031&amp;U1031&amp;V1031&amp;W1031&amp;X1031=""), "DomProd", IF(COUNTIF(S1031:X1031, A1031)&gt;0, "CoDev", IF(S1031="???","N/A","Import")))</f>
        <v>DomProd</v>
      </c>
      <c r="N1031" s="5" t="s">
        <v>1995</v>
      </c>
      <c r="O1031" s="5"/>
      <c r="P1031" s="5"/>
      <c r="Q1031" s="35" t="s">
        <v>1996</v>
      </c>
      <c r="R1031" s="10"/>
      <c r="S1031" t="s">
        <v>92</v>
      </c>
      <c r="Y1031" s="5">
        <f>IF(T1031="???",0,COUNTA(S1031:X1031))</f>
        <v>1</v>
      </c>
    </row>
    <row r="1032" spans="1:25" x14ac:dyDescent="0.45">
      <c r="A1032" s="24" t="s">
        <v>92</v>
      </c>
      <c r="B1032" s="1">
        <v>2009</v>
      </c>
      <c r="C1032" s="22" t="str">
        <f>TEXT(D1032,"000")</f>
        <v>092</v>
      </c>
      <c r="D1032" s="2">
        <v>92</v>
      </c>
      <c r="E1032" s="1" t="str">
        <f>_xlfn.TEXTJOIN("_",TRUE,A1032,B1032,D1032,"Naval")</f>
        <v>GBR_2009_92_Naval</v>
      </c>
      <c r="F1032" s="1" t="s">
        <v>161</v>
      </c>
      <c r="G1032" s="1" t="str">
        <f>_xlfn.TEXTJOIN("_",TRUE,A1032,B1032,C1032,F1032)</f>
        <v>GBR_2009_092_Sea</v>
      </c>
      <c r="H1032" s="1" t="s">
        <v>1997</v>
      </c>
      <c r="I1032" s="3" t="s">
        <v>192</v>
      </c>
      <c r="J1032" t="s">
        <v>1192</v>
      </c>
      <c r="K1032" t="s">
        <v>1998</v>
      </c>
      <c r="L1032" s="4">
        <v>2</v>
      </c>
      <c r="M1032" s="5" t="str">
        <f>IF(AND(S1032=A1032, T1032&amp;U1032&amp;V1032&amp;W1032&amp;X1032=""), "DomProd", IF(COUNTIF(S1032:X1032, A1032)&gt;0, "CoDev", IF(S1032="???","N/A","Import")))</f>
        <v>DomProd</v>
      </c>
      <c r="N1032" s="5" t="s">
        <v>837</v>
      </c>
      <c r="O1032" s="5"/>
      <c r="P1032" s="5"/>
      <c r="Q1032" s="30" t="s">
        <v>3574</v>
      </c>
      <c r="R1032" s="5"/>
      <c r="S1032" t="s">
        <v>92</v>
      </c>
      <c r="Y1032" s="5">
        <f>IF(T1032="???",0,COUNTA(S1032:X1032))</f>
        <v>1</v>
      </c>
    </row>
    <row r="1033" spans="1:25" x14ac:dyDescent="0.45">
      <c r="A1033" s="24" t="s">
        <v>92</v>
      </c>
      <c r="B1033" s="1">
        <v>2009</v>
      </c>
      <c r="C1033" s="22" t="str">
        <f>TEXT(D1033,"000")</f>
        <v>093</v>
      </c>
      <c r="D1033" s="2">
        <v>93</v>
      </c>
      <c r="E1033" s="1" t="str">
        <f>_xlfn.TEXTJOIN("_",TRUE,A1033,B1033,D1033,"Naval")</f>
        <v>GBR_2009_93_Naval</v>
      </c>
      <c r="F1033" s="1" t="s">
        <v>161</v>
      </c>
      <c r="G1033" s="1" t="str">
        <f>_xlfn.TEXTJOIN("_",TRUE,A1033,B1033,C1033,F1033)</f>
        <v>GBR_2009_093_Sea</v>
      </c>
      <c r="H1033" s="1" t="s">
        <v>1997</v>
      </c>
      <c r="I1033" s="3" t="s">
        <v>192</v>
      </c>
      <c r="J1033" t="s">
        <v>1192</v>
      </c>
      <c r="K1033" t="s">
        <v>1999</v>
      </c>
      <c r="L1033" s="4">
        <v>2</v>
      </c>
      <c r="M1033" s="5" t="str">
        <f>IF(AND(S1033=A1033, T1033&amp;U1033&amp;V1033&amp;W1033&amp;X1033=""), "DomProd", IF(COUNTIF(S1033:X1033, A1033)&gt;0, "CoDev", IF(S1033="???","N/A","Import")))</f>
        <v>DomProd</v>
      </c>
      <c r="N1033" s="5" t="s">
        <v>2000</v>
      </c>
      <c r="O1033" s="5"/>
      <c r="P1033" s="5"/>
      <c r="Q1033" s="30" t="s">
        <v>2001</v>
      </c>
      <c r="R1033" s="5"/>
      <c r="S1033" t="s">
        <v>92</v>
      </c>
      <c r="Y1033" s="5">
        <f>IF(T1033="???",0,COUNTA(S1033:X1033))</f>
        <v>1</v>
      </c>
    </row>
    <row r="1034" spans="1:25" x14ac:dyDescent="0.45">
      <c r="A1034" s="24" t="s">
        <v>92</v>
      </c>
      <c r="B1034" s="1">
        <v>2009</v>
      </c>
      <c r="C1034" s="22" t="str">
        <f>TEXT(D1034,"000")</f>
        <v>094</v>
      </c>
      <c r="D1034" s="2">
        <v>94</v>
      </c>
      <c r="E1034" s="1" t="str">
        <f>_xlfn.TEXTJOIN("_",TRUE,A1034,B1034,D1034,"Naval")</f>
        <v>GBR_2009_94_Naval</v>
      </c>
      <c r="F1034" s="1" t="s">
        <v>161</v>
      </c>
      <c r="G1034" s="1" t="str">
        <f>_xlfn.TEXTJOIN("_",TRUE,A1034,B1034,C1034,F1034)</f>
        <v>GBR_2009_094_Sea</v>
      </c>
      <c r="H1034" s="1" t="s">
        <v>1997</v>
      </c>
      <c r="I1034" s="3" t="s">
        <v>192</v>
      </c>
      <c r="J1034" t="s">
        <v>2002</v>
      </c>
      <c r="K1034" t="s">
        <v>2003</v>
      </c>
      <c r="L1034" s="4">
        <v>2</v>
      </c>
      <c r="M1034" s="5" t="str">
        <f>IF(AND(S1034=A1034, T1034&amp;U1034&amp;V1034&amp;W1034&amp;X1034=""), "DomProd", IF(COUNTIF(S1034:X1034, A1034)&gt;0, "CoDev", IF(S1034="???","N/A","Import")))</f>
        <v>DomProd</v>
      </c>
      <c r="N1034" s="5" t="s">
        <v>2004</v>
      </c>
      <c r="O1034" s="5"/>
      <c r="P1034" s="5"/>
      <c r="Q1034" s="30" t="s">
        <v>2005</v>
      </c>
      <c r="R1034" s="5"/>
      <c r="S1034" t="s">
        <v>92</v>
      </c>
      <c r="Y1034" s="5">
        <f>IF(T1034="???",0,COUNTA(S1034:X1034))</f>
        <v>1</v>
      </c>
    </row>
    <row r="1035" spans="1:25" x14ac:dyDescent="0.45">
      <c r="A1035" s="24" t="s">
        <v>92</v>
      </c>
      <c r="B1035" s="1">
        <v>2009</v>
      </c>
      <c r="C1035" s="22" t="str">
        <f>TEXT(D1035,"000")</f>
        <v>095</v>
      </c>
      <c r="D1035" s="2">
        <v>95</v>
      </c>
      <c r="E1035" s="1" t="str">
        <f>_xlfn.TEXTJOIN("_",TRUE,A1035,B1035,D1035,"Naval")</f>
        <v>GBR_2009_95_Naval</v>
      </c>
      <c r="F1035" s="1" t="s">
        <v>161</v>
      </c>
      <c r="G1035" s="1" t="str">
        <f>_xlfn.TEXTJOIN("_",TRUE,A1035,B1035,C1035,F1035)</f>
        <v>GBR_2009_095_Sea</v>
      </c>
      <c r="H1035" s="1" t="s">
        <v>1997</v>
      </c>
      <c r="I1035" s="3" t="s">
        <v>192</v>
      </c>
      <c r="J1035" t="s">
        <v>2006</v>
      </c>
      <c r="K1035" t="s">
        <v>2007</v>
      </c>
      <c r="L1035" s="4">
        <v>3</v>
      </c>
      <c r="M1035" s="5" t="str">
        <f>IF(AND(S1035=A1035, T1035&amp;U1035&amp;V1035&amp;W1035&amp;X1035=""), "DomProd", IF(COUNTIF(S1035:X1035, A1035)&gt;0, "CoDev", IF(S1035="???","N/A","Import")))</f>
        <v>DomProd</v>
      </c>
      <c r="N1035" s="5" t="s">
        <v>1710</v>
      </c>
      <c r="O1035" s="5"/>
      <c r="P1035" s="5"/>
      <c r="Q1035" s="30" t="s">
        <v>2008</v>
      </c>
      <c r="R1035" s="5"/>
      <c r="S1035" t="s">
        <v>92</v>
      </c>
      <c r="Y1035" s="5">
        <f>IF(T1035="???",0,COUNTA(S1035:X1035))</f>
        <v>1</v>
      </c>
    </row>
    <row r="1036" spans="1:25" x14ac:dyDescent="0.45">
      <c r="A1036" s="24" t="s">
        <v>92</v>
      </c>
      <c r="B1036" s="1">
        <v>2009</v>
      </c>
      <c r="C1036" s="22" t="str">
        <f>TEXT(D1036,"000")</f>
        <v>096</v>
      </c>
      <c r="D1036" s="2">
        <v>96</v>
      </c>
      <c r="E1036" s="1" t="str">
        <f>_xlfn.TEXTJOIN("_",TRUE,A1036,B1036,D1036,"Naval")</f>
        <v>GBR_2009_96_Naval</v>
      </c>
      <c r="F1036" s="1" t="s">
        <v>161</v>
      </c>
      <c r="G1036" s="1" t="str">
        <f>_xlfn.TEXTJOIN("_",TRUE,A1036,B1036,C1036,F1036)</f>
        <v>GBR_2009_096_Sea</v>
      </c>
      <c r="H1036" s="1" t="s">
        <v>1997</v>
      </c>
      <c r="I1036" s="3" t="s">
        <v>192</v>
      </c>
      <c r="J1036" t="s">
        <v>895</v>
      </c>
      <c r="K1036" t="s">
        <v>2009</v>
      </c>
      <c r="L1036" s="4">
        <v>2</v>
      </c>
      <c r="M1036" s="5" t="str">
        <f>IF(AND(S1036=A1036, T1036&amp;U1036&amp;V1036&amp;W1036&amp;X1036=""), "DomProd", IF(COUNTIF(S1036:X1036, A1036)&gt;0, "CoDev", IF(S1036="???","N/A","Import")))</f>
        <v>Import</v>
      </c>
      <c r="N1036" s="5" t="s">
        <v>3375</v>
      </c>
      <c r="O1036" s="5"/>
      <c r="P1036" s="5"/>
      <c r="Q1036" s="30" t="s">
        <v>3376</v>
      </c>
      <c r="R1036" s="5"/>
      <c r="S1036" t="s">
        <v>2010</v>
      </c>
      <c r="Y1036" s="5">
        <f>IF(T1036="???",0,COUNTA(S1036:X1036))</f>
        <v>1</v>
      </c>
    </row>
    <row r="1037" spans="1:25" x14ac:dyDescent="0.45">
      <c r="A1037" s="24" t="s">
        <v>92</v>
      </c>
      <c r="B1037" s="1">
        <v>2009</v>
      </c>
      <c r="C1037" s="22" t="str">
        <f>TEXT(D1037,"000")</f>
        <v>097</v>
      </c>
      <c r="D1037" s="2">
        <v>97</v>
      </c>
      <c r="E1037" s="1" t="str">
        <f>_xlfn.TEXTJOIN("_",TRUE,A1037,B1037,D1037,"Naval")</f>
        <v>GBR_2009_97_Naval</v>
      </c>
      <c r="F1037" s="1" t="s">
        <v>161</v>
      </c>
      <c r="G1037" s="1" t="str">
        <f>_xlfn.TEXTJOIN("_",TRUE,A1037,B1037,C1037,F1037)</f>
        <v>GBR_2009_097_Sea</v>
      </c>
      <c r="H1037" s="1" t="s">
        <v>1997</v>
      </c>
      <c r="I1037" s="3" t="s">
        <v>192</v>
      </c>
      <c r="J1037" t="s">
        <v>2011</v>
      </c>
      <c r="K1037" t="s">
        <v>2012</v>
      </c>
      <c r="L1037" s="4">
        <v>1</v>
      </c>
      <c r="M1037" s="5" t="str">
        <f>IF(AND(S1037=A1037, T1037&amp;U1037&amp;V1037&amp;W1037&amp;X1037=""), "DomProd", IF(COUNTIF(S1037:X1037, A1037)&gt;0, "CoDev", IF(S1037="???","N/A","Import")))</f>
        <v>Import</v>
      </c>
      <c r="N1037" s="5" t="s">
        <v>3352</v>
      </c>
      <c r="O1037" s="5"/>
      <c r="P1037" s="5"/>
      <c r="Q1037" s="30" t="s">
        <v>3353</v>
      </c>
      <c r="R1037" s="5"/>
      <c r="S1037" t="s">
        <v>76</v>
      </c>
      <c r="Y1037" s="5">
        <f>IF(T1037="???",0,COUNTA(S1037:X1037))</f>
        <v>1</v>
      </c>
    </row>
    <row r="1038" spans="1:25" x14ac:dyDescent="0.45">
      <c r="A1038" s="24" t="s">
        <v>92</v>
      </c>
      <c r="B1038" s="1">
        <v>2009</v>
      </c>
      <c r="C1038" s="22" t="str">
        <f>TEXT(D1038,"000")</f>
        <v>098</v>
      </c>
      <c r="D1038" s="2">
        <v>98</v>
      </c>
      <c r="E1038" s="1" t="str">
        <f>_xlfn.TEXTJOIN("_",TRUE,A1038,B1038,D1038,"Naval")</f>
        <v>GBR_2009_98_Naval</v>
      </c>
      <c r="F1038" s="1" t="s">
        <v>161</v>
      </c>
      <c r="G1038" s="1" t="str">
        <f>_xlfn.TEXTJOIN("_",TRUE,A1038,B1038,C1038,F1038)</f>
        <v>GBR_2009_098_Sea</v>
      </c>
      <c r="H1038" s="1" t="s">
        <v>1997</v>
      </c>
      <c r="I1038" s="3" t="s">
        <v>192</v>
      </c>
      <c r="J1038" t="s">
        <v>431</v>
      </c>
      <c r="K1038" t="s">
        <v>2013</v>
      </c>
      <c r="L1038" s="4">
        <v>1</v>
      </c>
      <c r="M1038" s="5" t="str">
        <f>IF(AND(S1038=A1038, T1038&amp;U1038&amp;V1038&amp;W1038&amp;X1038=""), "DomProd", IF(COUNTIF(S1038:X1038, A1038)&gt;0, "CoDev", IF(S1038="???","N/A","Import")))</f>
        <v>Import</v>
      </c>
      <c r="N1038" t="s">
        <v>2014</v>
      </c>
      <c r="Q1038" t="s">
        <v>2015</v>
      </c>
      <c r="S1038" t="s">
        <v>93</v>
      </c>
      <c r="Y1038" s="5">
        <f>IF(T1038="???",0,COUNTA(S1038:X1038))</f>
        <v>1</v>
      </c>
    </row>
    <row r="1039" spans="1:25" x14ac:dyDescent="0.45">
      <c r="A1039" s="24" t="s">
        <v>92</v>
      </c>
      <c r="B1039" s="1">
        <v>2009</v>
      </c>
      <c r="C1039" s="22" t="str">
        <f>TEXT(D1039,"000")</f>
        <v>099</v>
      </c>
      <c r="D1039" s="2">
        <v>99</v>
      </c>
      <c r="E1039" s="1" t="str">
        <f>_xlfn.TEXTJOIN("_",TRUE,A1039,B1039,D1039,"Naval")</f>
        <v>GBR_2009_99_Naval</v>
      </c>
      <c r="F1039" s="1" t="s">
        <v>161</v>
      </c>
      <c r="G1039" s="1" t="str">
        <f>_xlfn.TEXTJOIN("_",TRUE,A1039,B1039,C1039,F1039)</f>
        <v>GBR_2009_099_Sea</v>
      </c>
      <c r="H1039" s="1" t="s">
        <v>1997</v>
      </c>
      <c r="I1039" s="3" t="s">
        <v>192</v>
      </c>
      <c r="J1039" t="s">
        <v>2016</v>
      </c>
      <c r="K1039" t="s">
        <v>65</v>
      </c>
      <c r="L1039" s="4">
        <v>4</v>
      </c>
      <c r="M1039" s="5" t="str">
        <f>IF(AND(S1039=A1039, T1039&amp;U1039&amp;V1039&amp;W1039&amp;X1039=""), "DomProd", IF(COUNTIF(S1039:X1039, A1039)&gt;0, "CoDev", IF(S1039="???","N/A","Import")))</f>
        <v>N/A</v>
      </c>
      <c r="N1039" s="5" t="s">
        <v>35</v>
      </c>
      <c r="O1039" s="5"/>
      <c r="P1039" s="5"/>
      <c r="Q1039" s="5"/>
      <c r="R1039" s="5"/>
      <c r="S1039" t="s">
        <v>59</v>
      </c>
      <c r="Y1039" s="5">
        <f>IF(T1039="???",0,COUNTA(S1039:X1039))</f>
        <v>1</v>
      </c>
    </row>
    <row r="1040" spans="1:25" x14ac:dyDescent="0.45">
      <c r="A1040" s="24" t="s">
        <v>92</v>
      </c>
      <c r="B1040" s="1">
        <v>2009</v>
      </c>
      <c r="C1040" s="22" t="str">
        <f>TEXT(D1040,"000")</f>
        <v>100</v>
      </c>
      <c r="D1040" s="2">
        <v>100</v>
      </c>
      <c r="E1040" s="1" t="str">
        <f>_xlfn.TEXTJOIN("_",TRUE,A1040,B1040,D1040,"Air")</f>
        <v>GBR_2009_100_Air</v>
      </c>
      <c r="F1040" s="1" t="str" cm="1">
        <f t="array" ref="F1040">_xlfn.REGEXEXTRACT(E1040,"[A-Z]+[a-z]+[a-z]",1,0)</f>
        <v>Air</v>
      </c>
      <c r="G1040" s="1" t="str">
        <f>_xlfn.TEXTJOIN("_",TRUE,A1040,B1040,C1040,F1040)</f>
        <v>GBR_2009_100_Air</v>
      </c>
      <c r="H1040" s="1" t="s">
        <v>205</v>
      </c>
      <c r="I1040" s="3" t="s">
        <v>87</v>
      </c>
      <c r="J1040" t="s">
        <v>450</v>
      </c>
      <c r="K1040" t="s">
        <v>2017</v>
      </c>
      <c r="L1040" s="4">
        <v>29</v>
      </c>
      <c r="M1040" s="5" t="str">
        <f>IF(AND(S1040=A1040, T1040&amp;U1040&amp;V1040&amp;W1040&amp;X1040=""), "DomProd", IF(COUNTIF(S1040:X1040, A1040)&gt;0, "CoDev", IF(S1040="???","N/A","Import")))</f>
        <v>CoDev</v>
      </c>
      <c r="N1040" t="s">
        <v>1228</v>
      </c>
      <c r="O1040" t="s">
        <v>1229</v>
      </c>
      <c r="Q1040" t="s">
        <v>1230</v>
      </c>
      <c r="S1040" t="s">
        <v>56</v>
      </c>
      <c r="T1040" t="s">
        <v>92</v>
      </c>
      <c r="Y1040" s="5">
        <f>IF(T1040="???",0,COUNTA(S1040:X1040))</f>
        <v>2</v>
      </c>
    </row>
    <row r="1041" spans="1:25" x14ac:dyDescent="0.45">
      <c r="A1041" s="24" t="s">
        <v>92</v>
      </c>
      <c r="B1041" s="1">
        <v>2009</v>
      </c>
      <c r="C1041" s="22" t="str">
        <f>TEXT(D1041,"000")</f>
        <v>101</v>
      </c>
      <c r="D1041" s="2">
        <v>101</v>
      </c>
      <c r="E1041" s="1" t="str">
        <f>_xlfn.TEXTJOIN("_",TRUE,A1041,B1041,D1041,"Air")</f>
        <v>GBR_2009_101_Air</v>
      </c>
      <c r="F1041" s="1" t="str" cm="1">
        <f t="array" ref="F1041">_xlfn.REGEXEXTRACT(E1041,"[A-Z]+[a-z]+[a-z]",1,0)</f>
        <v>Air</v>
      </c>
      <c r="G1041" s="1" t="str">
        <f>_xlfn.TEXTJOIN("_",TRUE,A1041,B1041,C1041,F1041)</f>
        <v>GBR_2009_101_Air</v>
      </c>
      <c r="H1041" s="1" t="s">
        <v>205</v>
      </c>
      <c r="I1041" s="3" t="s">
        <v>87</v>
      </c>
      <c r="J1041" t="s">
        <v>98</v>
      </c>
      <c r="K1041" t="s">
        <v>2018</v>
      </c>
      <c r="L1041" s="4">
        <v>1</v>
      </c>
      <c r="M1041" s="5" t="str">
        <f>IF(AND(S1041=A1041, T1041&amp;U1041&amp;V1041&amp;W1041&amp;X1041=""), "DomProd", IF(COUNTIF(S1041:X1041, A1041)&gt;0, "CoDev", IF(S1041="???","N/A","Import")))</f>
        <v>Import</v>
      </c>
      <c r="N1041" t="s">
        <v>1300</v>
      </c>
      <c r="O1041" s="5"/>
      <c r="P1041" s="5"/>
      <c r="Q1041" s="30" t="s">
        <v>3318</v>
      </c>
      <c r="R1041" s="5"/>
      <c r="S1041" t="s">
        <v>56</v>
      </c>
      <c r="Y1041" s="5">
        <f>IF(T1041="???",0,COUNTA(S1041:X1041))</f>
        <v>1</v>
      </c>
    </row>
    <row r="1042" spans="1:25" x14ac:dyDescent="0.45">
      <c r="A1042" s="24" t="s">
        <v>92</v>
      </c>
      <c r="B1042" s="1">
        <v>2009</v>
      </c>
      <c r="C1042" s="22" t="str">
        <f>TEXT(D1042,"000")</f>
        <v>102</v>
      </c>
      <c r="D1042" s="2">
        <v>102</v>
      </c>
      <c r="E1042" s="1" t="str">
        <f>_xlfn.TEXTJOIN("_",TRUE,A1042,B1042,D1042,"Air")</f>
        <v>GBR_2009_102_Air</v>
      </c>
      <c r="F1042" s="1" t="str" cm="1">
        <f t="array" ref="F1042">_xlfn.REGEXEXTRACT(E1042,"[A-Z]+[a-z]+[a-z]",1,0)</f>
        <v>Air</v>
      </c>
      <c r="G1042" s="1" t="str">
        <f>_xlfn.TEXTJOIN("_",TRUE,A1042,B1042,C1042,F1042)</f>
        <v>GBR_2009_102_Air</v>
      </c>
      <c r="H1042" s="1" t="s">
        <v>205</v>
      </c>
      <c r="I1042" s="3" t="s">
        <v>87</v>
      </c>
      <c r="J1042" t="s">
        <v>98</v>
      </c>
      <c r="K1042" t="s">
        <v>2019</v>
      </c>
      <c r="L1042" s="4">
        <v>1</v>
      </c>
      <c r="M1042" s="5" t="str">
        <f>IF(AND(S1042=A1042, T1042&amp;U1042&amp;V1042&amp;W1042&amp;X1042=""), "DomProd", IF(COUNTIF(S1042:X1042, A1042)&gt;0, "CoDev", IF(S1042="???","N/A","Import")))</f>
        <v>Import</v>
      </c>
      <c r="N1042" t="s">
        <v>1234</v>
      </c>
      <c r="O1042" s="5"/>
      <c r="P1042" s="5"/>
      <c r="Q1042" s="35" t="s">
        <v>3338</v>
      </c>
      <c r="R1042" s="5"/>
      <c r="S1042" t="s">
        <v>56</v>
      </c>
      <c r="Y1042" s="5">
        <f>IF(T1042="???",0,COUNTA(S1042:X1042))</f>
        <v>1</v>
      </c>
    </row>
    <row r="1043" spans="1:25" x14ac:dyDescent="0.45">
      <c r="A1043" s="24" t="s">
        <v>92</v>
      </c>
      <c r="B1043" s="1">
        <v>2009</v>
      </c>
      <c r="C1043" s="22" t="str">
        <f>TEXT(D1043,"000")</f>
        <v>103</v>
      </c>
      <c r="D1043" s="2">
        <v>103</v>
      </c>
      <c r="E1043" s="1" t="str">
        <f>_xlfn.TEXTJOIN("_",TRUE,A1043,B1043,D1043,"Air")</f>
        <v>GBR_2009_103_Air</v>
      </c>
      <c r="F1043" s="1" t="str" cm="1">
        <f t="array" ref="F1043">_xlfn.REGEXEXTRACT(E1043,"[A-Z]+[a-z]+[a-z]",1,0)</f>
        <v>Air</v>
      </c>
      <c r="G1043" s="1" t="str">
        <f>_xlfn.TEXTJOIN("_",TRUE,A1043,B1043,C1043,F1043)</f>
        <v>GBR_2009_103_Air</v>
      </c>
      <c r="H1043" s="1" t="s">
        <v>205</v>
      </c>
      <c r="I1043" s="3" t="s">
        <v>87</v>
      </c>
      <c r="J1043" t="s">
        <v>98</v>
      </c>
      <c r="K1043" t="s">
        <v>2020</v>
      </c>
      <c r="L1043" s="4">
        <v>19</v>
      </c>
      <c r="M1043" s="5" t="str">
        <f>IF(AND(S1043=A1043, T1043&amp;U1043&amp;V1043&amp;W1043&amp;X1043=""), "DomProd", IF(COUNTIF(S1043:X1043, A1043)&gt;0, "CoDev", IF(S1043="???","N/A","Import")))</f>
        <v>Import</v>
      </c>
      <c r="N1043" t="s">
        <v>222</v>
      </c>
      <c r="Q1043" s="18" t="s">
        <v>223</v>
      </c>
      <c r="S1043" t="s">
        <v>71</v>
      </c>
      <c r="Y1043" s="5">
        <f>IF(T1043="???",0,COUNTA(S1043:X1043))</f>
        <v>1</v>
      </c>
    </row>
    <row r="1044" spans="1:25" x14ac:dyDescent="0.45">
      <c r="A1044" s="24" t="s">
        <v>92</v>
      </c>
      <c r="B1044" s="1">
        <v>2009</v>
      </c>
      <c r="C1044" s="22" t="str">
        <f>TEXT(D1044,"000")</f>
        <v>104</v>
      </c>
      <c r="D1044" s="2">
        <v>104</v>
      </c>
      <c r="E1044" s="1" t="str">
        <f>_xlfn.TEXTJOIN("_",TRUE,A1044,B1044,D1044,"Air")</f>
        <v>GBR_2009_104_Air</v>
      </c>
      <c r="F1044" s="1" t="str" cm="1">
        <f t="array" ref="F1044">_xlfn.REGEXEXTRACT(E1044,"[A-Z]+[a-z]+[a-z]",1,0)</f>
        <v>Air</v>
      </c>
      <c r="G1044" s="1" t="str">
        <f>_xlfn.TEXTJOIN("_",TRUE,A1044,B1044,C1044,F1044)</f>
        <v>GBR_2009_104_Air</v>
      </c>
      <c r="H1044" s="1" t="s">
        <v>205</v>
      </c>
      <c r="I1044" s="3" t="s">
        <v>87</v>
      </c>
      <c r="J1044" t="s">
        <v>103</v>
      </c>
      <c r="K1044" t="s">
        <v>2021</v>
      </c>
      <c r="L1044" s="4">
        <v>5</v>
      </c>
      <c r="M1044" s="5" t="str">
        <f>IF(AND(S1044=A1044, T1044&amp;U1044&amp;V1044&amp;W1044&amp;X1044=""), "DomProd", IF(COUNTIF(S1044:X1044, A1044)&gt;0, "CoDev", IF(S1044="???","N/A","Import")))</f>
        <v>Import</v>
      </c>
      <c r="N1044" t="s">
        <v>1836</v>
      </c>
      <c r="Q1044" s="18" t="s">
        <v>2022</v>
      </c>
      <c r="S1044" t="s">
        <v>32</v>
      </c>
      <c r="Y1044" s="5">
        <f>IF(T1044="???",0,COUNTA(S1044:X1044))</f>
        <v>1</v>
      </c>
    </row>
    <row r="1045" spans="1:25" x14ac:dyDescent="0.45">
      <c r="A1045" s="24" t="s">
        <v>92</v>
      </c>
      <c r="B1045" s="1">
        <v>2009</v>
      </c>
      <c r="C1045" s="22" t="str">
        <f>TEXT(D1045,"000")</f>
        <v>105</v>
      </c>
      <c r="D1045" s="2">
        <v>105</v>
      </c>
      <c r="E1045" s="1" t="str">
        <f>_xlfn.TEXTJOIN("_",TRUE,A1045,B1045,D1045,"Air")</f>
        <v>GBR_2009_105_Air</v>
      </c>
      <c r="F1045" s="1" t="str" cm="1">
        <f t="array" ref="F1045">_xlfn.REGEXEXTRACT(E1045,"[A-Z]+[a-z]+[a-z]",1,0)</f>
        <v>Air</v>
      </c>
      <c r="G1045" s="1" t="str">
        <f>_xlfn.TEXTJOIN("_",TRUE,A1045,B1045,C1045,F1045)</f>
        <v>GBR_2009_105_Air</v>
      </c>
      <c r="H1045" s="1" t="s">
        <v>205</v>
      </c>
      <c r="I1045" s="3" t="s">
        <v>87</v>
      </c>
      <c r="J1045" t="s">
        <v>103</v>
      </c>
      <c r="K1045" t="s">
        <v>2023</v>
      </c>
      <c r="L1045" s="4">
        <v>2</v>
      </c>
      <c r="M1045" s="5" t="str">
        <f>IF(AND(S1045=A1045, T1045&amp;U1045&amp;V1045&amp;W1045&amp;X1045=""), "DomProd", IF(COUNTIF(S1045:X1045, A1045)&gt;0, "CoDev", IF(S1045="???","N/A","Import")))</f>
        <v>CoDev</v>
      </c>
      <c r="N1045" s="43" t="s">
        <v>1228</v>
      </c>
      <c r="O1045" t="s">
        <v>1229</v>
      </c>
      <c r="Q1045" t="s">
        <v>1230</v>
      </c>
      <c r="S1045" t="s">
        <v>92</v>
      </c>
      <c r="T1045" t="s">
        <v>56</v>
      </c>
      <c r="Y1045" s="5">
        <f>IF(T1045="???",0,COUNTA(S1045:X1045))</f>
        <v>2</v>
      </c>
    </row>
    <row r="1046" spans="1:25" x14ac:dyDescent="0.45">
      <c r="A1046" s="24" t="s">
        <v>92</v>
      </c>
      <c r="B1046" s="1">
        <v>2009</v>
      </c>
      <c r="C1046" s="22" t="str">
        <f>TEXT(D1046,"000")</f>
        <v>106</v>
      </c>
      <c r="D1046" s="2">
        <v>106</v>
      </c>
      <c r="E1046" s="1" t="str">
        <f>_xlfn.TEXTJOIN("_",TRUE,A1046,B1046,D1046,"Air")</f>
        <v>GBR_2009_106_Air</v>
      </c>
      <c r="F1046" s="1" t="str" cm="1">
        <f t="array" ref="F1046">_xlfn.REGEXEXTRACT(E1046,"[A-Z]+[a-z]+[a-z]",1,0)</f>
        <v>Air</v>
      </c>
      <c r="G1046" s="1" t="str">
        <f>_xlfn.TEXTJOIN("_",TRUE,A1046,B1046,C1046,F1046)</f>
        <v>GBR_2009_106_Air</v>
      </c>
      <c r="H1046" s="1" t="s">
        <v>205</v>
      </c>
      <c r="I1046" s="3" t="s">
        <v>87</v>
      </c>
      <c r="J1046" t="s">
        <v>103</v>
      </c>
      <c r="K1046" t="s">
        <v>2024</v>
      </c>
      <c r="L1046" s="4">
        <v>12</v>
      </c>
      <c r="M1046" s="5" t="str">
        <f>IF(AND(S1046=A1046, T1046&amp;U1046&amp;V1046&amp;W1046&amp;X1046=""), "DomProd", IF(COUNTIF(S1046:X1046, A1046)&gt;0, "CoDev", IF(S1046="???","N/A","Import")))</f>
        <v>DomProd</v>
      </c>
      <c r="N1046" t="s">
        <v>837</v>
      </c>
      <c r="Q1046" s="18" t="s">
        <v>2025</v>
      </c>
      <c r="S1046" t="s">
        <v>92</v>
      </c>
      <c r="Y1046" s="5">
        <f>IF(T1046="???",0,COUNTA(S1046:X1046))</f>
        <v>1</v>
      </c>
    </row>
    <row r="1047" spans="1:25" x14ac:dyDescent="0.45">
      <c r="A1047" s="24" t="s">
        <v>92</v>
      </c>
      <c r="B1047" s="1">
        <v>2009</v>
      </c>
      <c r="C1047" s="22" t="str">
        <f>TEXT(D1047,"000")</f>
        <v>107</v>
      </c>
      <c r="D1047" s="2">
        <v>107</v>
      </c>
      <c r="E1047" s="1" t="str">
        <f>_xlfn.TEXTJOIN("_",TRUE,A1047,B1047,D1047,"Air")</f>
        <v>GBR_2009_107_Air</v>
      </c>
      <c r="F1047" s="1" t="str" cm="1">
        <f t="array" ref="F1047">_xlfn.REGEXEXTRACT(E1047,"[A-Z]+[a-z]+[a-z]",1,0)</f>
        <v>Air</v>
      </c>
      <c r="G1047" s="1" t="str">
        <f>_xlfn.TEXTJOIN("_",TRUE,A1047,B1047,C1047,F1047)</f>
        <v>GBR_2009_107_Air</v>
      </c>
      <c r="H1047" s="1" t="s">
        <v>205</v>
      </c>
      <c r="I1047" s="3" t="s">
        <v>87</v>
      </c>
      <c r="J1047" t="s">
        <v>103</v>
      </c>
      <c r="K1047" t="s">
        <v>2026</v>
      </c>
      <c r="L1047" s="4">
        <v>10</v>
      </c>
      <c r="M1047" s="5" t="str">
        <f>IF(AND(S1047=A1047, T1047&amp;U1047&amp;V1047&amp;W1047&amp;X1047=""), "DomProd", IF(COUNTIF(S1047:X1047, A1047)&gt;0, "CoDev", IF(S1047="???","N/A","Import")))</f>
        <v>DomProd</v>
      </c>
      <c r="N1047" s="5" t="s">
        <v>3400</v>
      </c>
      <c r="O1047" s="5"/>
      <c r="P1047" s="5"/>
      <c r="Q1047" s="30" t="s">
        <v>3401</v>
      </c>
      <c r="R1047" s="5"/>
      <c r="S1047" t="s">
        <v>92</v>
      </c>
      <c r="Y1047" s="5">
        <f>IF(T1047="???",0,COUNTA(S1047:X1047))</f>
        <v>1</v>
      </c>
    </row>
    <row r="1048" spans="1:25" x14ac:dyDescent="0.45">
      <c r="A1048" s="24" t="s">
        <v>92</v>
      </c>
      <c r="B1048" s="1">
        <v>2009</v>
      </c>
      <c r="C1048" s="22" t="str">
        <f>TEXT(D1048,"000")</f>
        <v>108</v>
      </c>
      <c r="D1048" s="2">
        <v>108</v>
      </c>
      <c r="E1048" s="1" t="str">
        <f>_xlfn.TEXTJOIN("_",TRUE,A1048,B1048,D1048,"Air")</f>
        <v>GBR_2009_108_Air</v>
      </c>
      <c r="F1048" s="1" t="str" cm="1">
        <f t="array" ref="F1048">_xlfn.REGEXEXTRACT(E1048,"[A-Z]+[a-z]+[a-z]",1,0)</f>
        <v>Air</v>
      </c>
      <c r="G1048" s="1" t="str">
        <f>_xlfn.TEXTJOIN("_",TRUE,A1048,B1048,C1048,F1048)</f>
        <v>GBR_2009_108_Air</v>
      </c>
      <c r="H1048" s="1" t="s">
        <v>205</v>
      </c>
      <c r="I1048" s="3" t="s">
        <v>109</v>
      </c>
      <c r="J1048" t="s">
        <v>477</v>
      </c>
      <c r="K1048" t="s">
        <v>1896</v>
      </c>
      <c r="L1048" s="4">
        <v>6</v>
      </c>
      <c r="M1048" s="5" t="str">
        <f>IF(AND(S1048=A1048, T1048&amp;U1048&amp;V1048&amp;W1048&amp;X1048=""), "DomProd", IF(COUNTIF(S1048:X1048, A1048)&gt;0, "CoDev", IF(S1048="???","N/A","Import")))</f>
        <v>DomProd</v>
      </c>
      <c r="N1048" t="s">
        <v>1050</v>
      </c>
      <c r="Q1048" s="18" t="s">
        <v>1897</v>
      </c>
      <c r="S1048" t="s">
        <v>92</v>
      </c>
      <c r="Y1048" s="5">
        <f>IF(T1048="???",0,COUNTA(S1048:X1048))</f>
        <v>1</v>
      </c>
    </row>
    <row r="1049" spans="1:25" x14ac:dyDescent="0.45">
      <c r="A1049" s="24" t="s">
        <v>92</v>
      </c>
      <c r="B1049" s="1">
        <v>2009</v>
      </c>
      <c r="C1049" s="22" t="str">
        <f>TEXT(D1049,"000")</f>
        <v>109</v>
      </c>
      <c r="D1049" s="2">
        <v>109</v>
      </c>
      <c r="E1049" s="1" t="str">
        <f>_xlfn.TEXTJOIN("_",TRUE,A1049,B1049,D1049,"Air")</f>
        <v>GBR_2009_109_Air</v>
      </c>
      <c r="F1049" s="1" t="str" cm="1">
        <f t="array" ref="F1049">_xlfn.REGEXEXTRACT(E1049,"[A-Z]+[a-z]+[a-z]",1,0)</f>
        <v>Air</v>
      </c>
      <c r="G1049" s="1" t="str">
        <f>_xlfn.TEXTJOIN("_",TRUE,A1049,B1049,C1049,F1049)</f>
        <v>GBR_2009_109_Air</v>
      </c>
      <c r="H1049" s="1" t="s">
        <v>205</v>
      </c>
      <c r="I1049" s="3" t="s">
        <v>109</v>
      </c>
      <c r="J1049" t="s">
        <v>434</v>
      </c>
      <c r="K1049" t="s">
        <v>2027</v>
      </c>
      <c r="L1049" s="4">
        <v>71</v>
      </c>
      <c r="M1049" s="5" t="str">
        <f>IF(AND(S1049=A1049, T1049&amp;U1049&amp;V1049&amp;W1049&amp;X1049=""), "DomProd", IF(COUNTIF(S1049:X1049, A1049)&gt;0, "CoDev", IF(S1049="???","N/A","Import")))</f>
        <v>DomProd</v>
      </c>
      <c r="N1049" t="s">
        <v>1050</v>
      </c>
      <c r="Q1049" s="18" t="s">
        <v>1897</v>
      </c>
      <c r="S1049" t="s">
        <v>92</v>
      </c>
      <c r="Y1049" s="5">
        <f>IF(T1049="???",0,COUNTA(S1049:X1049))</f>
        <v>1</v>
      </c>
    </row>
    <row r="1050" spans="1:25" x14ac:dyDescent="0.45">
      <c r="A1050" s="24" t="s">
        <v>92</v>
      </c>
      <c r="B1050" s="1">
        <v>2009</v>
      </c>
      <c r="C1050" s="22" t="str">
        <f>TEXT(D1050,"000")</f>
        <v>110</v>
      </c>
      <c r="D1050" s="2">
        <v>110</v>
      </c>
      <c r="E1050" s="1" t="str">
        <f>_xlfn.TEXTJOIN("_",TRUE,A1050,B1050,D1050,"Air")</f>
        <v>GBR_2009_110_Air</v>
      </c>
      <c r="F1050" s="1" t="str" cm="1">
        <f t="array" ref="F1050">_xlfn.REGEXEXTRACT(E1050,"[A-Z]+[a-z]+[a-z]",1,0)</f>
        <v>Air</v>
      </c>
      <c r="G1050" s="1" t="str">
        <f>_xlfn.TEXTJOIN("_",TRUE,A1050,B1050,C1050,F1050)</f>
        <v>GBR_2009_110_Air</v>
      </c>
      <c r="H1050" s="1" t="s">
        <v>205</v>
      </c>
      <c r="I1050" s="3" t="s">
        <v>109</v>
      </c>
      <c r="J1050" t="s">
        <v>434</v>
      </c>
      <c r="K1050" t="s">
        <v>2028</v>
      </c>
      <c r="L1050" s="4">
        <v>42</v>
      </c>
      <c r="M1050" s="5" t="str">
        <f>IF(AND(S1050=A1050, T1050&amp;U1050&amp;V1050&amp;W1050&amp;X1050=""), "DomProd", IF(COUNTIF(S1050:X1050, A1050)&gt;0, "CoDev", IF(S1050="???","N/A","Import")))</f>
        <v>CoDev</v>
      </c>
      <c r="N1050" t="s">
        <v>115</v>
      </c>
      <c r="O1050" s="5" t="s">
        <v>3446</v>
      </c>
      <c r="P1050" s="5"/>
      <c r="Q1050" s="30" t="s">
        <v>3447</v>
      </c>
      <c r="R1050" s="5"/>
      <c r="S1050" t="s">
        <v>92</v>
      </c>
      <c r="T1050" t="s">
        <v>56</v>
      </c>
      <c r="Y1050" s="5">
        <f>IF(T1050="???",0,COUNTA(S1050:X1050))</f>
        <v>2</v>
      </c>
    </row>
    <row r="1051" spans="1:25" x14ac:dyDescent="0.45">
      <c r="A1051" s="24" t="s">
        <v>92</v>
      </c>
      <c r="B1051" s="1">
        <v>2009</v>
      </c>
      <c r="C1051" s="22" t="str">
        <f>TEXT(D1051,"000")</f>
        <v>111</v>
      </c>
      <c r="D1051" s="2">
        <v>111</v>
      </c>
      <c r="E1051" s="1" t="str">
        <f>_xlfn.TEXTJOIN("_",TRUE,A1051,B1051,D1051,"Air")</f>
        <v>GBR_2009_111_Air</v>
      </c>
      <c r="F1051" s="1" t="str" cm="1">
        <f t="array" ref="F1051">_xlfn.REGEXEXTRACT(E1051,"[A-Z]+[a-z]+[a-z]",1,0)</f>
        <v>Air</v>
      </c>
      <c r="G1051" s="1" t="str">
        <f>_xlfn.TEXTJOIN("_",TRUE,A1051,B1051,C1051,F1051)</f>
        <v>GBR_2009_111_Air</v>
      </c>
      <c r="H1051" s="1" t="s">
        <v>205</v>
      </c>
      <c r="I1051" s="3" t="s">
        <v>109</v>
      </c>
      <c r="J1051" t="s">
        <v>434</v>
      </c>
      <c r="K1051" t="s">
        <v>2029</v>
      </c>
      <c r="L1051" s="4">
        <v>15</v>
      </c>
      <c r="M1051" s="5" t="str">
        <f>IF(AND(S1051=A1051, T1051&amp;U1051&amp;V1051&amp;W1051&amp;X1051=""), "DomProd", IF(COUNTIF(S1051:X1051, A1051)&gt;0, "CoDev", IF(S1051="???","N/A","Import")))</f>
        <v>CoDev</v>
      </c>
      <c r="N1051" t="s">
        <v>115</v>
      </c>
      <c r="O1051" s="5"/>
      <c r="P1051" s="5"/>
      <c r="Q1051" s="30" t="s">
        <v>235</v>
      </c>
      <c r="R1051" s="5"/>
      <c r="S1051" t="s">
        <v>92</v>
      </c>
      <c r="T1051" t="s">
        <v>56</v>
      </c>
      <c r="Y1051" s="5">
        <f>IF(T1051="???",0,COUNTA(S1051:X1051))</f>
        <v>2</v>
      </c>
    </row>
    <row r="1052" spans="1:25" x14ac:dyDescent="0.45">
      <c r="A1052" s="24" t="s">
        <v>92</v>
      </c>
      <c r="B1052" s="1">
        <v>2009</v>
      </c>
      <c r="C1052" s="22" t="str">
        <f>TEXT(D1052,"000")</f>
        <v>112</v>
      </c>
      <c r="D1052" s="2">
        <v>112</v>
      </c>
      <c r="E1052" s="1" t="str">
        <f>_xlfn.TEXTJOIN("_",TRUE,A1052,B1052,D1052,"Air")</f>
        <v>GBR_2009_112_Air</v>
      </c>
      <c r="F1052" s="1" t="str" cm="1">
        <f t="array" ref="F1052">_xlfn.REGEXEXTRACT(E1052,"[A-Z]+[a-z]+[a-z]",1,0)</f>
        <v>Air</v>
      </c>
      <c r="G1052" s="1" t="str">
        <f>_xlfn.TEXTJOIN("_",TRUE,A1052,B1052,C1052,F1052)</f>
        <v>GBR_2009_112_Air</v>
      </c>
      <c r="H1052" s="1" t="s">
        <v>205</v>
      </c>
      <c r="I1052" s="3" t="s">
        <v>109</v>
      </c>
      <c r="J1052" t="s">
        <v>2030</v>
      </c>
      <c r="K1052" t="s">
        <v>2031</v>
      </c>
      <c r="L1052" s="4">
        <v>13</v>
      </c>
      <c r="M1052" s="5" t="str">
        <f>IF(AND(S1052=A1052, T1052&amp;U1052&amp;V1052&amp;W1052&amp;X1052=""), "DomProd", IF(COUNTIF(S1052:X1052, A1052)&gt;0, "CoDev", IF(S1052="???","N/A","Import")))</f>
        <v>CoDev</v>
      </c>
      <c r="N1052" t="s">
        <v>115</v>
      </c>
      <c r="O1052" s="5"/>
      <c r="P1052" s="5"/>
      <c r="Q1052" s="30" t="s">
        <v>235</v>
      </c>
      <c r="R1052" s="5"/>
      <c r="S1052" t="s">
        <v>92</v>
      </c>
      <c r="T1052" t="s">
        <v>56</v>
      </c>
      <c r="Y1052" s="5">
        <f>IF(T1052="???",0,COUNTA(S1052:X1052))</f>
        <v>2</v>
      </c>
    </row>
    <row r="1053" spans="1:25" x14ac:dyDescent="0.45">
      <c r="A1053" s="24" t="s">
        <v>92</v>
      </c>
      <c r="B1053" s="1">
        <v>2009</v>
      </c>
      <c r="C1053" s="22" t="str">
        <f>TEXT(D1053,"000")</f>
        <v>113</v>
      </c>
      <c r="D1053" s="2">
        <v>113</v>
      </c>
      <c r="E1053" s="1" t="str">
        <f>_xlfn.TEXTJOIN("_",TRUE,A1053,B1053,D1053,"Air")</f>
        <v>GBR_2009_113_Air</v>
      </c>
      <c r="F1053" s="1" t="str" cm="1">
        <f t="array" ref="F1053">_xlfn.REGEXEXTRACT(E1053,"[A-Z]+[a-z]+[a-z]",1,0)</f>
        <v>Air</v>
      </c>
      <c r="G1053" s="1" t="str">
        <f>_xlfn.TEXTJOIN("_",TRUE,A1053,B1053,C1053,F1053)</f>
        <v>GBR_2009_113_Air</v>
      </c>
      <c r="H1053" s="1" t="s">
        <v>205</v>
      </c>
      <c r="I1053" s="3" t="s">
        <v>109</v>
      </c>
      <c r="J1053" t="s">
        <v>2030</v>
      </c>
      <c r="K1053" t="s">
        <v>2032</v>
      </c>
      <c r="L1053" s="4">
        <v>37</v>
      </c>
      <c r="M1053" s="5" t="str">
        <f>IF(AND(S1053=A1053, T1053&amp;U1053&amp;V1053&amp;W1053&amp;X1053=""), "DomProd", IF(COUNTIF(S1053:X1053, A1053)&gt;0, "CoDev", IF(S1053="???","N/A","Import")))</f>
        <v>CoDev</v>
      </c>
      <c r="N1053" t="s">
        <v>115</v>
      </c>
      <c r="O1053" s="5"/>
      <c r="P1053" s="5"/>
      <c r="Q1053" s="30" t="s">
        <v>235</v>
      </c>
      <c r="R1053" s="5"/>
      <c r="S1053" t="s">
        <v>92</v>
      </c>
      <c r="T1053" t="s">
        <v>56</v>
      </c>
      <c r="Y1053" s="5">
        <f>IF(T1053="???",0,COUNTA(S1053:X1053))</f>
        <v>2</v>
      </c>
    </row>
    <row r="1054" spans="1:25" x14ac:dyDescent="0.45">
      <c r="A1054" s="24" t="s">
        <v>92</v>
      </c>
      <c r="B1054" s="1">
        <v>2009</v>
      </c>
      <c r="C1054" s="22" t="str">
        <f>TEXT(D1054,"000")</f>
        <v>114</v>
      </c>
      <c r="D1054" s="2">
        <v>114</v>
      </c>
      <c r="E1054" s="1" t="str">
        <f>_xlfn.TEXTJOIN("_",TRUE,A1054,B1054,D1054,"Land")</f>
        <v>GBR_2009_114_Land</v>
      </c>
      <c r="F1054" s="1" t="str" cm="1">
        <f t="array" ref="F1054">_xlfn.REGEXEXTRACT(E1054,"[A-Z]+[a-z]+[a-z]",1,0)</f>
        <v>Land</v>
      </c>
      <c r="G1054" s="1" t="str">
        <f>_xlfn.TEXTJOIN("_",TRUE,A1054,B1054,C1054,F1054)</f>
        <v>GBR_2009_114_Land</v>
      </c>
      <c r="H1054" s="1" t="s">
        <v>205</v>
      </c>
      <c r="I1054" s="3" t="s">
        <v>439</v>
      </c>
      <c r="J1054" t="s">
        <v>2033</v>
      </c>
      <c r="K1054" t="s">
        <v>927</v>
      </c>
      <c r="L1054" s="4" t="s">
        <v>65</v>
      </c>
      <c r="M1054" s="5" t="str">
        <f>IF(AND(S1054=A1054, T1054&amp;U1054&amp;V1054&amp;W1054&amp;X1054=""), "DomProd", IF(COUNTIF(S1054:X1054, A1054)&gt;0, "CoDev", IF(S1054="???","N/A","Import")))</f>
        <v>DomProd</v>
      </c>
      <c r="N1054" s="5" t="s">
        <v>928</v>
      </c>
      <c r="O1054" s="5"/>
      <c r="P1054" s="5"/>
      <c r="Q1054" s="30" t="s">
        <v>929</v>
      </c>
      <c r="R1054" s="5"/>
      <c r="S1054" t="s">
        <v>92</v>
      </c>
      <c r="Y1054" s="5">
        <f>IF(T1054="???",0,COUNTA(S1054:X1054))</f>
        <v>1</v>
      </c>
    </row>
    <row r="1055" spans="1:25" s="13" customFormat="1" x14ac:dyDescent="0.45">
      <c r="A1055" s="25" t="s">
        <v>92</v>
      </c>
      <c r="B1055" s="1">
        <v>2009</v>
      </c>
      <c r="C1055" s="22" t="str">
        <f>TEXT(D1055,"000")</f>
        <v>115</v>
      </c>
      <c r="D1055" s="2">
        <v>115</v>
      </c>
      <c r="E1055" s="11" t="str">
        <f>_xlfn.TEXTJOIN("_",TRUE,A1055,B1055,D1055,"Air")</f>
        <v>GBR_2009_115_Air</v>
      </c>
      <c r="F1055" s="1" t="str" cm="1">
        <f t="array" ref="F1055">_xlfn.REGEXEXTRACT(E1055,"[A-Z]+[a-z]+[a-z]",1,0)</f>
        <v>Air</v>
      </c>
      <c r="G1055" s="1" t="str">
        <f>_xlfn.TEXTJOIN("_",TRUE,A1055,B1055,C1055,F1055)</f>
        <v>GBR_2009_115_Air</v>
      </c>
      <c r="H1055" s="11" t="s">
        <v>205</v>
      </c>
      <c r="I1055" s="12" t="s">
        <v>246</v>
      </c>
      <c r="J1055" s="13" t="s">
        <v>250</v>
      </c>
      <c r="K1055" s="13" t="s">
        <v>1545</v>
      </c>
      <c r="L1055" s="14" t="s">
        <v>65</v>
      </c>
      <c r="M1055" s="5" t="str">
        <f>IF(AND(S1055=A1055, T1055&amp;U1055&amp;V1055&amp;W1055&amp;X1055=""), "DomProd", IF(COUNTIF(S1055:X1055, A1055)&gt;0, "CoDev", IF(S1055="???","N/A","Import")))</f>
        <v>Import</v>
      </c>
      <c r="N1055" t="s">
        <v>174</v>
      </c>
      <c r="O1055"/>
      <c r="P1055"/>
      <c r="Q1055" t="s">
        <v>252</v>
      </c>
      <c r="R1055"/>
      <c r="S1055" s="13" t="s">
        <v>56</v>
      </c>
      <c r="Y1055" s="5">
        <f>IF(T1055="???",0,COUNTA(S1055:X1055))</f>
        <v>1</v>
      </c>
    </row>
    <row r="1056" spans="1:25" x14ac:dyDescent="0.45">
      <c r="A1056" s="24" t="s">
        <v>92</v>
      </c>
      <c r="B1056" s="1">
        <v>2009</v>
      </c>
      <c r="C1056" s="22" t="str">
        <f>TEXT(D1056,"000")</f>
        <v>116</v>
      </c>
      <c r="D1056" s="2">
        <v>116</v>
      </c>
      <c r="E1056" s="1" t="str">
        <f>_xlfn.TEXTJOIN("_",TRUE,A1056,B1056,D1056,"Air")</f>
        <v>GBR_2009_116_Air</v>
      </c>
      <c r="F1056" s="1" t="str" cm="1">
        <f t="array" ref="F1056">_xlfn.REGEXEXTRACT(E1056,"[A-Z]+[a-z]+[a-z]",1,0)</f>
        <v>Air</v>
      </c>
      <c r="G1056" s="1" t="str">
        <f>_xlfn.TEXTJOIN("_",TRUE,A1056,B1056,C1056,F1056)</f>
        <v>GBR_2009_116_Air</v>
      </c>
      <c r="H1056" s="1" t="s">
        <v>205</v>
      </c>
      <c r="I1056" s="3" t="s">
        <v>246</v>
      </c>
      <c r="J1056" t="s">
        <v>2034</v>
      </c>
      <c r="K1056" t="s">
        <v>2035</v>
      </c>
      <c r="L1056" s="4" t="s">
        <v>65</v>
      </c>
      <c r="M1056" s="5" t="str">
        <f>IF(AND(S1056=A1056, T1056&amp;U1056&amp;V1056&amp;W1056&amp;X1056=""), "DomProd", IF(COUNTIF(S1056:X1056, A1056)&gt;0, "CoDev", IF(S1056="???","N/A","Import")))</f>
        <v>Import</v>
      </c>
      <c r="N1056" t="s">
        <v>174</v>
      </c>
      <c r="Q1056" t="s">
        <v>249</v>
      </c>
      <c r="S1056" t="s">
        <v>56</v>
      </c>
      <c r="Y1056" s="5">
        <f>IF(T1056="???",0,COUNTA(S1056:X1056))</f>
        <v>1</v>
      </c>
    </row>
    <row r="1057" spans="1:25" x14ac:dyDescent="0.45">
      <c r="A1057" s="24" t="s">
        <v>92</v>
      </c>
      <c r="B1057" s="1">
        <v>2009</v>
      </c>
      <c r="C1057" s="22" t="str">
        <f>TEXT(D1057,"000")</f>
        <v>117</v>
      </c>
      <c r="D1057" s="2">
        <v>117</v>
      </c>
      <c r="E1057" s="1" t="str">
        <f>_xlfn.TEXTJOIN("_",TRUE,A1057,B1057,D1057,"Land")</f>
        <v>GBR_2009_117_Land</v>
      </c>
      <c r="F1057" s="1" t="str" cm="1">
        <f t="array" ref="F1057">_xlfn.REGEXEXTRACT(E1057,"[A-Z]+[a-z]+[a-z]",1,0)</f>
        <v>Land</v>
      </c>
      <c r="G1057" s="1" t="str">
        <f>_xlfn.TEXTJOIN("_",TRUE,A1057,B1057,C1057,F1057)</f>
        <v>GBR_2009_117_Land</v>
      </c>
      <c r="H1057" s="1" t="s">
        <v>2036</v>
      </c>
      <c r="I1057" s="3" t="s">
        <v>27</v>
      </c>
      <c r="J1057" t="s">
        <v>36</v>
      </c>
      <c r="K1057" t="s">
        <v>2037</v>
      </c>
      <c r="L1057" s="4">
        <v>150</v>
      </c>
      <c r="M1057" s="5" t="str">
        <f>IF(AND(S1057=A1057, T1057&amp;U1057&amp;V1057&amp;W1057&amp;X1057=""), "DomProd", IF(COUNTIF(S1057:X1057, A1057)&gt;0, "CoDev", IF(S1057="???","N/A","Import")))</f>
        <v>CoDev</v>
      </c>
      <c r="N1057" t="s">
        <v>747</v>
      </c>
      <c r="Q1057" s="18" t="s">
        <v>2038</v>
      </c>
      <c r="S1057" t="s">
        <v>92</v>
      </c>
      <c r="T1057" t="s">
        <v>76</v>
      </c>
      <c r="Y1057" s="5">
        <f>IF(T1057="???",0,COUNTA(S1057:X1057))</f>
        <v>2</v>
      </c>
    </row>
    <row r="1058" spans="1:25" x14ac:dyDescent="0.45">
      <c r="A1058" s="24" t="s">
        <v>92</v>
      </c>
      <c r="B1058" s="1">
        <v>2009</v>
      </c>
      <c r="C1058" s="22" t="str">
        <f>TEXT(D1058,"000")</f>
        <v>118</v>
      </c>
      <c r="D1058" s="2">
        <v>118</v>
      </c>
      <c r="E1058" s="1" t="str">
        <f>_xlfn.TEXTJOIN("_",TRUE,A1058,B1058,D1058,"Land")</f>
        <v>GBR_2009_118_Land</v>
      </c>
      <c r="F1058" s="1" t="str" cm="1">
        <f t="array" ref="F1058">_xlfn.REGEXEXTRACT(E1058,"[A-Z]+[a-z]+[a-z]",1,0)</f>
        <v>Land</v>
      </c>
      <c r="G1058" s="1" t="str">
        <f>_xlfn.TEXTJOIN("_",TRUE,A1058,B1058,C1058,F1058)</f>
        <v>GBR_2009_118_Land</v>
      </c>
      <c r="H1058" s="1" t="s">
        <v>2036</v>
      </c>
      <c r="I1058" s="3" t="s">
        <v>51</v>
      </c>
      <c r="J1058" t="s">
        <v>152</v>
      </c>
      <c r="K1058" t="s">
        <v>65</v>
      </c>
      <c r="L1058" s="4" t="s">
        <v>65</v>
      </c>
      <c r="M1058" s="5" t="str">
        <f>IF(AND(S1058=A1058, T1058&amp;U1058&amp;V1058&amp;W1058&amp;X1058=""), "DomProd", IF(COUNTIF(S1058:X1058, A1058)&gt;0, "CoDev", IF(S1058="???","N/A","Import")))</f>
        <v>N/A</v>
      </c>
      <c r="N1058" s="5" t="s">
        <v>35</v>
      </c>
      <c r="O1058" s="5"/>
      <c r="P1058" s="5"/>
      <c r="Q1058" s="5"/>
      <c r="R1058" s="5"/>
      <c r="S1058" t="s">
        <v>59</v>
      </c>
      <c r="Y1058" s="5">
        <f>IF(T1058="???",0,COUNTA(S1058:X1058))</f>
        <v>1</v>
      </c>
    </row>
    <row r="1059" spans="1:25" x14ac:dyDescent="0.45">
      <c r="A1059" s="24" t="s">
        <v>92</v>
      </c>
      <c r="B1059" s="1">
        <v>2009</v>
      </c>
      <c r="C1059" s="22" t="str">
        <f>TEXT(D1059,"000")</f>
        <v>119</v>
      </c>
      <c r="D1059" s="2">
        <v>119</v>
      </c>
      <c r="E1059" s="1" t="str">
        <f>_xlfn.TEXTJOIN("_",TRUE,A1059,B1059,D1059,"Naval")</f>
        <v>GBR_2009_119_Naval</v>
      </c>
      <c r="F1059" s="1" t="s">
        <v>161</v>
      </c>
      <c r="G1059" s="1" t="str">
        <f>_xlfn.TEXTJOIN("_",TRUE,A1059,B1059,C1059,F1059)</f>
        <v>GBR_2009_119_Sea</v>
      </c>
      <c r="H1059" s="1" t="s">
        <v>2036</v>
      </c>
      <c r="I1059" s="3" t="s">
        <v>422</v>
      </c>
      <c r="J1059" t="s">
        <v>1548</v>
      </c>
      <c r="K1059" t="s">
        <v>2039</v>
      </c>
      <c r="L1059" s="4">
        <v>4</v>
      </c>
      <c r="M1059" s="5" t="str">
        <f>IF(AND(S1059=A1059, T1059&amp;U1059&amp;V1059&amp;W1059&amp;X1059=""), "DomProd", IF(COUNTIF(S1059:X1059, A1059)&gt;0, "CoDev", IF(S1059="???","N/A","Import")))</f>
        <v>DomProd</v>
      </c>
      <c r="N1059" t="s">
        <v>2040</v>
      </c>
      <c r="Q1059" s="18" t="s">
        <v>2041</v>
      </c>
      <c r="S1059" t="s">
        <v>92</v>
      </c>
      <c r="Y1059" s="5">
        <f>IF(T1059="???",0,COUNTA(S1059:X1059))</f>
        <v>1</v>
      </c>
    </row>
    <row r="1060" spans="1:25" x14ac:dyDescent="0.45">
      <c r="A1060" s="24" t="s">
        <v>92</v>
      </c>
      <c r="B1060" s="1">
        <v>2009</v>
      </c>
      <c r="C1060" s="22" t="str">
        <f>TEXT(D1060,"000")</f>
        <v>120</v>
      </c>
      <c r="D1060" s="2">
        <v>120</v>
      </c>
      <c r="E1060" s="1" t="str">
        <f>_xlfn.TEXTJOIN("_",TRUE,A1060,B1060,D1060,"Naval")</f>
        <v>GBR_2009_120_Naval</v>
      </c>
      <c r="F1060" s="1" t="s">
        <v>161</v>
      </c>
      <c r="G1060" s="1" t="str">
        <f>_xlfn.TEXTJOIN("_",TRUE,A1060,B1060,C1060,F1060)</f>
        <v>GBR_2009_120_Sea</v>
      </c>
      <c r="H1060" s="1" t="s">
        <v>2036</v>
      </c>
      <c r="I1060" s="3" t="s">
        <v>422</v>
      </c>
      <c r="J1060" t="s">
        <v>2042</v>
      </c>
      <c r="K1060" t="s">
        <v>2043</v>
      </c>
      <c r="L1060" s="4">
        <v>24</v>
      </c>
      <c r="M1060" s="5" t="str">
        <f>IF(AND(S1060=A1060, T1060&amp;U1060&amp;V1060&amp;W1060&amp;X1060=""), "DomProd", IF(COUNTIF(S1060:X1060, A1060)&gt;0, "CoDev", IF(S1060="???","N/A","Import")))</f>
        <v>DomProd</v>
      </c>
      <c r="N1060" s="5" t="s">
        <v>3492</v>
      </c>
      <c r="O1060" s="5"/>
      <c r="P1060" s="5"/>
      <c r="Q1060" s="30" t="s">
        <v>3493</v>
      </c>
      <c r="R1060" s="5"/>
      <c r="S1060" t="s">
        <v>92</v>
      </c>
      <c r="Y1060" s="5">
        <f>IF(T1060="???",0,COUNTA(S1060:X1060))</f>
        <v>1</v>
      </c>
    </row>
    <row r="1061" spans="1:25" x14ac:dyDescent="0.45">
      <c r="A1061" s="24" t="s">
        <v>92</v>
      </c>
      <c r="B1061" s="1">
        <v>2009</v>
      </c>
      <c r="C1061" s="22" t="str">
        <f>TEXT(D1061,"000")</f>
        <v>121</v>
      </c>
      <c r="D1061" s="2">
        <v>121</v>
      </c>
      <c r="E1061" s="1" t="str">
        <f>_xlfn.TEXTJOIN("_",TRUE,A1061,B1061,D1061,"Air")</f>
        <v>GBR_2009_121_Air</v>
      </c>
      <c r="F1061" s="1" t="str" cm="1">
        <f t="array" ref="F1061">_xlfn.REGEXEXTRACT(E1061,"[A-Z]+[a-z]+[a-z]",1,0)</f>
        <v>Air</v>
      </c>
      <c r="G1061" s="1" t="str">
        <f>_xlfn.TEXTJOIN("_",TRUE,A1061,B1061,C1061,F1061)</f>
        <v>GBR_2009_121_Air</v>
      </c>
      <c r="H1061" s="1" t="s">
        <v>2036</v>
      </c>
      <c r="I1061" s="3" t="s">
        <v>109</v>
      </c>
      <c r="J1061" t="s">
        <v>2044</v>
      </c>
      <c r="K1061" t="s">
        <v>1896</v>
      </c>
      <c r="L1061" s="4">
        <v>6</v>
      </c>
      <c r="M1061" s="5" t="str">
        <f>IF(AND(S1061=A1061, T1061&amp;U1061&amp;V1061&amp;W1061&amp;X1061=""), "DomProd", IF(COUNTIF(S1061:X1061, A1061)&gt;0, "CoDev", IF(S1061="???","N/A","Import")))</f>
        <v>DomProd</v>
      </c>
      <c r="N1061" t="s">
        <v>1050</v>
      </c>
      <c r="Q1061" s="18" t="s">
        <v>1897</v>
      </c>
      <c r="S1061" t="s">
        <v>92</v>
      </c>
      <c r="Y1061" s="5">
        <f>IF(T1061="???",0,COUNTA(S1061:X1061))</f>
        <v>1</v>
      </c>
    </row>
    <row r="1062" spans="1:25" x14ac:dyDescent="0.45">
      <c r="A1062" s="24" t="s">
        <v>92</v>
      </c>
      <c r="B1062" s="1">
        <v>2009</v>
      </c>
      <c r="C1062" s="22" t="str">
        <f>TEXT(D1062,"000")</f>
        <v>122</v>
      </c>
      <c r="D1062" s="2">
        <v>122</v>
      </c>
      <c r="E1062" s="1" t="str">
        <f>_xlfn.TEXTJOIN("_",TRUE,A1062,B1062,D1062,"Air")</f>
        <v>GBR_2009_122_Air</v>
      </c>
      <c r="F1062" s="1" t="str" cm="1">
        <f t="array" ref="F1062">_xlfn.REGEXEXTRACT(E1062,"[A-Z]+[a-z]+[a-z]",1,0)</f>
        <v>Air</v>
      </c>
      <c r="G1062" s="1" t="str">
        <f>_xlfn.TEXTJOIN("_",TRUE,A1062,B1062,C1062,F1062)</f>
        <v>GBR_2009_122_Air</v>
      </c>
      <c r="H1062" s="1" t="s">
        <v>2036</v>
      </c>
      <c r="I1062" s="3" t="s">
        <v>109</v>
      </c>
      <c r="J1062" t="s">
        <v>2044</v>
      </c>
      <c r="K1062" t="s">
        <v>2032</v>
      </c>
      <c r="L1062" s="4">
        <v>37</v>
      </c>
      <c r="M1062" s="5" t="str">
        <f>IF(AND(S1062=A1062, T1062&amp;U1062&amp;V1062&amp;W1062&amp;X1062=""), "DomProd", IF(COUNTIF(S1062:X1062, A1062)&gt;0, "CoDev", IF(S1062="???","N/A","Import")))</f>
        <v>CoDev</v>
      </c>
      <c r="N1062" s="5" t="s">
        <v>115</v>
      </c>
      <c r="O1062" s="5" t="s">
        <v>1042</v>
      </c>
      <c r="P1062" s="5"/>
      <c r="Q1062" s="30" t="s">
        <v>2045</v>
      </c>
      <c r="R1062" s="5"/>
      <c r="S1062" t="s">
        <v>92</v>
      </c>
      <c r="T1062" t="s">
        <v>56</v>
      </c>
      <c r="Y1062" s="5">
        <f>IF(T1062="???",0,COUNTA(S1062:X1062))</f>
        <v>2</v>
      </c>
    </row>
    <row r="1063" spans="1:25" x14ac:dyDescent="0.45">
      <c r="A1063" s="24" t="s">
        <v>92</v>
      </c>
      <c r="B1063" s="1">
        <v>2009</v>
      </c>
      <c r="C1063" s="22" t="str">
        <f>TEXT(D1063,"000")</f>
        <v>123</v>
      </c>
      <c r="D1063" s="2">
        <v>123</v>
      </c>
      <c r="E1063" s="1" t="str">
        <f>_xlfn.TEXTJOIN("_",TRUE,A1063,B1063,D1063,"Land")</f>
        <v>GBR_2009_123_Land</v>
      </c>
      <c r="F1063" s="1" t="str" cm="1">
        <f t="array" ref="F1063">_xlfn.REGEXEXTRACT(E1063,"[A-Z]+[a-z]+[a-z]",1,0)</f>
        <v>Land</v>
      </c>
      <c r="G1063" s="1" t="str">
        <f>_xlfn.TEXTJOIN("_",TRUE,A1063,B1063,C1063,F1063)</f>
        <v>GBR_2009_123_Land</v>
      </c>
      <c r="H1063" s="1" t="s">
        <v>2036</v>
      </c>
      <c r="I1063" s="3" t="s">
        <v>85</v>
      </c>
      <c r="J1063" t="s">
        <v>326</v>
      </c>
      <c r="K1063" t="s">
        <v>2046</v>
      </c>
      <c r="L1063" s="4" t="s">
        <v>65</v>
      </c>
      <c r="M1063" s="5" t="str">
        <f>IF(AND(S1063=A1063, T1063&amp;U1063&amp;V1063&amp;W1063&amp;X1063=""), "DomProd", IF(COUNTIF(S1063:X1063, A1063)&gt;0, "CoDev", IF(S1063="???","N/A","Import")))</f>
        <v>DomProd</v>
      </c>
      <c r="N1063" s="5" t="s">
        <v>1907</v>
      </c>
      <c r="O1063" s="5" t="s">
        <v>812</v>
      </c>
      <c r="P1063" s="5"/>
      <c r="Q1063" s="30" t="s">
        <v>1908</v>
      </c>
      <c r="R1063" s="5"/>
      <c r="S1063" t="s">
        <v>92</v>
      </c>
      <c r="Y1063" s="5">
        <f>IF(T1063="???",0,COUNTA(S1063:X1063))</f>
        <v>1</v>
      </c>
    </row>
    <row r="1064" spans="1:25" x14ac:dyDescent="0.45">
      <c r="A1064" s="24" t="s">
        <v>92</v>
      </c>
      <c r="B1064" s="1">
        <v>2009</v>
      </c>
      <c r="C1064" s="22" t="str">
        <f>TEXT(D1064,"000")</f>
        <v>124</v>
      </c>
      <c r="D1064" s="2">
        <v>124</v>
      </c>
      <c r="E1064" s="1" t="str">
        <f>_xlfn.TEXTJOIN("_",TRUE,A1064,B1064,D1064,"Land")</f>
        <v>GBR_2009_124_Land</v>
      </c>
      <c r="F1064" s="1" t="str" cm="1">
        <f t="array" ref="F1064">_xlfn.REGEXEXTRACT(E1064,"[A-Z]+[a-z]+[a-z]",1,0)</f>
        <v>Land</v>
      </c>
      <c r="G1064" s="1" t="str">
        <f>_xlfn.TEXTJOIN("_",TRUE,A1064,B1064,C1064,F1064)</f>
        <v>GBR_2009_124_Land</v>
      </c>
      <c r="H1064" s="1" t="s">
        <v>2036</v>
      </c>
      <c r="I1064" s="3" t="s">
        <v>1147</v>
      </c>
      <c r="J1064" t="s">
        <v>350</v>
      </c>
      <c r="K1064" t="s">
        <v>2047</v>
      </c>
      <c r="L1064" s="4">
        <v>4</v>
      </c>
      <c r="M1064" s="5" t="str">
        <f>IF(AND(S1064=A1064, T1064&amp;U1064&amp;V1064&amp;W1064&amp;X1064=""), "DomProd", IF(COUNTIF(S1064:X1064, A1064)&gt;0, "CoDev", IF(S1064="???","N/A","Import")))</f>
        <v>Import</v>
      </c>
      <c r="N1064" s="5" t="s">
        <v>107</v>
      </c>
      <c r="O1064" s="5"/>
      <c r="P1064" s="5"/>
      <c r="Q1064" s="30" t="s">
        <v>990</v>
      </c>
      <c r="R1064" s="5"/>
      <c r="S1064" t="s">
        <v>76</v>
      </c>
      <c r="Y1064" s="5">
        <f>IF(T1064="???",0,COUNTA(S1064:X1064))</f>
        <v>1</v>
      </c>
    </row>
    <row r="1065" spans="1:25" x14ac:dyDescent="0.45">
      <c r="A1065" s="24" t="s">
        <v>92</v>
      </c>
      <c r="B1065" s="1">
        <v>2009</v>
      </c>
      <c r="C1065" s="22" t="str">
        <f>TEXT(D1065,"000")</f>
        <v>125</v>
      </c>
      <c r="D1065" s="2">
        <v>125</v>
      </c>
      <c r="E1065" s="1" t="str">
        <f>_xlfn.TEXTJOIN("_",TRUE,A1065,B1065,D1065,"Air")</f>
        <v>GBR_2009_125_Air</v>
      </c>
      <c r="F1065" s="1" t="str" cm="1">
        <f t="array" ref="F1065">_xlfn.REGEXEXTRACT(E1065,"[A-Z]+[a-z]+[a-z]",1,0)</f>
        <v>Air</v>
      </c>
      <c r="G1065" s="1" t="str">
        <f>_xlfn.TEXTJOIN("_",TRUE,A1065,B1065,C1065,F1065)</f>
        <v>GBR_2009_125_Air</v>
      </c>
      <c r="H1065" s="1" t="s">
        <v>2048</v>
      </c>
      <c r="I1065" s="3" t="s">
        <v>87</v>
      </c>
      <c r="J1065" t="s">
        <v>88</v>
      </c>
      <c r="K1065" t="s">
        <v>2049</v>
      </c>
      <c r="L1065" s="4">
        <v>28</v>
      </c>
      <c r="M1065" s="5" t="str">
        <f>IF(AND(S1065=A1065, T1065&amp;U1065&amp;V1065&amp;W1065&amp;X1065=""), "DomProd", IF(COUNTIF(S1065:X1065, A1065)&gt;0, "CoDev", IF(S1065="???","N/A","Import")))</f>
        <v>CoDev</v>
      </c>
      <c r="N1065" t="s">
        <v>89</v>
      </c>
      <c r="Q1065" s="18" t="s">
        <v>91</v>
      </c>
      <c r="R1065" s="5"/>
      <c r="S1065" t="s">
        <v>92</v>
      </c>
      <c r="T1065" t="s">
        <v>32</v>
      </c>
      <c r="U1065" t="s">
        <v>93</v>
      </c>
      <c r="V1065" t="s">
        <v>43</v>
      </c>
      <c r="Y1065" s="5">
        <f>IF(T1065="???",0,COUNTA(S1065:X1065))</f>
        <v>4</v>
      </c>
    </row>
    <row r="1066" spans="1:25" x14ac:dyDescent="0.45">
      <c r="A1066" s="24" t="s">
        <v>92</v>
      </c>
      <c r="B1066" s="1">
        <v>2009</v>
      </c>
      <c r="C1066" s="22" t="str">
        <f>TEXT(D1066,"000")</f>
        <v>126</v>
      </c>
      <c r="D1066" s="2">
        <v>126</v>
      </c>
      <c r="E1066" s="1" t="str">
        <f>_xlfn.TEXTJOIN("_",TRUE,A1066,B1066,D1066,"Air")</f>
        <v>GBR_2009_126_Air</v>
      </c>
      <c r="F1066" s="1" t="str" cm="1">
        <f t="array" ref="F1066">_xlfn.REGEXEXTRACT(E1066,"[A-Z]+[a-z]+[a-z]",1,0)</f>
        <v>Air</v>
      </c>
      <c r="G1066" s="1" t="str">
        <f>_xlfn.TEXTJOIN("_",TRUE,A1066,B1066,C1066,F1066)</f>
        <v>GBR_2009_126_Air</v>
      </c>
      <c r="H1066" s="1" t="s">
        <v>2048</v>
      </c>
      <c r="I1066" s="3" t="s">
        <v>87</v>
      </c>
      <c r="J1066" t="s">
        <v>88</v>
      </c>
      <c r="K1066" t="s">
        <v>2050</v>
      </c>
      <c r="L1066" s="4">
        <v>12</v>
      </c>
      <c r="M1066" s="5" t="str">
        <f>IF(AND(S1066=A1066, T1066&amp;U1066&amp;V1066&amp;W1066&amp;X1066=""), "DomProd", IF(COUNTIF(S1066:X1066, A1066)&gt;0, "CoDev", IF(S1066="???","N/A","Import")))</f>
        <v>CoDev</v>
      </c>
      <c r="N1066" t="s">
        <v>934</v>
      </c>
      <c r="Q1066" s="18" t="s">
        <v>935</v>
      </c>
      <c r="S1066" t="s">
        <v>92</v>
      </c>
      <c r="T1066" t="s">
        <v>32</v>
      </c>
      <c r="U1066" t="s">
        <v>93</v>
      </c>
      <c r="Y1066" s="5">
        <f>IF(T1066="???",0,COUNTA(S1066:X1066))</f>
        <v>3</v>
      </c>
    </row>
    <row r="1067" spans="1:25" x14ac:dyDescent="0.45">
      <c r="A1067" s="24" t="s">
        <v>92</v>
      </c>
      <c r="B1067" s="1">
        <v>2009</v>
      </c>
      <c r="C1067" s="22" t="str">
        <f>TEXT(D1067,"000")</f>
        <v>127</v>
      </c>
      <c r="D1067" s="2">
        <v>127</v>
      </c>
      <c r="E1067" s="1" t="str">
        <f>_xlfn.TEXTJOIN("_",TRUE,A1067,B1067,D1067,"Air")</f>
        <v>GBR_2009_127_Air</v>
      </c>
      <c r="F1067" s="1" t="str" cm="1">
        <f t="array" ref="F1067">_xlfn.REGEXEXTRACT(E1067,"[A-Z]+[a-z]+[a-z]",1,0)</f>
        <v>Air</v>
      </c>
      <c r="G1067" s="1" t="str">
        <f>_xlfn.TEXTJOIN("_",TRUE,A1067,B1067,C1067,F1067)</f>
        <v>GBR_2009_127_Air</v>
      </c>
      <c r="H1067" s="1" t="s">
        <v>2048</v>
      </c>
      <c r="I1067" s="3" t="s">
        <v>87</v>
      </c>
      <c r="J1067" t="s">
        <v>686</v>
      </c>
      <c r="K1067" t="s">
        <v>2049</v>
      </c>
      <c r="L1067" s="4">
        <v>30</v>
      </c>
      <c r="M1067" s="5" t="str">
        <f>IF(AND(S1067=A1067, T1067&amp;U1067&amp;V1067&amp;W1067&amp;X1067=""), "DomProd", IF(COUNTIF(S1067:X1067, A1067)&gt;0, "CoDev", IF(S1067="???","N/A","Import")))</f>
        <v>CoDev</v>
      </c>
      <c r="N1067" t="s">
        <v>89</v>
      </c>
      <c r="Q1067" s="18" t="s">
        <v>91</v>
      </c>
      <c r="R1067" s="5"/>
      <c r="S1067" t="s">
        <v>92</v>
      </c>
      <c r="T1067" t="s">
        <v>32</v>
      </c>
      <c r="U1067" t="s">
        <v>93</v>
      </c>
      <c r="V1067" t="s">
        <v>43</v>
      </c>
      <c r="Y1067" s="5">
        <f>IF(T1067="???",0,COUNTA(S1067:X1067))</f>
        <v>4</v>
      </c>
    </row>
    <row r="1068" spans="1:25" x14ac:dyDescent="0.45">
      <c r="A1068" s="24" t="s">
        <v>92</v>
      </c>
      <c r="B1068" s="1">
        <v>2009</v>
      </c>
      <c r="C1068" s="22" t="str">
        <f>TEXT(D1068,"000")</f>
        <v>128</v>
      </c>
      <c r="D1068" s="2">
        <v>128</v>
      </c>
      <c r="E1068" s="1" t="str">
        <f>_xlfn.TEXTJOIN("_",TRUE,A1068,B1068,D1068,"Air")</f>
        <v>GBR_2009_128_Air</v>
      </c>
      <c r="F1068" s="1" t="str" cm="1">
        <f t="array" ref="F1068">_xlfn.REGEXEXTRACT(E1068,"[A-Z]+[a-z]+[a-z]",1,0)</f>
        <v>Air</v>
      </c>
      <c r="G1068" s="1" t="str">
        <f>_xlfn.TEXTJOIN("_",TRUE,A1068,B1068,C1068,F1068)</f>
        <v>GBR_2009_128_Air</v>
      </c>
      <c r="H1068" s="1" t="s">
        <v>2048</v>
      </c>
      <c r="I1068" s="3" t="s">
        <v>87</v>
      </c>
      <c r="J1068" t="s">
        <v>450</v>
      </c>
      <c r="K1068" t="s">
        <v>2051</v>
      </c>
      <c r="L1068" s="4">
        <v>113</v>
      </c>
      <c r="M1068" s="5" t="str">
        <f>IF(AND(S1068=A1068, T1068&amp;U1068&amp;V1068&amp;W1068&amp;X1068=""), "DomProd", IF(COUNTIF(S1068:X1068, A1068)&gt;0, "CoDev", IF(S1068="???","N/A","Import")))</f>
        <v>CoDev</v>
      </c>
      <c r="N1068" t="s">
        <v>934</v>
      </c>
      <c r="Q1068" s="18" t="s">
        <v>935</v>
      </c>
      <c r="S1068" t="s">
        <v>92</v>
      </c>
      <c r="T1068" t="s">
        <v>32</v>
      </c>
      <c r="U1068" t="s">
        <v>93</v>
      </c>
      <c r="Y1068" s="5">
        <f>IF(T1068="???",0,COUNTA(S1068:X1068))</f>
        <v>3</v>
      </c>
    </row>
    <row r="1069" spans="1:25" x14ac:dyDescent="0.45">
      <c r="A1069" s="24" t="s">
        <v>92</v>
      </c>
      <c r="B1069" s="1">
        <v>2009</v>
      </c>
      <c r="C1069" s="22" t="str">
        <f>TEXT(D1069,"000")</f>
        <v>129</v>
      </c>
      <c r="D1069" s="2">
        <v>129</v>
      </c>
      <c r="E1069" s="1" t="str">
        <f>_xlfn.TEXTJOIN("_",TRUE,A1069,B1069,D1069,"Air")</f>
        <v>GBR_2009_129_Air</v>
      </c>
      <c r="F1069" s="1" t="str" cm="1">
        <f t="array" ref="F1069">_xlfn.REGEXEXTRACT(E1069,"[A-Z]+[a-z]+[a-z]",1,0)</f>
        <v>Air</v>
      </c>
      <c r="G1069" s="1" t="str">
        <f>_xlfn.TEXTJOIN("_",TRUE,A1069,B1069,C1069,F1069)</f>
        <v>GBR_2009_129_Air</v>
      </c>
      <c r="H1069" s="1" t="s">
        <v>2048</v>
      </c>
      <c r="I1069" s="3" t="s">
        <v>87</v>
      </c>
      <c r="J1069" t="s">
        <v>450</v>
      </c>
      <c r="K1069" t="s">
        <v>2052</v>
      </c>
      <c r="L1069" s="4">
        <v>55</v>
      </c>
      <c r="M1069" s="5" t="str">
        <f>IF(AND(S1069=A1069, T1069&amp;U1069&amp;V1069&amp;W1069&amp;X1069=""), "DomProd", IF(COUNTIF(S1069:X1069, A1069)&gt;0, "CoDev", IF(S1069="???","N/A","Import")))</f>
        <v>CoDev</v>
      </c>
      <c r="N1069" s="43" t="s">
        <v>1228</v>
      </c>
      <c r="O1069" t="s">
        <v>1229</v>
      </c>
      <c r="Q1069" t="s">
        <v>1230</v>
      </c>
      <c r="S1069" t="s">
        <v>92</v>
      </c>
      <c r="T1069" t="s">
        <v>56</v>
      </c>
      <c r="Y1069" s="5">
        <f>IF(T1069="???",0,COUNTA(S1069:X1069))</f>
        <v>2</v>
      </c>
    </row>
    <row r="1070" spans="1:25" x14ac:dyDescent="0.45">
      <c r="A1070" s="24" t="s">
        <v>92</v>
      </c>
      <c r="B1070" s="1">
        <v>2009</v>
      </c>
      <c r="C1070" s="22" t="str">
        <f>TEXT(D1070,"000")</f>
        <v>130</v>
      </c>
      <c r="D1070" s="2">
        <v>130</v>
      </c>
      <c r="E1070" s="1" t="str">
        <f>_xlfn.TEXTJOIN("_",TRUE,A1070,B1070,D1070,"Air")</f>
        <v>GBR_2009_130_Air</v>
      </c>
      <c r="F1070" s="1" t="str" cm="1">
        <f t="array" ref="F1070">_xlfn.REGEXEXTRACT(E1070,"[A-Z]+[a-z]+[a-z]",1,0)</f>
        <v>Air</v>
      </c>
      <c r="G1070" s="1" t="str">
        <f>_xlfn.TEXTJOIN("_",TRUE,A1070,B1070,C1070,F1070)</f>
        <v>GBR_2009_130_Air</v>
      </c>
      <c r="H1070" s="1" t="s">
        <v>2048</v>
      </c>
      <c r="I1070" s="3" t="s">
        <v>87</v>
      </c>
      <c r="J1070" t="s">
        <v>110</v>
      </c>
      <c r="K1070" t="s">
        <v>2053</v>
      </c>
      <c r="L1070" s="4">
        <v>24</v>
      </c>
      <c r="M1070" s="5" t="str">
        <f>IF(AND(S1070=A1070, T1070&amp;U1070&amp;V1070&amp;W1070&amp;X1070=""), "DomProd", IF(COUNTIF(S1070:X1070, A1070)&gt;0, "CoDev", IF(S1070="???","N/A","Import")))</f>
        <v>CoDev</v>
      </c>
      <c r="N1070" t="s">
        <v>934</v>
      </c>
      <c r="Q1070" s="18" t="s">
        <v>935</v>
      </c>
      <c r="S1070" t="s">
        <v>92</v>
      </c>
      <c r="T1070" t="s">
        <v>32</v>
      </c>
      <c r="U1070" t="s">
        <v>93</v>
      </c>
      <c r="Y1070" s="5">
        <f>IF(T1070="???",0,COUNTA(S1070:X1070))</f>
        <v>3</v>
      </c>
    </row>
    <row r="1071" spans="1:25" x14ac:dyDescent="0.45">
      <c r="A1071" s="24" t="s">
        <v>92</v>
      </c>
      <c r="B1071" s="1">
        <v>2009</v>
      </c>
      <c r="C1071" s="22" t="str">
        <f>TEXT(D1071,"000")</f>
        <v>131</v>
      </c>
      <c r="D1071" s="2">
        <v>131</v>
      </c>
      <c r="E1071" s="1" t="str">
        <f>_xlfn.TEXTJOIN("_",TRUE,A1071,B1071,D1071,"Air")</f>
        <v>GBR_2009_131_Air</v>
      </c>
      <c r="F1071" s="1" t="str" cm="1">
        <f t="array" ref="F1071">_xlfn.REGEXEXTRACT(E1071,"[A-Z]+[a-z]+[a-z]",1,0)</f>
        <v>Air</v>
      </c>
      <c r="G1071" s="1" t="str">
        <f>_xlfn.TEXTJOIN("_",TRUE,A1071,B1071,C1071,F1071)</f>
        <v>GBR_2009_131_Air</v>
      </c>
      <c r="H1071" s="1" t="s">
        <v>2048</v>
      </c>
      <c r="I1071" s="3" t="s">
        <v>87</v>
      </c>
      <c r="J1071" t="s">
        <v>110</v>
      </c>
      <c r="K1071" t="s">
        <v>1149</v>
      </c>
      <c r="L1071" s="4">
        <v>5</v>
      </c>
      <c r="M1071" s="5" t="str">
        <f>IF(AND(S1071=A1071, T1071&amp;U1071&amp;V1071&amp;W1071&amp;X1071=""), "DomProd", IF(COUNTIF(S1071:X1071, A1071)&gt;0, "CoDev", IF(S1071="???","N/A","Import")))</f>
        <v>Import</v>
      </c>
      <c r="N1071" s="5" t="s">
        <v>174</v>
      </c>
      <c r="O1071" s="5" t="s">
        <v>697</v>
      </c>
      <c r="P1071" s="5"/>
      <c r="Q1071" s="30" t="s">
        <v>1150</v>
      </c>
      <c r="R1071" s="5"/>
      <c r="S1071" t="s">
        <v>56</v>
      </c>
      <c r="T1071" t="s">
        <v>699</v>
      </c>
      <c r="Y1071" s="5">
        <f>IF(T1071="???",0,COUNTA(S1071:X1071))</f>
        <v>2</v>
      </c>
    </row>
    <row r="1072" spans="1:25" x14ac:dyDescent="0.45">
      <c r="A1072" s="24" t="s">
        <v>92</v>
      </c>
      <c r="B1072" s="1">
        <v>2009</v>
      </c>
      <c r="C1072" s="22" t="str">
        <f>TEXT(D1072,"000")</f>
        <v>132</v>
      </c>
      <c r="D1072" s="2">
        <v>132</v>
      </c>
      <c r="E1072" s="1" t="str">
        <f>_xlfn.TEXTJOIN("_",TRUE,A1072,B1072,D1072,"Air")</f>
        <v>GBR_2009_132_Air</v>
      </c>
      <c r="F1072" s="1" t="str" cm="1">
        <f t="array" ref="F1072">_xlfn.REGEXEXTRACT(E1072,"[A-Z]+[a-z]+[a-z]",1,0)</f>
        <v>Air</v>
      </c>
      <c r="G1072" s="1" t="str">
        <f>_xlfn.TEXTJOIN("_",TRUE,A1072,B1072,C1072,F1072)</f>
        <v>GBR_2009_132_Air</v>
      </c>
      <c r="H1072" s="1" t="s">
        <v>2048</v>
      </c>
      <c r="I1072" s="3" t="s">
        <v>87</v>
      </c>
      <c r="J1072" t="s">
        <v>110</v>
      </c>
      <c r="K1072" t="s">
        <v>2054</v>
      </c>
      <c r="L1072" s="4">
        <v>4</v>
      </c>
      <c r="M1072" s="5" t="str">
        <f>IF(AND(S1072=A1072, T1072&amp;U1072&amp;V1072&amp;W1072&amp;X1072=""), "DomProd", IF(COUNTIF(S1072:X1072, A1072)&gt;0, "CoDev", IF(S1072="???","N/A","Import")))</f>
        <v>Import</v>
      </c>
      <c r="N1072" t="s">
        <v>1300</v>
      </c>
      <c r="Q1072" t="s">
        <v>1893</v>
      </c>
      <c r="S1072" t="s">
        <v>56</v>
      </c>
      <c r="Y1072" s="5">
        <f>IF(T1072="???",0,COUNTA(S1072:X1072))</f>
        <v>1</v>
      </c>
    </row>
    <row r="1073" spans="1:25" x14ac:dyDescent="0.45">
      <c r="A1073" s="24" t="s">
        <v>92</v>
      </c>
      <c r="B1073" s="1">
        <v>2009</v>
      </c>
      <c r="C1073" s="22" t="str">
        <f>TEXT(D1073,"000")</f>
        <v>133</v>
      </c>
      <c r="D1073" s="2">
        <v>133</v>
      </c>
      <c r="E1073" s="1" t="str">
        <f>_xlfn.TEXTJOIN("_",TRUE,A1073,B1073,D1073,"Air")</f>
        <v>GBR_2009_133_Air</v>
      </c>
      <c r="F1073" s="1" t="str" cm="1">
        <f t="array" ref="F1073">_xlfn.REGEXEXTRACT(E1073,"[A-Z]+[a-z]+[a-z]",1,0)</f>
        <v>Air</v>
      </c>
      <c r="G1073" s="1" t="str">
        <f>_xlfn.TEXTJOIN("_",TRUE,A1073,B1073,C1073,F1073)</f>
        <v>GBR_2009_133_Air</v>
      </c>
      <c r="H1073" s="1" t="s">
        <v>2048</v>
      </c>
      <c r="I1073" s="3" t="s">
        <v>87</v>
      </c>
      <c r="J1073" t="s">
        <v>918</v>
      </c>
      <c r="K1073" t="s">
        <v>2055</v>
      </c>
      <c r="L1073" s="4">
        <v>11</v>
      </c>
      <c r="M1073" s="5" t="str">
        <f>IF(AND(S1073=A1073, T1073&amp;U1073&amp;V1073&amp;W1073&amp;X1073=""), "DomProd", IF(COUNTIF(S1073:X1073, A1073)&gt;0, "CoDev", IF(S1073="???","N/A","Import")))</f>
        <v>DomProd</v>
      </c>
      <c r="N1073" s="5" t="s">
        <v>3355</v>
      </c>
      <c r="O1073" s="5"/>
      <c r="P1073" s="5"/>
      <c r="Q1073" s="30" t="s">
        <v>3459</v>
      </c>
      <c r="R1073" s="5"/>
      <c r="S1073" t="s">
        <v>92</v>
      </c>
      <c r="Y1073" s="5">
        <f>IF(T1073="???",0,COUNTA(S1073:X1073))</f>
        <v>1</v>
      </c>
    </row>
    <row r="1074" spans="1:25" x14ac:dyDescent="0.45">
      <c r="A1074" s="24" t="s">
        <v>92</v>
      </c>
      <c r="B1074" s="1">
        <v>2009</v>
      </c>
      <c r="C1074" s="22" t="str">
        <f>TEXT(D1074,"000")</f>
        <v>134</v>
      </c>
      <c r="D1074" s="2">
        <v>134</v>
      </c>
      <c r="E1074" s="1" t="str">
        <f>_xlfn.TEXTJOIN("_",TRUE,A1074,B1074,D1074,"Air")</f>
        <v>GBR_2009_134_Air</v>
      </c>
      <c r="F1074" s="1" t="str" cm="1">
        <f t="array" ref="F1074">_xlfn.REGEXEXTRACT(E1074,"[A-Z]+[a-z]+[a-z]",1,0)</f>
        <v>Air</v>
      </c>
      <c r="G1074" s="1" t="str">
        <f>_xlfn.TEXTJOIN("_",TRUE,A1074,B1074,C1074,F1074)</f>
        <v>GBR_2009_134_Air</v>
      </c>
      <c r="H1074" s="1" t="s">
        <v>2048</v>
      </c>
      <c r="I1074" s="3" t="s">
        <v>87</v>
      </c>
      <c r="J1074" t="s">
        <v>1783</v>
      </c>
      <c r="K1074" t="s">
        <v>2056</v>
      </c>
      <c r="L1074" s="4">
        <v>3</v>
      </c>
      <c r="M1074" s="5" t="str">
        <f>IF(AND(S1074=A1074, T1074&amp;U1074&amp;V1074&amp;W1074&amp;X1074=""), "DomProd", IF(COUNTIF(S1074:X1074, A1074)&gt;0, "CoDev", IF(S1074="???","N/A","Import")))</f>
        <v>DomProd</v>
      </c>
      <c r="N1074" s="5" t="s">
        <v>3355</v>
      </c>
      <c r="O1074" s="5"/>
      <c r="P1074" s="5"/>
      <c r="Q1074" s="30" t="s">
        <v>3459</v>
      </c>
      <c r="R1074" s="5"/>
      <c r="S1074" t="s">
        <v>92</v>
      </c>
      <c r="Y1074" s="5">
        <f>IF(T1074="???",0,COUNTA(S1074:X1074))</f>
        <v>1</v>
      </c>
    </row>
    <row r="1075" spans="1:25" x14ac:dyDescent="0.45">
      <c r="A1075" s="24" t="s">
        <v>92</v>
      </c>
      <c r="B1075" s="1">
        <v>2009</v>
      </c>
      <c r="C1075" s="22" t="str">
        <f>TEXT(D1075,"000")</f>
        <v>135</v>
      </c>
      <c r="D1075" s="2">
        <v>135</v>
      </c>
      <c r="E1075" s="1" t="str">
        <f>_xlfn.TEXTJOIN("_",TRUE,A1075,B1075,D1075,"Air")</f>
        <v>GBR_2009_135_Air</v>
      </c>
      <c r="F1075" s="1" t="str" cm="1">
        <f t="array" ref="F1075">_xlfn.REGEXEXTRACT(E1075,"[A-Z]+[a-z]+[a-z]",1,0)</f>
        <v>Air</v>
      </c>
      <c r="G1075" s="1" t="str">
        <f>_xlfn.TEXTJOIN("_",TRUE,A1075,B1075,C1075,F1075)</f>
        <v>GBR_2009_135_Air</v>
      </c>
      <c r="H1075" s="1" t="s">
        <v>2048</v>
      </c>
      <c r="I1075" s="3" t="s">
        <v>87</v>
      </c>
      <c r="J1075" t="s">
        <v>1736</v>
      </c>
      <c r="K1075" t="s">
        <v>2057</v>
      </c>
      <c r="L1075" s="4">
        <v>7</v>
      </c>
      <c r="M1075" s="5" t="str">
        <f>IF(AND(S1075=A1075, T1075&amp;U1075&amp;V1075&amp;W1075&amp;X1075=""), "DomProd", IF(COUNTIF(S1075:X1075, A1075)&gt;0, "CoDev", IF(S1075="???","N/A","Import")))</f>
        <v>Import</v>
      </c>
      <c r="N1075" t="s">
        <v>1120</v>
      </c>
      <c r="Q1075" s="18" t="s">
        <v>1819</v>
      </c>
      <c r="S1075" t="s">
        <v>56</v>
      </c>
      <c r="Y1075" s="5">
        <f>IF(T1075="???",0,COUNTA(S1075:X1075))</f>
        <v>1</v>
      </c>
    </row>
    <row r="1076" spans="1:25" x14ac:dyDescent="0.45">
      <c r="A1076" s="24" t="s">
        <v>92</v>
      </c>
      <c r="B1076" s="1">
        <v>2009</v>
      </c>
      <c r="C1076" s="22" t="str">
        <f>TEXT(D1076,"000")</f>
        <v>136</v>
      </c>
      <c r="D1076" s="2">
        <v>136</v>
      </c>
      <c r="E1076" s="1" t="str">
        <f>_xlfn.TEXTJOIN("_",TRUE,A1076,B1076,D1076,"Air")</f>
        <v>GBR_2009_136_Air</v>
      </c>
      <c r="F1076" s="1" t="str" cm="1">
        <f t="array" ref="F1076">_xlfn.REGEXEXTRACT(E1076,"[A-Z]+[a-z]+[a-z]",1,0)</f>
        <v>Air</v>
      </c>
      <c r="G1076" s="1" t="str">
        <f>_xlfn.TEXTJOIN("_",TRUE,A1076,B1076,C1076,F1076)</f>
        <v>GBR_2009_136_Air</v>
      </c>
      <c r="H1076" s="1" t="s">
        <v>2048</v>
      </c>
      <c r="I1076" s="3" t="s">
        <v>87</v>
      </c>
      <c r="J1076" t="s">
        <v>1118</v>
      </c>
      <c r="K1076" t="s">
        <v>2058</v>
      </c>
      <c r="L1076" s="4">
        <v>6</v>
      </c>
      <c r="M1076" s="5" t="str">
        <f>IF(AND(S1076=A1076, T1076&amp;U1076&amp;V1076&amp;W1076&amp;X1076=""), "DomProd", IF(COUNTIF(S1076:X1076, A1076)&gt;0, "CoDev", IF(S1076="???","N/A","Import")))</f>
        <v>Import</v>
      </c>
      <c r="N1076" t="s">
        <v>171</v>
      </c>
      <c r="Q1076" t="s">
        <v>2059</v>
      </c>
      <c r="S1076" t="s">
        <v>56</v>
      </c>
      <c r="Y1076" s="5">
        <f>IF(T1076="???",0,COUNTA(S1076:X1076))</f>
        <v>1</v>
      </c>
    </row>
    <row r="1077" spans="1:25" x14ac:dyDescent="0.45">
      <c r="A1077" s="24" t="s">
        <v>92</v>
      </c>
      <c r="B1077" s="1">
        <v>2009</v>
      </c>
      <c r="C1077" s="22" t="str">
        <f>TEXT(D1077,"000")</f>
        <v>137</v>
      </c>
      <c r="D1077" s="2">
        <v>137</v>
      </c>
      <c r="E1077" s="1" t="str">
        <f>_xlfn.TEXTJOIN("_",TRUE,A1077,B1077,D1077,"Air")</f>
        <v>GBR_2009_137_Air</v>
      </c>
      <c r="F1077" s="1" t="str" cm="1">
        <f t="array" ref="F1077">_xlfn.REGEXEXTRACT(E1077,"[A-Z]+[a-z]+[a-z]",1,0)</f>
        <v>Air</v>
      </c>
      <c r="G1077" s="1" t="str">
        <f>_xlfn.TEXTJOIN("_",TRUE,A1077,B1077,C1077,F1077)</f>
        <v>GBR_2009_137_Air</v>
      </c>
      <c r="H1077" s="1" t="s">
        <v>2048</v>
      </c>
      <c r="I1077" s="3" t="s">
        <v>87</v>
      </c>
      <c r="J1077" t="s">
        <v>94</v>
      </c>
      <c r="K1077" t="s">
        <v>2060</v>
      </c>
      <c r="L1077" s="4">
        <v>19</v>
      </c>
      <c r="M1077" s="5" t="str">
        <f>IF(AND(S1077=A1077, T1077&amp;U1077&amp;V1077&amp;W1077&amp;X1077=""), "DomProd", IF(COUNTIF(S1077:X1077, A1077)&gt;0, "CoDev", IF(S1077="???","N/A","Import")))</f>
        <v>Import</v>
      </c>
      <c r="N1077" t="s">
        <v>96</v>
      </c>
      <c r="Q1077" t="s">
        <v>97</v>
      </c>
      <c r="S1077" t="s">
        <v>56</v>
      </c>
      <c r="Y1077" s="5">
        <f>IF(T1077="???",0,COUNTA(S1077:X1077))</f>
        <v>1</v>
      </c>
    </row>
    <row r="1078" spans="1:25" x14ac:dyDescent="0.45">
      <c r="A1078" s="24" t="s">
        <v>92</v>
      </c>
      <c r="B1078" s="1">
        <v>2009</v>
      </c>
      <c r="C1078" s="22" t="str">
        <f>TEXT(D1078,"000")</f>
        <v>138</v>
      </c>
      <c r="D1078" s="2">
        <v>138</v>
      </c>
      <c r="E1078" s="1" t="str">
        <f>_xlfn.TEXTJOIN("_",TRUE,A1078,B1078,D1078,"Air")</f>
        <v>GBR_2009_138_Air</v>
      </c>
      <c r="F1078" s="1" t="str" cm="1">
        <f t="array" ref="F1078">_xlfn.REGEXEXTRACT(E1078,"[A-Z]+[a-z]+[a-z]",1,0)</f>
        <v>Air</v>
      </c>
      <c r="G1078" s="1" t="str">
        <f>_xlfn.TEXTJOIN("_",TRUE,A1078,B1078,C1078,F1078)</f>
        <v>GBR_2009_138_Air</v>
      </c>
      <c r="H1078" s="1" t="s">
        <v>2048</v>
      </c>
      <c r="I1078" s="3" t="s">
        <v>87</v>
      </c>
      <c r="J1078" t="s">
        <v>94</v>
      </c>
      <c r="K1078" t="s">
        <v>2061</v>
      </c>
      <c r="L1078" s="4">
        <v>24</v>
      </c>
      <c r="M1078" s="5" t="str">
        <f>IF(AND(S1078=A1078, T1078&amp;U1078&amp;V1078&amp;W1078&amp;X1078=""), "DomProd", IF(COUNTIF(S1078:X1078, A1078)&gt;0, "CoDev", IF(S1078="???","N/A","Import")))</f>
        <v>Import</v>
      </c>
      <c r="N1078" t="s">
        <v>96</v>
      </c>
      <c r="Q1078" t="s">
        <v>97</v>
      </c>
      <c r="S1078" t="s">
        <v>56</v>
      </c>
      <c r="Y1078" s="5">
        <f>IF(T1078="???",0,COUNTA(S1078:X1078))</f>
        <v>1</v>
      </c>
    </row>
    <row r="1079" spans="1:25" x14ac:dyDescent="0.45">
      <c r="A1079" s="24" t="s">
        <v>92</v>
      </c>
      <c r="B1079" s="1">
        <v>2009</v>
      </c>
      <c r="C1079" s="22" t="str">
        <f>TEXT(D1079,"000")</f>
        <v>139</v>
      </c>
      <c r="D1079" s="2">
        <v>139</v>
      </c>
      <c r="E1079" s="1" t="str">
        <f>_xlfn.TEXTJOIN("_",TRUE,A1079,B1079,D1079,"Air")</f>
        <v>GBR_2009_139_Air</v>
      </c>
      <c r="F1079" s="1" t="str" cm="1">
        <f t="array" ref="F1079">_xlfn.REGEXEXTRACT(E1079,"[A-Z]+[a-z]+[a-z]",1,0)</f>
        <v>Air</v>
      </c>
      <c r="G1079" s="1" t="str">
        <f>_xlfn.TEXTJOIN("_",TRUE,A1079,B1079,C1079,F1079)</f>
        <v>GBR_2009_139_Air</v>
      </c>
      <c r="H1079" s="1" t="s">
        <v>2048</v>
      </c>
      <c r="I1079" s="3" t="s">
        <v>87</v>
      </c>
      <c r="J1079" t="s">
        <v>1734</v>
      </c>
      <c r="K1079" t="s">
        <v>2062</v>
      </c>
      <c r="L1079" s="4">
        <v>6</v>
      </c>
      <c r="M1079" s="5" t="str">
        <f>IF(AND(S1079=A1079, T1079&amp;U1079&amp;V1079&amp;W1079&amp;X1079=""), "DomProd", IF(COUNTIF(S1079:X1079, A1079)&gt;0, "CoDev", IF(S1079="???","N/A","Import")))</f>
        <v>DomProd</v>
      </c>
      <c r="N1079" s="5" t="s">
        <v>2063</v>
      </c>
      <c r="O1079" s="5"/>
      <c r="P1079" s="5"/>
      <c r="Q1079" s="30" t="s">
        <v>2064</v>
      </c>
      <c r="R1079" s="5"/>
      <c r="S1079" t="s">
        <v>92</v>
      </c>
      <c r="Y1079" s="5">
        <f>IF(T1079="???",0,COUNTA(S1079:X1079))</f>
        <v>1</v>
      </c>
    </row>
    <row r="1080" spans="1:25" x14ac:dyDescent="0.45">
      <c r="A1080" s="24" t="s">
        <v>92</v>
      </c>
      <c r="B1080" s="1">
        <v>2009</v>
      </c>
      <c r="C1080" s="22" t="str">
        <f>TEXT(D1080,"000")</f>
        <v>140</v>
      </c>
      <c r="D1080" s="2">
        <v>140</v>
      </c>
      <c r="E1080" s="1" t="str">
        <f>_xlfn.TEXTJOIN("_",TRUE,A1080,B1080,D1080,"Air")</f>
        <v>GBR_2009_140_Air</v>
      </c>
      <c r="F1080" s="1" t="str" cm="1">
        <f t="array" ref="F1080">_xlfn.REGEXEXTRACT(E1080,"[A-Z]+[a-z]+[a-z]",1,0)</f>
        <v>Air</v>
      </c>
      <c r="G1080" s="1" t="str">
        <f>_xlfn.TEXTJOIN("_",TRUE,A1080,B1080,C1080,F1080)</f>
        <v>GBR_2009_140_Air</v>
      </c>
      <c r="H1080" s="1" t="s">
        <v>2048</v>
      </c>
      <c r="I1080" s="3" t="s">
        <v>87</v>
      </c>
      <c r="J1080" t="s">
        <v>1734</v>
      </c>
      <c r="K1080" t="s">
        <v>2065</v>
      </c>
      <c r="L1080" s="4">
        <v>2</v>
      </c>
      <c r="M1080" s="5" t="str">
        <f>IF(AND(S1080=A1080, T1080&amp;U1080&amp;V1080&amp;W1080&amp;X1080=""), "DomProd", IF(COUNTIF(S1080:X1080, A1080)&gt;0, "CoDev", IF(S1080="???","N/A","Import")))</f>
        <v>DomProd</v>
      </c>
      <c r="N1080" s="5" t="s">
        <v>2063</v>
      </c>
      <c r="O1080" s="5"/>
      <c r="P1080" s="5"/>
      <c r="Q1080" s="30" t="s">
        <v>2066</v>
      </c>
      <c r="R1080" s="5"/>
      <c r="S1080" t="s">
        <v>92</v>
      </c>
      <c r="Y1080" s="5">
        <f>IF(T1080="???",0,COUNTA(S1080:X1080))</f>
        <v>1</v>
      </c>
    </row>
    <row r="1081" spans="1:25" x14ac:dyDescent="0.45">
      <c r="A1081" s="24" t="s">
        <v>92</v>
      </c>
      <c r="B1081" s="1">
        <v>2009</v>
      </c>
      <c r="C1081" s="22" t="str">
        <f>TEXT(D1081,"000")</f>
        <v>141</v>
      </c>
      <c r="D1081" s="2">
        <v>141</v>
      </c>
      <c r="E1081" s="1" t="str">
        <f>_xlfn.TEXTJOIN("_",TRUE,A1081,B1081,D1081,"Air")</f>
        <v>GBR_2009_141_Air</v>
      </c>
      <c r="F1081" s="1" t="str" cm="1">
        <f t="array" ref="F1081">_xlfn.REGEXEXTRACT(E1081,"[A-Z]+[a-z]+[a-z]",1,0)</f>
        <v>Air</v>
      </c>
      <c r="G1081" s="1" t="str">
        <f>_xlfn.TEXTJOIN("_",TRUE,A1081,B1081,C1081,F1081)</f>
        <v>GBR_2009_141_Air</v>
      </c>
      <c r="H1081" s="1" t="s">
        <v>2048</v>
      </c>
      <c r="I1081" s="3" t="s">
        <v>87</v>
      </c>
      <c r="J1081" t="s">
        <v>98</v>
      </c>
      <c r="K1081" t="s">
        <v>2067</v>
      </c>
      <c r="L1081" s="4">
        <v>7</v>
      </c>
      <c r="M1081" s="5" t="str">
        <f>IF(AND(S1081=A1081, T1081&amp;U1081&amp;V1081&amp;W1081&amp;X1081=""), "DomProd", IF(COUNTIF(S1081:X1081, A1081)&gt;0, "CoDev", IF(S1081="???","N/A","Import")))</f>
        <v>Import</v>
      </c>
      <c r="N1081" s="8" t="s">
        <v>1300</v>
      </c>
      <c r="O1081" s="8"/>
      <c r="P1081" s="8"/>
      <c r="Q1081" s="8" t="s">
        <v>2068</v>
      </c>
      <c r="R1081" s="8"/>
      <c r="S1081" t="s">
        <v>56</v>
      </c>
      <c r="Y1081" s="5">
        <f>IF(T1081="???",0,COUNTA(S1081:X1081))</f>
        <v>1</v>
      </c>
    </row>
    <row r="1082" spans="1:25" x14ac:dyDescent="0.45">
      <c r="A1082" s="24" t="s">
        <v>92</v>
      </c>
      <c r="B1082" s="1">
        <v>2009</v>
      </c>
      <c r="C1082" s="22" t="str">
        <f>TEXT(D1082,"000")</f>
        <v>142</v>
      </c>
      <c r="D1082" s="2">
        <v>142</v>
      </c>
      <c r="E1082" s="1" t="str">
        <f>_xlfn.TEXTJOIN("_",TRUE,A1082,B1082,D1082,"Air")</f>
        <v>GBR_2009_142_Air</v>
      </c>
      <c r="F1082" s="1" t="str" cm="1">
        <f t="array" ref="F1082">_xlfn.REGEXEXTRACT(E1082,"[A-Z]+[a-z]+[a-z]",1,0)</f>
        <v>Air</v>
      </c>
      <c r="G1082" s="1" t="str">
        <f>_xlfn.TEXTJOIN("_",TRUE,A1082,B1082,C1082,F1082)</f>
        <v>GBR_2009_142_Air</v>
      </c>
      <c r="H1082" s="1" t="s">
        <v>2048</v>
      </c>
      <c r="I1082" s="3" t="s">
        <v>87</v>
      </c>
      <c r="J1082" t="s">
        <v>98</v>
      </c>
      <c r="K1082" t="s">
        <v>2069</v>
      </c>
      <c r="L1082" s="4">
        <v>2</v>
      </c>
      <c r="M1082" s="5" t="str">
        <f>IF(AND(S1082=A1082, T1082&amp;U1082&amp;V1082&amp;W1082&amp;X1082=""), "DomProd", IF(COUNTIF(S1082:X1082, A1082)&gt;0, "CoDev", IF(S1082="???","N/A","Import")))</f>
        <v>DomProd</v>
      </c>
      <c r="N1082" t="s">
        <v>622</v>
      </c>
      <c r="Q1082" t="s">
        <v>623</v>
      </c>
      <c r="S1082" t="s">
        <v>92</v>
      </c>
      <c r="Y1082" s="5">
        <f>IF(T1082="???",0,COUNTA(S1082:X1082))</f>
        <v>1</v>
      </c>
    </row>
    <row r="1083" spans="1:25" x14ac:dyDescent="0.45">
      <c r="A1083" s="24" t="s">
        <v>92</v>
      </c>
      <c r="B1083" s="1">
        <v>2009</v>
      </c>
      <c r="C1083" s="22" t="str">
        <f>TEXT(D1083,"000")</f>
        <v>143</v>
      </c>
      <c r="D1083" s="2">
        <v>143</v>
      </c>
      <c r="E1083" s="1" t="str">
        <f>_xlfn.TEXTJOIN("_",TRUE,A1083,B1083,D1083,"Air")</f>
        <v>GBR_2009_143_Air</v>
      </c>
      <c r="F1083" s="1" t="str" cm="1">
        <f t="array" ref="F1083">_xlfn.REGEXEXTRACT(E1083,"[A-Z]+[a-z]+[a-z]",1,0)</f>
        <v>Air</v>
      </c>
      <c r="G1083" s="1" t="str">
        <f>_xlfn.TEXTJOIN("_",TRUE,A1083,B1083,C1083,F1083)</f>
        <v>GBR_2009_143_Air</v>
      </c>
      <c r="H1083" s="1" t="s">
        <v>2048</v>
      </c>
      <c r="I1083" s="3" t="s">
        <v>87</v>
      </c>
      <c r="J1083" t="s">
        <v>2070</v>
      </c>
      <c r="K1083" t="s">
        <v>2071</v>
      </c>
      <c r="L1083" s="4">
        <v>3</v>
      </c>
      <c r="M1083" s="5" t="str">
        <f>IF(AND(S1083=A1083, T1083&amp;U1083&amp;V1083&amp;W1083&amp;X1083=""), "DomProd", IF(COUNTIF(S1083:X1083, A1083)&gt;0, "CoDev", IF(S1083="???","N/A","Import")))</f>
        <v>Import</v>
      </c>
      <c r="N1083" s="5" t="s">
        <v>96</v>
      </c>
      <c r="O1083" s="5"/>
      <c r="P1083" s="5"/>
      <c r="Q1083" s="30" t="s">
        <v>3553</v>
      </c>
      <c r="R1083" s="5"/>
      <c r="S1083" t="s">
        <v>56</v>
      </c>
      <c r="Y1083" s="5">
        <f>IF(T1083="???",0,COUNTA(S1083:X1083))</f>
        <v>1</v>
      </c>
    </row>
    <row r="1084" spans="1:25" x14ac:dyDescent="0.45">
      <c r="A1084" s="24" t="s">
        <v>92</v>
      </c>
      <c r="B1084" s="1">
        <v>2009</v>
      </c>
      <c r="C1084" s="22" t="str">
        <f>TEXT(D1084,"000")</f>
        <v>144</v>
      </c>
      <c r="D1084" s="2">
        <v>144</v>
      </c>
      <c r="E1084" s="1" t="str">
        <f>_xlfn.TEXTJOIN("_",TRUE,A1084,B1084,D1084,"Air")</f>
        <v>GBR_2009_144_Air</v>
      </c>
      <c r="F1084" s="1" t="str" cm="1">
        <f t="array" ref="F1084">_xlfn.REGEXEXTRACT(E1084,"[A-Z]+[a-z]+[a-z]",1,0)</f>
        <v>Air</v>
      </c>
      <c r="G1084" s="1" t="str">
        <f>_xlfn.TEXTJOIN("_",TRUE,A1084,B1084,C1084,F1084)</f>
        <v>GBR_2009_144_Air</v>
      </c>
      <c r="H1084" s="1" t="s">
        <v>2048</v>
      </c>
      <c r="I1084" s="3" t="s">
        <v>87</v>
      </c>
      <c r="J1084" t="s">
        <v>2070</v>
      </c>
      <c r="K1084" t="s">
        <v>2072</v>
      </c>
      <c r="L1084" s="4">
        <v>2</v>
      </c>
      <c r="M1084" s="5" t="str">
        <f>IF(AND(S1084=A1084, T1084&amp;U1084&amp;V1084&amp;W1084&amp;X1084=""), "DomProd", IF(COUNTIF(S1084:X1084, A1084)&gt;0, "CoDev", IF(S1084="???","N/A","Import")))</f>
        <v>Import</v>
      </c>
      <c r="N1084" s="5" t="s">
        <v>96</v>
      </c>
      <c r="O1084" s="5"/>
      <c r="P1084" s="5"/>
      <c r="Q1084" s="30" t="s">
        <v>3553</v>
      </c>
      <c r="R1084" s="5"/>
      <c r="S1084" t="s">
        <v>56</v>
      </c>
      <c r="Y1084" s="5">
        <f>IF(T1084="???",0,COUNTA(S1084:X1084))</f>
        <v>1</v>
      </c>
    </row>
    <row r="1085" spans="1:25" x14ac:dyDescent="0.45">
      <c r="A1085" s="24" t="s">
        <v>92</v>
      </c>
      <c r="B1085" s="1">
        <v>2009</v>
      </c>
      <c r="C1085" s="22" t="str">
        <f>TEXT(D1085,"000")</f>
        <v>145</v>
      </c>
      <c r="D1085" s="2">
        <v>145</v>
      </c>
      <c r="E1085" s="1" t="str">
        <f>_xlfn.TEXTJOIN("_",TRUE,A1085,B1085,D1085,"Air")</f>
        <v>GBR_2009_145_Air</v>
      </c>
      <c r="F1085" s="1" t="str" cm="1">
        <f t="array" ref="F1085">_xlfn.REGEXEXTRACT(E1085,"[A-Z]+[a-z]+[a-z]",1,0)</f>
        <v>Air</v>
      </c>
      <c r="G1085" s="1" t="str">
        <f>_xlfn.TEXTJOIN("_",TRUE,A1085,B1085,C1085,F1085)</f>
        <v>GBR_2009_145_Air</v>
      </c>
      <c r="H1085" s="1" t="s">
        <v>2048</v>
      </c>
      <c r="I1085" s="3" t="s">
        <v>87</v>
      </c>
      <c r="J1085" t="s">
        <v>2070</v>
      </c>
      <c r="K1085" t="s">
        <v>2073</v>
      </c>
      <c r="L1085" s="4">
        <v>4</v>
      </c>
      <c r="M1085" s="5" t="str">
        <f>IF(AND(S1085=A1085, T1085&amp;U1085&amp;V1085&amp;W1085&amp;X1085=""), "DomProd", IF(COUNTIF(S1085:X1085, A1085)&gt;0, "CoDev", IF(S1085="???","N/A","Import")))</f>
        <v>Import</v>
      </c>
      <c r="N1085" s="5" t="s">
        <v>96</v>
      </c>
      <c r="O1085" s="5"/>
      <c r="P1085" s="5"/>
      <c r="Q1085" s="30" t="s">
        <v>3553</v>
      </c>
      <c r="R1085" s="5"/>
      <c r="S1085" t="s">
        <v>56</v>
      </c>
      <c r="Y1085" s="5">
        <f>IF(T1085="???",0,COUNTA(S1085:X1085))</f>
        <v>1</v>
      </c>
    </row>
    <row r="1086" spans="1:25" x14ac:dyDescent="0.45">
      <c r="A1086" s="24" t="s">
        <v>92</v>
      </c>
      <c r="B1086" s="1">
        <v>2009</v>
      </c>
      <c r="C1086" s="22" t="str">
        <f>TEXT(D1086,"000")</f>
        <v>146</v>
      </c>
      <c r="D1086" s="2">
        <v>146</v>
      </c>
      <c r="E1086" s="1" t="str">
        <f>_xlfn.TEXTJOIN("_",TRUE,A1086,B1086,D1086,"Air")</f>
        <v>GBR_2009_146_Air</v>
      </c>
      <c r="F1086" s="1" t="str" cm="1">
        <f t="array" ref="F1086">_xlfn.REGEXEXTRACT(E1086,"[A-Z]+[a-z]+[a-z]",1,0)</f>
        <v>Air</v>
      </c>
      <c r="G1086" s="1" t="str">
        <f>_xlfn.TEXTJOIN("_",TRUE,A1086,B1086,C1086,F1086)</f>
        <v>GBR_2009_146_Air</v>
      </c>
      <c r="H1086" s="1" t="s">
        <v>2048</v>
      </c>
      <c r="I1086" s="3" t="s">
        <v>87</v>
      </c>
      <c r="J1086" t="s">
        <v>2070</v>
      </c>
      <c r="K1086" t="s">
        <v>2074</v>
      </c>
      <c r="L1086" s="4">
        <v>10</v>
      </c>
      <c r="M1086" s="5" t="str">
        <f>IF(AND(S1086=A1086, T1086&amp;U1086&amp;V1086&amp;W1086&amp;X1086=""), "DomProd", IF(COUNTIF(S1086:X1086, A1086)&gt;0, "CoDev", IF(S1086="???","N/A","Import")))</f>
        <v>DomProd</v>
      </c>
      <c r="N1086" s="5" t="s">
        <v>760</v>
      </c>
      <c r="O1086" s="5"/>
      <c r="P1086" s="5"/>
      <c r="Q1086" s="30" t="s">
        <v>3570</v>
      </c>
      <c r="R1086" s="5"/>
      <c r="S1086" t="s">
        <v>92</v>
      </c>
      <c r="Y1086" s="5">
        <f>IF(T1086="???",0,COUNTA(S1086:X1086))</f>
        <v>1</v>
      </c>
    </row>
    <row r="1087" spans="1:25" x14ac:dyDescent="0.45">
      <c r="A1087" s="24" t="s">
        <v>92</v>
      </c>
      <c r="B1087" s="1">
        <v>2009</v>
      </c>
      <c r="C1087" s="22" t="str">
        <f>TEXT(D1087,"000")</f>
        <v>147</v>
      </c>
      <c r="D1087" s="2">
        <v>147</v>
      </c>
      <c r="E1087" s="1" t="str">
        <f>_xlfn.TEXTJOIN("_",TRUE,A1087,B1087,D1087,"Air")</f>
        <v>GBR_2009_147_Air</v>
      </c>
      <c r="F1087" s="1" t="str" cm="1">
        <f t="array" ref="F1087">_xlfn.REGEXEXTRACT(E1087,"[A-Z]+[a-z]+[a-z]",1,0)</f>
        <v>Air</v>
      </c>
      <c r="G1087" s="1" t="str">
        <f>_xlfn.TEXTJOIN("_",TRUE,A1087,B1087,C1087,F1087)</f>
        <v>GBR_2009_147_Air</v>
      </c>
      <c r="H1087" s="1" t="s">
        <v>2048</v>
      </c>
      <c r="I1087" s="3" t="s">
        <v>87</v>
      </c>
      <c r="J1087" t="s">
        <v>2070</v>
      </c>
      <c r="K1087" t="s">
        <v>2075</v>
      </c>
      <c r="L1087" s="4">
        <v>4</v>
      </c>
      <c r="M1087" s="5" t="str">
        <f>IF(AND(S1087=A1087, T1087&amp;U1087&amp;V1087&amp;W1087&amp;X1087=""), "DomProd", IF(COUNTIF(S1087:X1087, A1087)&gt;0, "CoDev", IF(S1087="???","N/A","Import")))</f>
        <v>DomProd</v>
      </c>
      <c r="N1087" s="5" t="s">
        <v>760</v>
      </c>
      <c r="O1087" s="5"/>
      <c r="P1087" s="5"/>
      <c r="Q1087" s="30" t="s">
        <v>3570</v>
      </c>
      <c r="R1087" s="5"/>
      <c r="S1087" t="s">
        <v>92</v>
      </c>
      <c r="Y1087" s="5">
        <f>IF(T1087="???",0,COUNTA(S1087:X1087))</f>
        <v>1</v>
      </c>
    </row>
    <row r="1088" spans="1:25" x14ac:dyDescent="0.45">
      <c r="A1088" s="24" t="s">
        <v>92</v>
      </c>
      <c r="B1088" s="1">
        <v>2009</v>
      </c>
      <c r="C1088" s="22" t="str">
        <f>TEXT(D1088,"000")</f>
        <v>148</v>
      </c>
      <c r="D1088" s="2">
        <v>148</v>
      </c>
      <c r="E1088" s="1" t="str">
        <f>_xlfn.TEXTJOIN("_",TRUE,A1088,B1088,D1088,"Air")</f>
        <v>GBR_2009_148_Air</v>
      </c>
      <c r="F1088" s="1" t="str" cm="1">
        <f t="array" ref="F1088">_xlfn.REGEXEXTRACT(E1088,"[A-Z]+[a-z]+[a-z]",1,0)</f>
        <v>Air</v>
      </c>
      <c r="G1088" s="1" t="str">
        <f>_xlfn.TEXTJOIN("_",TRUE,A1088,B1088,C1088,F1088)</f>
        <v>GBR_2009_148_Air</v>
      </c>
      <c r="H1088" s="1" t="s">
        <v>2048</v>
      </c>
      <c r="I1088" s="3" t="s">
        <v>87</v>
      </c>
      <c r="J1088" t="s">
        <v>2070</v>
      </c>
      <c r="K1088" t="s">
        <v>2076</v>
      </c>
      <c r="L1088" s="4">
        <v>2</v>
      </c>
      <c r="M1088" s="5" t="str">
        <f>IF(AND(S1088=A1088, T1088&amp;U1088&amp;V1088&amp;W1088&amp;X1088=""), "DomProd", IF(COUNTIF(S1088:X1088, A1088)&gt;0, "CoDev", IF(S1088="???","N/A","Import")))</f>
        <v>DomProd</v>
      </c>
      <c r="N1088" s="5" t="s">
        <v>760</v>
      </c>
      <c r="O1088" s="5"/>
      <c r="P1088" s="5"/>
      <c r="Q1088" s="30" t="s">
        <v>3570</v>
      </c>
      <c r="R1088" s="5"/>
      <c r="S1088" t="s">
        <v>92</v>
      </c>
      <c r="Y1088" s="5">
        <f>IF(T1088="???",0,COUNTA(S1088:X1088))</f>
        <v>1</v>
      </c>
    </row>
    <row r="1089" spans="1:25" x14ac:dyDescent="0.45">
      <c r="A1089" s="24" t="s">
        <v>92</v>
      </c>
      <c r="B1089" s="1">
        <v>2009</v>
      </c>
      <c r="C1089" s="22" t="str">
        <f>TEXT(D1089,"000")</f>
        <v>149</v>
      </c>
      <c r="D1089" s="2">
        <v>149</v>
      </c>
      <c r="E1089" s="1" t="str">
        <f>_xlfn.TEXTJOIN("_",TRUE,A1089,B1089,D1089,"Air")</f>
        <v>GBR_2009_149_Air</v>
      </c>
      <c r="F1089" s="1" t="str" cm="1">
        <f t="array" ref="F1089">_xlfn.REGEXEXTRACT(E1089,"[A-Z]+[a-z]+[a-z]",1,0)</f>
        <v>Air</v>
      </c>
      <c r="G1089" s="1" t="str">
        <f>_xlfn.TEXTJOIN("_",TRUE,A1089,B1089,C1089,F1089)</f>
        <v>GBR_2009_149_Air</v>
      </c>
      <c r="H1089" s="1" t="s">
        <v>2048</v>
      </c>
      <c r="I1089" s="3" t="s">
        <v>87</v>
      </c>
      <c r="J1089" t="s">
        <v>103</v>
      </c>
      <c r="K1089" t="s">
        <v>2077</v>
      </c>
      <c r="L1089" s="4">
        <v>38</v>
      </c>
      <c r="M1089" s="5" t="str">
        <f>IF(AND(S1089=A1089, T1089&amp;U1089&amp;V1089&amp;W1089&amp;X1089=""), "DomProd", IF(COUNTIF(S1089:X1089, A1089)&gt;0, "CoDev", IF(S1089="???","N/A","Import")))</f>
        <v>DomProd</v>
      </c>
      <c r="N1089" s="5" t="s">
        <v>3373</v>
      </c>
      <c r="O1089" s="5"/>
      <c r="P1089" s="5"/>
      <c r="Q1089" s="30" t="s">
        <v>3374</v>
      </c>
      <c r="R1089" s="5"/>
      <c r="S1089" t="s">
        <v>92</v>
      </c>
      <c r="Y1089" s="5">
        <f>IF(T1089="???",0,COUNTA(S1089:X1089))</f>
        <v>1</v>
      </c>
    </row>
    <row r="1090" spans="1:25" x14ac:dyDescent="0.45">
      <c r="A1090" s="24" t="s">
        <v>92</v>
      </c>
      <c r="B1090" s="1">
        <v>2009</v>
      </c>
      <c r="C1090" s="22" t="str">
        <f>TEXT(D1090,"000")</f>
        <v>150</v>
      </c>
      <c r="D1090" s="2">
        <v>150</v>
      </c>
      <c r="E1090" s="1" t="str">
        <f>_xlfn.TEXTJOIN("_",TRUE,A1090,B1090,D1090,"Air")</f>
        <v>GBR_2009_150_Air</v>
      </c>
      <c r="F1090" s="1" t="str" cm="1">
        <f t="array" ref="F1090">_xlfn.REGEXEXTRACT(E1090,"[A-Z]+[a-z]+[a-z]",1,0)</f>
        <v>Air</v>
      </c>
      <c r="G1090" s="1" t="str">
        <f>_xlfn.TEXTJOIN("_",TRUE,A1090,B1090,C1090,F1090)</f>
        <v>GBR_2009_150_Air</v>
      </c>
      <c r="H1090" s="1" t="s">
        <v>2048</v>
      </c>
      <c r="I1090" s="3" t="s">
        <v>87</v>
      </c>
      <c r="J1090" t="s">
        <v>103</v>
      </c>
      <c r="K1090" t="s">
        <v>2078</v>
      </c>
      <c r="L1090" s="4">
        <v>9</v>
      </c>
      <c r="M1090" s="5" t="str">
        <f>IF(AND(S1090=A1090, T1090&amp;U1090&amp;V1090&amp;W1090&amp;X1090=""), "DomProd", IF(COUNTIF(S1090:X1090, A1090)&gt;0, "CoDev", IF(S1090="???","N/A","Import")))</f>
        <v>DomProd</v>
      </c>
      <c r="N1090" s="5" t="s">
        <v>3355</v>
      </c>
      <c r="O1090" s="5"/>
      <c r="P1090" s="5"/>
      <c r="Q1090" s="30" t="s">
        <v>3356</v>
      </c>
      <c r="R1090" s="5"/>
      <c r="S1090" t="s">
        <v>92</v>
      </c>
      <c r="Y1090" s="5">
        <f>IF(T1090="???",0,COUNTA(S1090:X1090))</f>
        <v>1</v>
      </c>
    </row>
    <row r="1091" spans="1:25" x14ac:dyDescent="0.45">
      <c r="A1091" s="24" t="s">
        <v>92</v>
      </c>
      <c r="B1091" s="1">
        <v>2009</v>
      </c>
      <c r="C1091" s="22" t="str">
        <f>TEXT(D1091,"000")</f>
        <v>151</v>
      </c>
      <c r="D1091" s="2">
        <v>151</v>
      </c>
      <c r="E1091" s="1" t="str">
        <f>_xlfn.TEXTJOIN("_",TRUE,A1091,B1091,D1091,"Air")</f>
        <v>GBR_2009_151_Air</v>
      </c>
      <c r="F1091" s="1" t="str" cm="1">
        <f t="array" ref="F1091">_xlfn.REGEXEXTRACT(E1091,"[A-Z]+[a-z]+[a-z]",1,0)</f>
        <v>Air</v>
      </c>
      <c r="G1091" s="1" t="str">
        <f>_xlfn.TEXTJOIN("_",TRUE,A1091,B1091,C1091,F1091)</f>
        <v>GBR_2009_151_Air</v>
      </c>
      <c r="H1091" s="1" t="s">
        <v>2048</v>
      </c>
      <c r="I1091" s="3" t="s">
        <v>87</v>
      </c>
      <c r="J1091" t="s">
        <v>103</v>
      </c>
      <c r="K1091" t="s">
        <v>2079</v>
      </c>
      <c r="L1091" s="4">
        <v>101</v>
      </c>
      <c r="M1091" s="5" t="str">
        <f>IF(AND(S1091=A1091, T1091&amp;U1091&amp;V1091&amp;W1091&amp;X1091=""), "DomProd", IF(COUNTIF(S1091:X1091, A1091)&gt;0, "CoDev", IF(S1091="???","N/A","Import")))</f>
        <v>Import</v>
      </c>
      <c r="N1091" t="s">
        <v>1836</v>
      </c>
      <c r="Q1091" s="18" t="s">
        <v>2022</v>
      </c>
      <c r="S1091" t="s">
        <v>32</v>
      </c>
      <c r="Y1091" s="5">
        <f>IF(T1091="???",0,COUNTA(S1091:X1091))</f>
        <v>1</v>
      </c>
    </row>
    <row r="1092" spans="1:25" x14ac:dyDescent="0.45">
      <c r="A1092" s="24" t="s">
        <v>92</v>
      </c>
      <c r="B1092" s="1">
        <v>2009</v>
      </c>
      <c r="C1092" s="22" t="str">
        <f>TEXT(D1092,"000")</f>
        <v>152</v>
      </c>
      <c r="D1092" s="2">
        <v>152</v>
      </c>
      <c r="E1092" s="1" t="str">
        <f>_xlfn.TEXTJOIN("_",TRUE,A1092,B1092,D1092,"Air")</f>
        <v>GBR_2009_152_Air</v>
      </c>
      <c r="F1092" s="1" t="str" cm="1">
        <f t="array" ref="F1092">_xlfn.REGEXEXTRACT(E1092,"[A-Z]+[a-z]+[a-z]",1,0)</f>
        <v>Air</v>
      </c>
      <c r="G1092" s="1" t="str">
        <f>_xlfn.TEXTJOIN("_",TRUE,A1092,B1092,C1092,F1092)</f>
        <v>GBR_2009_152_Air</v>
      </c>
      <c r="H1092" s="1" t="s">
        <v>2048</v>
      </c>
      <c r="I1092" s="3" t="s">
        <v>87</v>
      </c>
      <c r="J1092" t="s">
        <v>103</v>
      </c>
      <c r="K1092" t="s">
        <v>2080</v>
      </c>
      <c r="L1092" s="4">
        <v>117</v>
      </c>
      <c r="M1092" s="5" t="str">
        <f>IF(AND(S1092=A1092, T1092&amp;U1092&amp;V1092&amp;W1092&amp;X1092=""), "DomProd", IF(COUNTIF(S1092:X1092, A1092)&gt;0, "CoDev", IF(S1092="???","N/A","Import")))</f>
        <v>DomProd</v>
      </c>
      <c r="N1092" t="s">
        <v>837</v>
      </c>
      <c r="Q1092" s="18" t="s">
        <v>2025</v>
      </c>
      <c r="S1092" t="s">
        <v>92</v>
      </c>
      <c r="Y1092" s="5">
        <f>IF(T1092="???",0,COUNTA(S1092:X1092))</f>
        <v>1</v>
      </c>
    </row>
    <row r="1093" spans="1:25" x14ac:dyDescent="0.45">
      <c r="A1093" s="24" t="s">
        <v>92</v>
      </c>
      <c r="B1093" s="1">
        <v>2009</v>
      </c>
      <c r="C1093" s="22" t="str">
        <f>TEXT(D1093,"000")</f>
        <v>153</v>
      </c>
      <c r="D1093" s="2">
        <v>153</v>
      </c>
      <c r="E1093" s="1" t="str">
        <f>_xlfn.TEXTJOIN("_",TRUE,A1093,B1093,D1093,"Air")</f>
        <v>GBR_2009_153_Air</v>
      </c>
      <c r="F1093" s="1" t="str" cm="1">
        <f t="array" ref="F1093">_xlfn.REGEXEXTRACT(E1093,"[A-Z]+[a-z]+[a-z]",1,0)</f>
        <v>Air</v>
      </c>
      <c r="G1093" s="1" t="str">
        <f>_xlfn.TEXTJOIN("_",TRUE,A1093,B1093,C1093,F1093)</f>
        <v>GBR_2009_153_Air</v>
      </c>
      <c r="H1093" s="1" t="s">
        <v>2048</v>
      </c>
      <c r="I1093" s="3" t="s">
        <v>87</v>
      </c>
      <c r="J1093" t="s">
        <v>103</v>
      </c>
      <c r="K1093" t="s">
        <v>2081</v>
      </c>
      <c r="L1093" s="4">
        <v>6</v>
      </c>
      <c r="M1093" s="5" t="str">
        <f>IF(AND(S1093=A1093, T1093&amp;U1093&amp;V1093&amp;W1093&amp;X1093=""), "DomProd", IF(COUNTIF(S1093:X1093, A1093)&gt;0, "CoDev", IF(S1093="???","N/A","Import")))</f>
        <v>DomProd</v>
      </c>
      <c r="N1093" t="s">
        <v>837</v>
      </c>
      <c r="Q1093" s="18" t="s">
        <v>2025</v>
      </c>
      <c r="S1093" t="s">
        <v>92</v>
      </c>
      <c r="Y1093" s="5">
        <f>IF(T1093="???",0,COUNTA(S1093:X1093))</f>
        <v>1</v>
      </c>
    </row>
    <row r="1094" spans="1:25" x14ac:dyDescent="0.45">
      <c r="A1094" s="24" t="s">
        <v>92</v>
      </c>
      <c r="B1094" s="1">
        <v>2009</v>
      </c>
      <c r="C1094" s="22" t="str">
        <f>TEXT(D1094,"000")</f>
        <v>154</v>
      </c>
      <c r="D1094" s="2">
        <v>154</v>
      </c>
      <c r="E1094" s="1" t="str">
        <f>_xlfn.TEXTJOIN("_",TRUE,A1094,B1094,D1094,"Air")</f>
        <v>GBR_2009_154_Air</v>
      </c>
      <c r="F1094" s="1" t="str" cm="1">
        <f t="array" ref="F1094">_xlfn.REGEXEXTRACT(E1094,"[A-Z]+[a-z]+[a-z]",1,0)</f>
        <v>Air</v>
      </c>
      <c r="G1094" s="1" t="str">
        <f>_xlfn.TEXTJOIN("_",TRUE,A1094,B1094,C1094,F1094)</f>
        <v>GBR_2009_154_Air</v>
      </c>
      <c r="H1094" s="1" t="s">
        <v>2048</v>
      </c>
      <c r="I1094" s="3" t="s">
        <v>87</v>
      </c>
      <c r="J1094" t="s">
        <v>103</v>
      </c>
      <c r="K1094" t="s">
        <v>2082</v>
      </c>
      <c r="L1094" s="4">
        <v>72</v>
      </c>
      <c r="M1094" s="5" t="str">
        <f>IF(AND(S1094=A1094, T1094&amp;U1094&amp;V1094&amp;W1094&amp;X1094=""), "DomProd", IF(COUNTIF(S1094:X1094, A1094)&gt;0, "CoDev", IF(S1094="???","N/A","Import")))</f>
        <v>CoDev</v>
      </c>
      <c r="N1094" s="5" t="s">
        <v>3559</v>
      </c>
      <c r="O1094" s="5" t="s">
        <v>216</v>
      </c>
      <c r="P1094" s="5"/>
      <c r="Q1094" s="30" t="s">
        <v>1832</v>
      </c>
      <c r="R1094" s="5"/>
      <c r="S1094" t="s">
        <v>92</v>
      </c>
      <c r="T1094" t="s">
        <v>218</v>
      </c>
      <c r="Y1094" s="5">
        <f>IF(T1094="???",0,COUNTA(S1094:X1094))</f>
        <v>2</v>
      </c>
    </row>
    <row r="1095" spans="1:25" x14ac:dyDescent="0.45">
      <c r="A1095" s="40" t="s">
        <v>92</v>
      </c>
      <c r="B1095" s="1">
        <v>2009</v>
      </c>
      <c r="C1095" s="22" t="str">
        <f>TEXT(D1095,"000")</f>
        <v>155</v>
      </c>
      <c r="D1095" s="2">
        <v>155</v>
      </c>
      <c r="E1095" s="41" t="str">
        <f>_xlfn.TEXTJOIN("_",TRUE,A1095,B1095,D1095,"Air")</f>
        <v>GBR_2009_155_Air</v>
      </c>
      <c r="F1095" s="1" t="str" cm="1">
        <f t="array" ref="F1095">_xlfn.REGEXEXTRACT(E1095,"[A-Z]+[a-z]+[a-z]",1,0)</f>
        <v>Air</v>
      </c>
      <c r="G1095" s="1" t="str">
        <f>_xlfn.TEXTJOIN("_",TRUE,A1095,B1095,C1095,F1095)</f>
        <v>GBR_2009_155_Air</v>
      </c>
      <c r="H1095" s="41" t="s">
        <v>2048</v>
      </c>
      <c r="I1095" s="42" t="s">
        <v>87</v>
      </c>
      <c r="J1095" s="43" t="s">
        <v>103</v>
      </c>
      <c r="K1095" s="43" t="s">
        <v>2083</v>
      </c>
      <c r="L1095" s="44">
        <v>9</v>
      </c>
      <c r="M1095" s="5" t="str">
        <f>IF(AND(S1095=A1095, T1095&amp;U1095&amp;V1095&amp;W1095&amp;X1095=""), "DomProd", IF(COUNTIF(S1095:X1095, A1095)&gt;0, "CoDev", IF(S1095="???","N/A","Import")))</f>
        <v>CoDev</v>
      </c>
      <c r="N1095" t="s">
        <v>1228</v>
      </c>
      <c r="O1095" t="s">
        <v>1229</v>
      </c>
      <c r="Q1095" t="s">
        <v>1230</v>
      </c>
      <c r="S1095" s="43" t="s">
        <v>92</v>
      </c>
      <c r="T1095" s="43" t="s">
        <v>56</v>
      </c>
      <c r="U1095" s="43"/>
      <c r="V1095" s="43"/>
      <c r="W1095" s="43"/>
      <c r="X1095" s="43"/>
      <c r="Y1095" s="5">
        <f>IF(T1095="???",0,COUNTA(S1095:X1095))</f>
        <v>2</v>
      </c>
    </row>
    <row r="1096" spans="1:25" x14ac:dyDescent="0.45">
      <c r="A1096" s="40" t="s">
        <v>92</v>
      </c>
      <c r="B1096" s="1">
        <v>2009</v>
      </c>
      <c r="C1096" s="22" t="str">
        <f>TEXT(D1096,"000")</f>
        <v>156</v>
      </c>
      <c r="D1096" s="2">
        <v>156</v>
      </c>
      <c r="E1096" s="41" t="str">
        <f>_xlfn.TEXTJOIN("_",TRUE,A1096,B1096,D1096,"Air")</f>
        <v>GBR_2009_156_Air</v>
      </c>
      <c r="F1096" s="1" t="str" cm="1">
        <f t="array" ref="F1096">_xlfn.REGEXEXTRACT(E1096,"[A-Z]+[a-z]+[a-z]",1,0)</f>
        <v>Air</v>
      </c>
      <c r="G1096" s="1" t="str">
        <f>_xlfn.TEXTJOIN("_",TRUE,A1096,B1096,C1096,F1096)</f>
        <v>GBR_2009_156_Air</v>
      </c>
      <c r="H1096" s="41" t="s">
        <v>2048</v>
      </c>
      <c r="I1096" s="42" t="s">
        <v>109</v>
      </c>
      <c r="J1096" s="43" t="s">
        <v>1118</v>
      </c>
      <c r="K1096" s="43" t="s">
        <v>2084</v>
      </c>
      <c r="L1096" s="44">
        <v>40</v>
      </c>
      <c r="M1096" s="5" t="str">
        <f>IF(AND(S1096=A1096, T1096&amp;U1096&amp;V1096&amp;W1096&amp;X1096=""), "DomProd", IF(COUNTIF(S1096:X1096, A1096)&gt;0, "CoDev", IF(S1096="???","N/A","Import")))</f>
        <v>Import</v>
      </c>
      <c r="N1096" t="s">
        <v>1120</v>
      </c>
      <c r="Q1096" t="s">
        <v>1121</v>
      </c>
      <c r="S1096" s="43" t="s">
        <v>56</v>
      </c>
      <c r="T1096" s="43"/>
      <c r="U1096" s="43"/>
      <c r="V1096" s="43"/>
      <c r="W1096" s="43"/>
      <c r="X1096" s="43"/>
      <c r="Y1096" s="5">
        <f>IF(T1096="???",0,COUNTA(S1096:X1096))</f>
        <v>1</v>
      </c>
    </row>
    <row r="1097" spans="1:25" x14ac:dyDescent="0.45">
      <c r="A1097" s="24" t="s">
        <v>92</v>
      </c>
      <c r="B1097" s="1">
        <v>2009</v>
      </c>
      <c r="C1097" s="22" t="str">
        <f>TEXT(D1097,"000")</f>
        <v>157</v>
      </c>
      <c r="D1097" s="2">
        <v>157</v>
      </c>
      <c r="E1097" s="1" t="str">
        <f>_xlfn.TEXTJOIN("_",TRUE,A1097,B1097,D1097,"Air")</f>
        <v>GBR_2009_157_Air</v>
      </c>
      <c r="F1097" s="1" t="str" cm="1">
        <f t="array" ref="F1097">_xlfn.REGEXEXTRACT(E1097,"[A-Z]+[a-z]+[a-z]",1,0)</f>
        <v>Air</v>
      </c>
      <c r="G1097" s="1" t="str">
        <f>_xlfn.TEXTJOIN("_",TRUE,A1097,B1097,C1097,F1097)</f>
        <v>GBR_2009_157_Air</v>
      </c>
      <c r="H1097" s="1" t="s">
        <v>2048</v>
      </c>
      <c r="I1097" s="3" t="s">
        <v>109</v>
      </c>
      <c r="J1097" t="s">
        <v>1118</v>
      </c>
      <c r="K1097" t="s">
        <v>2085</v>
      </c>
      <c r="L1097" s="4">
        <v>1</v>
      </c>
      <c r="M1097" s="5" t="str">
        <f>IF(AND(S1097=A1097, T1097&amp;U1097&amp;V1097&amp;W1097&amp;X1097=""), "DomProd", IF(COUNTIF(S1097:X1097, A1097)&gt;0, "CoDev", IF(S1097="???","N/A","Import")))</f>
        <v>Import</v>
      </c>
      <c r="N1097" t="s">
        <v>1120</v>
      </c>
      <c r="Q1097" t="s">
        <v>1121</v>
      </c>
      <c r="S1097" t="s">
        <v>56</v>
      </c>
      <c r="Y1097" s="5">
        <f>IF(T1097="???",0,COUNTA(S1097:X1097))</f>
        <v>1</v>
      </c>
    </row>
    <row r="1098" spans="1:25" x14ac:dyDescent="0.45">
      <c r="A1098" s="24" t="s">
        <v>92</v>
      </c>
      <c r="B1098" s="1">
        <v>2009</v>
      </c>
      <c r="C1098" s="22" t="str">
        <f>TEXT(D1098,"000")</f>
        <v>158</v>
      </c>
      <c r="D1098" s="2">
        <v>158</v>
      </c>
      <c r="E1098" s="1" t="str">
        <f>_xlfn.TEXTJOIN("_",TRUE,A1098,B1098,D1098,"Air")</f>
        <v>GBR_2009_158_Air</v>
      </c>
      <c r="F1098" s="1" t="str" cm="1">
        <f t="array" ref="F1098">_xlfn.REGEXEXTRACT(E1098,"[A-Z]+[a-z]+[a-z]",1,0)</f>
        <v>Air</v>
      </c>
      <c r="G1098" s="1" t="str">
        <f>_xlfn.TEXTJOIN("_",TRUE,A1098,B1098,C1098,F1098)</f>
        <v>GBR_2009_158_Air</v>
      </c>
      <c r="H1098" s="1" t="s">
        <v>2048</v>
      </c>
      <c r="I1098" s="3" t="s">
        <v>109</v>
      </c>
      <c r="J1098" t="s">
        <v>94</v>
      </c>
      <c r="K1098" t="s">
        <v>2086</v>
      </c>
      <c r="L1098" s="4">
        <v>28</v>
      </c>
      <c r="M1098" s="5" t="str">
        <f>IF(AND(S1098=A1098, T1098&amp;U1098&amp;V1098&amp;W1098&amp;X1098=""), "DomProd", IF(COUNTIF(S1098:X1098, A1098)&gt;0, "CoDev", IF(S1098="???","N/A","Import")))</f>
        <v>CoDev</v>
      </c>
      <c r="N1098" s="5" t="s">
        <v>1050</v>
      </c>
      <c r="O1098" s="5"/>
      <c r="P1098" s="5"/>
      <c r="Q1098" s="5" t="s">
        <v>1051</v>
      </c>
      <c r="R1098" s="5"/>
      <c r="S1098" t="s">
        <v>92</v>
      </c>
      <c r="T1098" t="s">
        <v>93</v>
      </c>
      <c r="Y1098" s="5">
        <f>IF(T1098="???",0,COUNTA(S1098:X1098))</f>
        <v>2</v>
      </c>
    </row>
    <row r="1099" spans="1:25" x14ac:dyDescent="0.45">
      <c r="A1099" s="24" t="s">
        <v>92</v>
      </c>
      <c r="B1099" s="1">
        <v>2009</v>
      </c>
      <c r="C1099" s="22" t="str">
        <f>TEXT(D1099,"000")</f>
        <v>159</v>
      </c>
      <c r="D1099" s="2">
        <v>159</v>
      </c>
      <c r="E1099" s="1" t="str">
        <f>_xlfn.TEXTJOIN("_",TRUE,A1099,B1099,D1099,"Air")</f>
        <v>GBR_2009_159_Air</v>
      </c>
      <c r="F1099" s="1" t="str" cm="1">
        <f t="array" ref="F1099">_xlfn.REGEXEXTRACT(E1099,"[A-Z]+[a-z]+[a-z]",1,0)</f>
        <v>Air</v>
      </c>
      <c r="G1099" s="1" t="str">
        <f>_xlfn.TEXTJOIN("_",TRUE,A1099,B1099,C1099,F1099)</f>
        <v>GBR_2009_159_Air</v>
      </c>
      <c r="H1099" s="1" t="s">
        <v>2048</v>
      </c>
      <c r="I1099" s="3" t="s">
        <v>109</v>
      </c>
      <c r="J1099" t="s">
        <v>94</v>
      </c>
      <c r="K1099" t="s">
        <v>1602</v>
      </c>
      <c r="L1099" s="4">
        <v>34</v>
      </c>
      <c r="M1099" s="5" t="str">
        <f>IF(AND(S1099=A1099, T1099&amp;U1099&amp;V1099&amp;W1099&amp;X1099=""), "DomProd", IF(COUNTIF(S1099:X1099, A1099)&gt;0, "CoDev", IF(S1099="???","N/A","Import")))</f>
        <v>Import</v>
      </c>
      <c r="N1099" t="s">
        <v>123</v>
      </c>
      <c r="O1099" t="s">
        <v>628</v>
      </c>
      <c r="Q1099" s="18" t="s">
        <v>1317</v>
      </c>
      <c r="R1099" s="5"/>
      <c r="S1099" t="s">
        <v>71</v>
      </c>
      <c r="Y1099" s="5">
        <f>IF(T1099="???",0,COUNTA(S1099:X1099))</f>
        <v>1</v>
      </c>
    </row>
    <row r="1100" spans="1:25" x14ac:dyDescent="0.45">
      <c r="A1100" s="24" t="s">
        <v>92</v>
      </c>
      <c r="B1100" s="1">
        <v>2009</v>
      </c>
      <c r="C1100" s="22" t="str">
        <f>TEXT(D1100,"000")</f>
        <v>160</v>
      </c>
      <c r="D1100" s="2">
        <v>160</v>
      </c>
      <c r="E1100" s="1" t="str">
        <f>_xlfn.TEXTJOIN("_",TRUE,A1100,B1100,D1100,"Air")</f>
        <v>GBR_2009_160_Air</v>
      </c>
      <c r="F1100" s="1" t="str" cm="1">
        <f t="array" ref="F1100">_xlfn.REGEXEXTRACT(E1100,"[A-Z]+[a-z]+[a-z]",1,0)</f>
        <v>Air</v>
      </c>
      <c r="G1100" s="1" t="str">
        <f>_xlfn.TEXTJOIN("_",TRUE,A1100,B1100,C1100,F1100)</f>
        <v>GBR_2009_160_Air</v>
      </c>
      <c r="H1100" s="1" t="s">
        <v>2048</v>
      </c>
      <c r="I1100" s="3" t="s">
        <v>109</v>
      </c>
      <c r="J1100" t="s">
        <v>94</v>
      </c>
      <c r="K1100" t="s">
        <v>2087</v>
      </c>
      <c r="L1100" s="4">
        <v>25</v>
      </c>
      <c r="M1100" s="5" t="str">
        <f>IF(AND(S1100=A1100, T1100&amp;U1100&amp;V1100&amp;W1100&amp;X1100=""), "DomProd", IF(COUNTIF(S1100:X1100, A1100)&gt;0, "CoDev", IF(S1100="???","N/A","Import")))</f>
        <v>CoDev</v>
      </c>
      <c r="N1100" t="s">
        <v>115</v>
      </c>
      <c r="O1100" s="5"/>
      <c r="P1100" s="5"/>
      <c r="Q1100" s="30" t="s">
        <v>235</v>
      </c>
      <c r="R1100" s="5"/>
      <c r="S1100" t="s">
        <v>92</v>
      </c>
      <c r="T1100" t="s">
        <v>56</v>
      </c>
      <c r="Y1100" s="5">
        <f>IF(T1100="???",0,COUNTA(S1100:X1100))</f>
        <v>2</v>
      </c>
    </row>
    <row r="1101" spans="1:25" x14ac:dyDescent="0.45">
      <c r="A1101" s="24" t="s">
        <v>92</v>
      </c>
      <c r="B1101" s="1">
        <v>2009</v>
      </c>
      <c r="C1101" s="22" t="str">
        <f>TEXT(D1101,"000")</f>
        <v>161</v>
      </c>
      <c r="D1101" s="2">
        <v>161</v>
      </c>
      <c r="E1101" s="1" t="str">
        <f>_xlfn.TEXTJOIN("_",TRUE,A1101,B1101,D1101,"Air")</f>
        <v>GBR_2009_161_Air</v>
      </c>
      <c r="F1101" s="1" t="str" cm="1">
        <f t="array" ref="F1101">_xlfn.REGEXEXTRACT(E1101,"[A-Z]+[a-z]+[a-z]",1,0)</f>
        <v>Air</v>
      </c>
      <c r="G1101" s="1" t="str">
        <f>_xlfn.TEXTJOIN("_",TRUE,A1101,B1101,C1101,F1101)</f>
        <v>GBR_2009_161_Air</v>
      </c>
      <c r="H1101" s="1" t="s">
        <v>2048</v>
      </c>
      <c r="I1101" s="3" t="s">
        <v>109</v>
      </c>
      <c r="J1101" t="s">
        <v>94</v>
      </c>
      <c r="K1101" t="s">
        <v>2088</v>
      </c>
      <c r="L1101" s="4">
        <v>4</v>
      </c>
      <c r="M1101" s="5" t="str">
        <f>IF(AND(S1101=A1101, T1101&amp;U1101&amp;V1101&amp;W1101&amp;X1101=""), "DomProd", IF(COUNTIF(S1101:X1101, A1101)&gt;0, "CoDev", IF(S1101="???","N/A","Import")))</f>
        <v>Import</v>
      </c>
      <c r="N1101" t="s">
        <v>118</v>
      </c>
      <c r="Q1101" t="s">
        <v>637</v>
      </c>
      <c r="S1101" t="s">
        <v>56</v>
      </c>
      <c r="Y1101" s="5">
        <f>IF(T1101="???",0,COUNTA(S1101:X1101))</f>
        <v>1</v>
      </c>
    </row>
    <row r="1102" spans="1:25" x14ac:dyDescent="0.45">
      <c r="A1102" s="24" t="s">
        <v>92</v>
      </c>
      <c r="B1102" s="1">
        <v>2009</v>
      </c>
      <c r="C1102" s="22" t="str">
        <f>TEXT(D1102,"000")</f>
        <v>162</v>
      </c>
      <c r="D1102" s="2">
        <v>162</v>
      </c>
      <c r="E1102" s="1" t="str">
        <f>_xlfn.TEXTJOIN("_",TRUE,A1102,B1102,D1102,"Air")</f>
        <v>GBR_2009_162_Air</v>
      </c>
      <c r="F1102" s="1" t="str" cm="1">
        <f t="array" ref="F1102">_xlfn.REGEXEXTRACT(E1102,"[A-Z]+[a-z]+[a-z]",1,0)</f>
        <v>Air</v>
      </c>
      <c r="G1102" s="1" t="str">
        <f>_xlfn.TEXTJOIN("_",TRUE,A1102,B1102,C1102,F1102)</f>
        <v>GBR_2009_162_Air</v>
      </c>
      <c r="H1102" s="1" t="s">
        <v>2048</v>
      </c>
      <c r="I1102" s="3" t="s">
        <v>109</v>
      </c>
      <c r="J1102" t="s">
        <v>103</v>
      </c>
      <c r="K1102" t="s">
        <v>2089</v>
      </c>
      <c r="L1102" s="4">
        <v>31</v>
      </c>
      <c r="M1102" s="5" t="str">
        <f>IF(AND(S1102=A1102, T1102&amp;U1102&amp;V1102&amp;W1102&amp;X1102=""), "DomProd", IF(COUNTIF(S1102:X1102, A1102)&gt;0, "CoDev", IF(S1102="???","N/A","Import")))</f>
        <v>Import</v>
      </c>
      <c r="N1102" t="s">
        <v>481</v>
      </c>
      <c r="Q1102" t="s">
        <v>2117</v>
      </c>
      <c r="R1102" s="5"/>
      <c r="S1102" t="s">
        <v>71</v>
      </c>
      <c r="Y1102" s="5">
        <f>IF(T1102="???",0,COUNTA(S1102:X1102))</f>
        <v>1</v>
      </c>
    </row>
    <row r="1103" spans="1:25" x14ac:dyDescent="0.45">
      <c r="A1103" s="24" t="s">
        <v>92</v>
      </c>
      <c r="B1103" s="1">
        <v>2009</v>
      </c>
      <c r="C1103" s="22" t="str">
        <f>TEXT(D1103,"000")</f>
        <v>163</v>
      </c>
      <c r="D1103" s="2">
        <v>163</v>
      </c>
      <c r="E1103" s="1" t="str">
        <f>_xlfn.TEXTJOIN("_",TRUE,A1103,B1103,D1103,"Air")</f>
        <v>GBR_2009_163_Air</v>
      </c>
      <c r="F1103" s="1" t="str" cm="1">
        <f t="array" ref="F1103">_xlfn.REGEXEXTRACT(E1103,"[A-Z]+[a-z]+[a-z]",1,0)</f>
        <v>Air</v>
      </c>
      <c r="G1103" s="1" t="str">
        <f>_xlfn.TEXTJOIN("_",TRUE,A1103,B1103,C1103,F1103)</f>
        <v>GBR_2009_163_Air</v>
      </c>
      <c r="H1103" s="1" t="s">
        <v>2048</v>
      </c>
      <c r="I1103" s="3" t="s">
        <v>109</v>
      </c>
      <c r="J1103" t="s">
        <v>103</v>
      </c>
      <c r="K1103" t="s">
        <v>2090</v>
      </c>
      <c r="L1103" s="4">
        <v>3</v>
      </c>
      <c r="M1103" s="5" t="str">
        <f>IF(AND(S1103=A1103, T1103&amp;U1103&amp;V1103&amp;W1103&amp;X1103=""), "DomProd", IF(COUNTIF(S1103:X1103, A1103)&gt;0, "CoDev", IF(S1103="???","N/A","Import")))</f>
        <v>Import</v>
      </c>
      <c r="N1103" t="s">
        <v>118</v>
      </c>
      <c r="Q1103" t="s">
        <v>637</v>
      </c>
      <c r="S1103" t="s">
        <v>56</v>
      </c>
      <c r="Y1103" s="5">
        <f>IF(T1103="???",0,COUNTA(S1103:X1103))</f>
        <v>1</v>
      </c>
    </row>
    <row r="1104" spans="1:25" x14ac:dyDescent="0.45">
      <c r="A1104" s="24" t="s">
        <v>92</v>
      </c>
      <c r="B1104" s="1">
        <v>2009</v>
      </c>
      <c r="C1104" s="22" t="str">
        <f>TEXT(D1104,"000")</f>
        <v>164</v>
      </c>
      <c r="D1104" s="2">
        <v>164</v>
      </c>
      <c r="E1104" s="1" t="str">
        <f>_xlfn.TEXTJOIN("_",TRUE,A1104,B1104,D1104,"Air")</f>
        <v>GBR_2009_164_Air</v>
      </c>
      <c r="F1104" s="1" t="str" cm="1">
        <f t="array" ref="F1104">_xlfn.REGEXEXTRACT(E1104,"[A-Z]+[a-z]+[a-z]",1,0)</f>
        <v>Air</v>
      </c>
      <c r="G1104" s="1" t="str">
        <f>_xlfn.TEXTJOIN("_",TRUE,A1104,B1104,C1104,F1104)</f>
        <v>GBR_2009_164_Air</v>
      </c>
      <c r="H1104" s="1" t="s">
        <v>2048</v>
      </c>
      <c r="I1104" s="3" t="s">
        <v>241</v>
      </c>
      <c r="J1104" t="s">
        <v>110</v>
      </c>
      <c r="K1104" t="s">
        <v>2091</v>
      </c>
      <c r="L1104" s="4">
        <v>3</v>
      </c>
      <c r="M1104" s="5" t="str">
        <f>IF(AND(S1104=A1104, T1104&amp;U1104&amp;V1104&amp;W1104&amp;X1104=""), "DomProd", IF(COUNTIF(S1104:X1104, A1104)&gt;0, "CoDev", IF(S1104="???","N/A","Import")))</f>
        <v>Import</v>
      </c>
      <c r="N1104" t="s">
        <v>2092</v>
      </c>
      <c r="Q1104" s="18" t="s">
        <v>2093</v>
      </c>
      <c r="S1104" t="s">
        <v>56</v>
      </c>
      <c r="Y1104" s="5">
        <f>IF(T1104="???",0,COUNTA(S1104:X1104))</f>
        <v>1</v>
      </c>
    </row>
    <row r="1105" spans="1:25" x14ac:dyDescent="0.45">
      <c r="A1105" s="24" t="s">
        <v>92</v>
      </c>
      <c r="B1105" s="1">
        <v>2009</v>
      </c>
      <c r="C1105" s="22" t="str">
        <f>TEXT(D1105,"000")</f>
        <v>165</v>
      </c>
      <c r="D1105" s="2">
        <v>165</v>
      </c>
      <c r="E1105" s="1" t="str">
        <f>_xlfn.TEXTJOIN("_",TRUE,A1105,B1105,D1105,"Air")</f>
        <v>GBR_2009_165_Air</v>
      </c>
      <c r="F1105" s="1" t="str" cm="1">
        <f t="array" ref="F1105">_xlfn.REGEXEXTRACT(E1105,"[A-Z]+[a-z]+[a-z]",1,0)</f>
        <v>Air</v>
      </c>
      <c r="G1105" s="1" t="str">
        <f>_xlfn.TEXTJOIN("_",TRUE,A1105,B1105,C1105,F1105)</f>
        <v>GBR_2009_165_Air</v>
      </c>
      <c r="H1105" s="1" t="s">
        <v>2048</v>
      </c>
      <c r="I1105" s="3" t="s">
        <v>246</v>
      </c>
      <c r="J1105" t="s">
        <v>247</v>
      </c>
      <c r="K1105" t="s">
        <v>2094</v>
      </c>
      <c r="L1105" s="4" t="s">
        <v>65</v>
      </c>
      <c r="M1105" s="5" t="str">
        <f>IF(AND(S1105=A1105, T1105&amp;U1105&amp;V1105&amp;W1105&amp;X1105=""), "DomProd", IF(COUNTIF(S1105:X1105, A1105)&gt;0, "CoDev", IF(S1105="???","N/A","Import")))</f>
        <v>Import</v>
      </c>
      <c r="N1105" t="s">
        <v>174</v>
      </c>
      <c r="Q1105" t="s">
        <v>249</v>
      </c>
      <c r="S1105" t="s">
        <v>56</v>
      </c>
      <c r="Y1105" s="5">
        <f>IF(T1105="???",0,COUNTA(S1105:X1105))</f>
        <v>1</v>
      </c>
    </row>
    <row r="1106" spans="1:25" x14ac:dyDescent="0.45">
      <c r="A1106" s="24" t="s">
        <v>92</v>
      </c>
      <c r="B1106" s="1">
        <v>2009</v>
      </c>
      <c r="C1106" s="22" t="str">
        <f>TEXT(D1106,"000")</f>
        <v>166</v>
      </c>
      <c r="D1106" s="2">
        <v>166</v>
      </c>
      <c r="E1106" s="1" t="str">
        <f>_xlfn.TEXTJOIN("_",TRUE,A1106,B1106,D1106,"Air")</f>
        <v>GBR_2009_166_Air</v>
      </c>
      <c r="F1106" s="1" t="str" cm="1">
        <f t="array" ref="F1106">_xlfn.REGEXEXTRACT(E1106,"[A-Z]+[a-z]+[a-z]",1,0)</f>
        <v>Air</v>
      </c>
      <c r="G1106" s="1" t="str">
        <f>_xlfn.TEXTJOIN("_",TRUE,A1106,B1106,C1106,F1106)</f>
        <v>GBR_2009_166_Air</v>
      </c>
      <c r="H1106" s="1" t="s">
        <v>2048</v>
      </c>
      <c r="I1106" s="3" t="s">
        <v>246</v>
      </c>
      <c r="J1106" t="s">
        <v>955</v>
      </c>
      <c r="K1106" t="s">
        <v>2095</v>
      </c>
      <c r="L1106" s="4" t="s">
        <v>65</v>
      </c>
      <c r="M1106" s="5" t="str">
        <f>IF(AND(S1106=A1106, T1106&amp;U1106&amp;V1106&amp;W1106&amp;X1106=""), "DomProd", IF(COUNTIF(S1106:X1106, A1106)&gt;0, "CoDev", IF(S1106="???","N/A","Import")))</f>
        <v>Import</v>
      </c>
      <c r="N1106" t="s">
        <v>174</v>
      </c>
      <c r="Q1106" t="s">
        <v>249</v>
      </c>
      <c r="S1106" t="s">
        <v>56</v>
      </c>
      <c r="Y1106" s="5">
        <f>IF(T1106="???",0,COUNTA(S1106:X1106))</f>
        <v>1</v>
      </c>
    </row>
    <row r="1107" spans="1:25" x14ac:dyDescent="0.45">
      <c r="A1107" s="24" t="s">
        <v>92</v>
      </c>
      <c r="B1107" s="1">
        <v>2009</v>
      </c>
      <c r="C1107" s="22" t="str">
        <f>TEXT(D1107,"000")</f>
        <v>167</v>
      </c>
      <c r="D1107" s="2">
        <v>167</v>
      </c>
      <c r="E1107" s="1" t="str">
        <f>_xlfn.TEXTJOIN("_",TRUE,A1107,B1107,D1107,"Air")</f>
        <v>GBR_2009_167_Air</v>
      </c>
      <c r="F1107" s="1" t="str" cm="1">
        <f t="array" ref="F1107">_xlfn.REGEXEXTRACT(E1107,"[A-Z]+[a-z]+[a-z]",1,0)</f>
        <v>Air</v>
      </c>
      <c r="G1107" s="1" t="str">
        <f>_xlfn.TEXTJOIN("_",TRUE,A1107,B1107,C1107,F1107)</f>
        <v>GBR_2009_167_Air</v>
      </c>
      <c r="H1107" s="1" t="s">
        <v>2048</v>
      </c>
      <c r="I1107" s="3" t="s">
        <v>246</v>
      </c>
      <c r="J1107" t="s">
        <v>506</v>
      </c>
      <c r="K1107" t="s">
        <v>2096</v>
      </c>
      <c r="L1107" s="4" t="s">
        <v>65</v>
      </c>
      <c r="M1107" s="5" t="str">
        <f>IF(AND(S1107=A1107, T1107&amp;U1107&amp;V1107&amp;W1107&amp;X1107=""), "DomProd", IF(COUNTIF(S1107:X1107, A1107)&gt;0, "CoDev", IF(S1107="???","N/A","Import")))</f>
        <v>DomProd</v>
      </c>
      <c r="N1107" s="5" t="s">
        <v>3400</v>
      </c>
      <c r="O1107" s="5"/>
      <c r="P1107" s="5"/>
      <c r="Q1107" s="30" t="s">
        <v>1139</v>
      </c>
      <c r="R1107" s="5"/>
      <c r="S1107" t="s">
        <v>92</v>
      </c>
      <c r="Y1107" s="5">
        <f>IF(T1107="???",0,COUNTA(S1107:X1107))</f>
        <v>1</v>
      </c>
    </row>
    <row r="1108" spans="1:25" x14ac:dyDescent="0.45">
      <c r="A1108" s="24" t="s">
        <v>92</v>
      </c>
      <c r="B1108" s="1">
        <v>2009</v>
      </c>
      <c r="C1108" s="22" t="str">
        <f>TEXT(D1108,"000")</f>
        <v>168</v>
      </c>
      <c r="D1108" s="2">
        <v>168</v>
      </c>
      <c r="E1108" s="1" t="str">
        <f>_xlfn.TEXTJOIN("_",TRUE,A1108,B1108,D1108,"Air")</f>
        <v>GBR_2009_168_Air</v>
      </c>
      <c r="F1108" s="1" t="str" cm="1">
        <f t="array" ref="F1108">_xlfn.REGEXEXTRACT(E1108,"[A-Z]+[a-z]+[a-z]",1,0)</f>
        <v>Air</v>
      </c>
      <c r="G1108" s="1" t="str">
        <f>_xlfn.TEXTJOIN("_",TRUE,A1108,B1108,C1108,F1108)</f>
        <v>GBR_2009_168_Air</v>
      </c>
      <c r="H1108" s="1" t="s">
        <v>2048</v>
      </c>
      <c r="I1108" s="3" t="s">
        <v>246</v>
      </c>
      <c r="J1108" t="s">
        <v>250</v>
      </c>
      <c r="K1108" t="s">
        <v>2097</v>
      </c>
      <c r="L1108" s="4" t="s">
        <v>65</v>
      </c>
      <c r="M1108" s="5" t="str">
        <f>IF(AND(S1108=A1108, T1108&amp;U1108&amp;V1108&amp;W1108&amp;X1108=""), "DomProd", IF(COUNTIF(S1108:X1108, A1108)&gt;0, "CoDev", IF(S1108="???","N/A","Import")))</f>
        <v>Import</v>
      </c>
      <c r="N1108" t="s">
        <v>174</v>
      </c>
      <c r="Q1108" t="s">
        <v>252</v>
      </c>
      <c r="S1108" t="s">
        <v>56</v>
      </c>
      <c r="Y1108" s="5">
        <f>IF(T1108="???",0,COUNTA(S1108:X1108))</f>
        <v>1</v>
      </c>
    </row>
    <row r="1109" spans="1:25" x14ac:dyDescent="0.45">
      <c r="A1109" s="24" t="s">
        <v>92</v>
      </c>
      <c r="B1109" s="1">
        <v>2009</v>
      </c>
      <c r="C1109" s="22" t="str">
        <f>TEXT(D1109,"000")</f>
        <v>169</v>
      </c>
      <c r="D1109" s="2">
        <v>169</v>
      </c>
      <c r="E1109" s="1" t="str">
        <f>_xlfn.TEXTJOIN("_",TRUE,A1109,B1109,D1109,"Air")</f>
        <v>GBR_2009_169_Air</v>
      </c>
      <c r="F1109" s="1" t="str" cm="1">
        <f t="array" ref="F1109">_xlfn.REGEXEXTRACT(E1109,"[A-Z]+[a-z]+[a-z]",1,0)</f>
        <v>Air</v>
      </c>
      <c r="G1109" s="1" t="str">
        <f>_xlfn.TEXTJOIN("_",TRUE,A1109,B1109,C1109,F1109)</f>
        <v>GBR_2009_169_Air</v>
      </c>
      <c r="H1109" s="1" t="s">
        <v>2048</v>
      </c>
      <c r="I1109" s="3" t="s">
        <v>246</v>
      </c>
      <c r="J1109" t="s">
        <v>951</v>
      </c>
      <c r="K1109" t="s">
        <v>2098</v>
      </c>
      <c r="L1109" s="4" t="s">
        <v>65</v>
      </c>
      <c r="M1109" s="5" t="str">
        <f>IF(AND(S1109=A1109, T1109&amp;U1109&amp;V1109&amp;W1109&amp;X1109=""), "DomProd", IF(COUNTIF(S1109:X1109, A1109)&gt;0, "CoDev", IF(S1109="???","N/A","Import")))</f>
        <v>DomProd</v>
      </c>
      <c r="N1109" s="5" t="s">
        <v>3291</v>
      </c>
      <c r="O1109" s="5"/>
      <c r="P1109" s="5"/>
      <c r="Q1109" s="30" t="s">
        <v>3292</v>
      </c>
      <c r="R1109" s="5"/>
      <c r="S1109" t="s">
        <v>92</v>
      </c>
      <c r="Y1109" s="5">
        <f>IF(T1109="???",0,COUNTA(S1109:X1109))</f>
        <v>1</v>
      </c>
    </row>
    <row r="1110" spans="1:25" x14ac:dyDescent="0.45">
      <c r="A1110" s="24" t="s">
        <v>92</v>
      </c>
      <c r="B1110" s="1">
        <v>2009</v>
      </c>
      <c r="C1110" s="22" t="str">
        <f>TEXT(D1110,"000")</f>
        <v>170</v>
      </c>
      <c r="D1110" s="2">
        <v>170</v>
      </c>
      <c r="E1110" s="1" t="str">
        <f>_xlfn.TEXTJOIN("_",TRUE,A1110,B1110,D1110,"Air")</f>
        <v>GBR_2009_170_Air</v>
      </c>
      <c r="F1110" s="1" t="str" cm="1">
        <f t="array" ref="F1110">_xlfn.REGEXEXTRACT(E1110,"[A-Z]+[a-z]+[a-z]",1,0)</f>
        <v>Air</v>
      </c>
      <c r="G1110" s="1" t="str">
        <f>_xlfn.TEXTJOIN("_",TRUE,A1110,B1110,C1110,F1110)</f>
        <v>GBR_2009_170_Air</v>
      </c>
      <c r="H1110" s="1" t="s">
        <v>2048</v>
      </c>
      <c r="I1110" s="3" t="s">
        <v>246</v>
      </c>
      <c r="J1110" t="s">
        <v>1054</v>
      </c>
      <c r="K1110" t="s">
        <v>2099</v>
      </c>
      <c r="L1110" s="4" t="s">
        <v>65</v>
      </c>
      <c r="M1110" s="5" t="str">
        <f>IF(AND(S1110=A1110, T1110&amp;U1110&amp;V1110&amp;W1110&amp;X1110=""), "DomProd", IF(COUNTIF(S1110:X1110, A1110)&gt;0, "CoDev", IF(S1110="???","N/A","Import")))</f>
        <v>DomProd</v>
      </c>
      <c r="N1110" t="s">
        <v>2100</v>
      </c>
      <c r="Q1110" t="s">
        <v>2101</v>
      </c>
      <c r="S1110" t="s">
        <v>92</v>
      </c>
      <c r="Y1110" s="5">
        <f>IF(T1110="???",0,COUNTA(S1110:X1110))</f>
        <v>1</v>
      </c>
    </row>
    <row r="1111" spans="1:25" x14ac:dyDescent="0.45">
      <c r="A1111" s="24" t="s">
        <v>92</v>
      </c>
      <c r="B1111" s="1">
        <v>2009</v>
      </c>
      <c r="C1111" s="22" t="str">
        <f>TEXT(D1111,"000")</f>
        <v>171</v>
      </c>
      <c r="D1111" s="2">
        <v>171</v>
      </c>
      <c r="E1111" s="1" t="str">
        <f>_xlfn.TEXTJOIN("_",TRUE,A1111,B1111,D1111,"Air")</f>
        <v>GBR_2009_171_Air</v>
      </c>
      <c r="F1111" s="1" t="str" cm="1">
        <f t="array" ref="F1111">_xlfn.REGEXEXTRACT(E1111,"[A-Z]+[a-z]+[a-z]",1,0)</f>
        <v>Air</v>
      </c>
      <c r="G1111" s="1" t="str">
        <f>_xlfn.TEXTJOIN("_",TRUE,A1111,B1111,C1111,F1111)</f>
        <v>GBR_2009_171_Air</v>
      </c>
      <c r="H1111" s="1" t="s">
        <v>2048</v>
      </c>
      <c r="I1111" s="3" t="s">
        <v>246</v>
      </c>
      <c r="J1111" t="s">
        <v>1054</v>
      </c>
      <c r="K1111" t="s">
        <v>2102</v>
      </c>
      <c r="L1111" s="4" t="s">
        <v>65</v>
      </c>
      <c r="M1111" s="5" t="str">
        <f>IF(AND(S1111=A1111, T1111&amp;U1111&amp;V1111&amp;W1111&amp;X1111=""), "DomProd", IF(COUNTIF(S1111:X1111, A1111)&gt;0, "CoDev", IF(S1111="???","N/A","Import")))</f>
        <v>CoDev</v>
      </c>
      <c r="N1111" t="s">
        <v>2103</v>
      </c>
      <c r="Q1111" s="18" t="s">
        <v>2104</v>
      </c>
      <c r="S1111" t="s">
        <v>92</v>
      </c>
      <c r="T1111" t="s">
        <v>71</v>
      </c>
      <c r="Y1111" s="5">
        <f>IF(T1111="???",0,COUNTA(S1111:X1111))</f>
        <v>2</v>
      </c>
    </row>
    <row r="1112" spans="1:25" x14ac:dyDescent="0.45">
      <c r="A1112" s="24" t="s">
        <v>92</v>
      </c>
      <c r="B1112" s="1">
        <v>2009</v>
      </c>
      <c r="C1112" s="22" t="str">
        <f>TEXT(D1112,"000")</f>
        <v>172</v>
      </c>
      <c r="D1112" s="2">
        <v>172</v>
      </c>
      <c r="E1112" s="1" t="str">
        <f>_xlfn.TEXTJOIN("_",TRUE,A1112,B1112,D1112,"Air")</f>
        <v>GBR_2009_172_Air</v>
      </c>
      <c r="F1112" s="1" t="str" cm="1">
        <f t="array" ref="F1112">_xlfn.REGEXEXTRACT(E1112,"[A-Z]+[a-z]+[a-z]",1,0)</f>
        <v>Air</v>
      </c>
      <c r="G1112" s="1" t="str">
        <f>_xlfn.TEXTJOIN("_",TRUE,A1112,B1112,C1112,F1112)</f>
        <v>GBR_2009_172_Air</v>
      </c>
      <c r="H1112" s="1" t="s">
        <v>2048</v>
      </c>
      <c r="I1112" s="3" t="s">
        <v>246</v>
      </c>
      <c r="J1112" t="s">
        <v>1054</v>
      </c>
      <c r="K1112" t="s">
        <v>2105</v>
      </c>
      <c r="L1112" s="4" t="s">
        <v>65</v>
      </c>
      <c r="M1112" s="5" t="str">
        <f>IF(AND(S1112=A1112, T1112&amp;U1112&amp;V1112&amp;W1112&amp;X1112=""), "DomProd", IF(COUNTIF(S1112:X1112, A1112)&gt;0, "CoDev", IF(S1112="???","N/A","Import")))</f>
        <v>Import</v>
      </c>
      <c r="N1112" t="s">
        <v>174</v>
      </c>
      <c r="Q1112" t="s">
        <v>1250</v>
      </c>
      <c r="S1112" t="s">
        <v>56</v>
      </c>
      <c r="Y1112" s="5">
        <f>IF(T1112="???",0,COUNTA(S1112:X1112))</f>
        <v>1</v>
      </c>
    </row>
    <row r="1113" spans="1:25" x14ac:dyDescent="0.45">
      <c r="A1113" s="24" t="s">
        <v>92</v>
      </c>
      <c r="B1113" s="1">
        <v>2009</v>
      </c>
      <c r="C1113" s="22" t="str">
        <f>TEXT(D1113,"000")</f>
        <v>173</v>
      </c>
      <c r="D1113" s="2">
        <v>173</v>
      </c>
      <c r="E1113" s="1" t="str">
        <f>_xlfn.TEXTJOIN("_",TRUE,A1113,B1113,D1113,"Air")</f>
        <v>GBR_2009_173_Air</v>
      </c>
      <c r="F1113" s="1" t="str" cm="1">
        <f t="array" ref="F1113">_xlfn.REGEXEXTRACT(E1113,"[A-Z]+[a-z]+[a-z]",1,0)</f>
        <v>Air</v>
      </c>
      <c r="G1113" s="1" t="str">
        <f>_xlfn.TEXTJOIN("_",TRUE,A1113,B1113,C1113,F1113)</f>
        <v>GBR_2009_173_Air</v>
      </c>
      <c r="H1113" s="1" t="s">
        <v>2048</v>
      </c>
      <c r="I1113" s="3" t="s">
        <v>246</v>
      </c>
      <c r="J1113" t="s">
        <v>619</v>
      </c>
      <c r="K1113" t="s">
        <v>2106</v>
      </c>
      <c r="L1113" s="4" t="s">
        <v>65</v>
      </c>
      <c r="M1113" s="5" t="str">
        <f>IF(AND(S1113=A1113, T1113&amp;U1113&amp;V1113&amp;W1113&amp;X1113=""), "DomProd", IF(COUNTIF(S1113:X1113, A1113)&gt;0, "CoDev", IF(S1113="???","N/A","Import")))</f>
        <v>Import</v>
      </c>
      <c r="N1113" t="s">
        <v>266</v>
      </c>
      <c r="Q1113" t="s">
        <v>172</v>
      </c>
      <c r="S1113" t="s">
        <v>56</v>
      </c>
      <c r="Y1113" s="5">
        <f>IF(T1113="???",0,COUNTA(S1113:X1113))</f>
        <v>1</v>
      </c>
    </row>
    <row r="1114" spans="1:25" x14ac:dyDescent="0.45">
      <c r="A1114" s="24" t="s">
        <v>92</v>
      </c>
      <c r="B1114" s="1">
        <v>2009</v>
      </c>
      <c r="C1114" s="22" t="str">
        <f>TEXT(D1114,"000")</f>
        <v>174</v>
      </c>
      <c r="D1114" s="2">
        <v>174</v>
      </c>
      <c r="E1114" s="1" t="str">
        <f>_xlfn.TEXTJOIN("_",TRUE,A1114,B1114,D1114,"Air")</f>
        <v>GBR_2009_174_Air</v>
      </c>
      <c r="F1114" s="1" t="str" cm="1">
        <f t="array" ref="F1114">_xlfn.REGEXEXTRACT(E1114,"[A-Z]+[a-z]+[a-z]",1,0)</f>
        <v>Air</v>
      </c>
      <c r="G1114" s="1" t="str">
        <f>_xlfn.TEXTJOIN("_",TRUE,A1114,B1114,C1114,F1114)</f>
        <v>GBR_2009_174_Air</v>
      </c>
      <c r="H1114" s="1" t="s">
        <v>2048</v>
      </c>
      <c r="I1114" s="3" t="s">
        <v>246</v>
      </c>
      <c r="J1114" t="s">
        <v>619</v>
      </c>
      <c r="K1114" t="s">
        <v>2107</v>
      </c>
      <c r="L1114" s="4" t="s">
        <v>65</v>
      </c>
      <c r="M1114" s="5" t="str">
        <f>IF(AND(S1114=A1114, T1114&amp;U1114&amp;V1114&amp;W1114&amp;X1114=""), "DomProd", IF(COUNTIF(S1114:X1114, A1114)&gt;0, "CoDev", IF(S1114="???","N/A","Import")))</f>
        <v>DomProd</v>
      </c>
      <c r="N1114" t="s">
        <v>1959</v>
      </c>
      <c r="Q1114" s="18" t="s">
        <v>1960</v>
      </c>
      <c r="S1114" t="s">
        <v>92</v>
      </c>
      <c r="Y1114" s="5">
        <f>IF(T1114="???",0,COUNTA(S1114:X1114))</f>
        <v>1</v>
      </c>
    </row>
    <row r="1115" spans="1:25" x14ac:dyDescent="0.45">
      <c r="A1115" s="24" t="s">
        <v>92</v>
      </c>
      <c r="B1115" s="1">
        <v>2009</v>
      </c>
      <c r="C1115" s="22" t="str">
        <f>TEXT(D1115,"000")</f>
        <v>175</v>
      </c>
      <c r="D1115" s="2">
        <v>175</v>
      </c>
      <c r="E1115" s="1" t="str">
        <f>_xlfn.TEXTJOIN("_",TRUE,A1115,B1115,D1115,"Air")</f>
        <v>GBR_2009_175_Air</v>
      </c>
      <c r="F1115" s="1" t="str" cm="1">
        <f t="array" ref="F1115">_xlfn.REGEXEXTRACT(E1115,"[A-Z]+[a-z]+[a-z]",1,0)</f>
        <v>Air</v>
      </c>
      <c r="G1115" s="1" t="str">
        <f>_xlfn.TEXTJOIN("_",TRUE,A1115,B1115,C1115,F1115)</f>
        <v>GBR_2009_175_Air</v>
      </c>
      <c r="H1115" s="1" t="s">
        <v>2048</v>
      </c>
      <c r="I1115" s="3" t="s">
        <v>253</v>
      </c>
      <c r="J1115" t="s">
        <v>254</v>
      </c>
      <c r="K1115" t="s">
        <v>258</v>
      </c>
      <c r="L1115" s="4" t="s">
        <v>65</v>
      </c>
      <c r="M1115" s="5" t="str">
        <f>IF(AND(S1115=A1115, T1115&amp;U1115&amp;V1115&amp;W1115&amp;X1115=""), "DomProd", IF(COUNTIF(S1115:X1115, A1115)&gt;0, "CoDev", IF(S1115="???","N/A","Import")))</f>
        <v>Import</v>
      </c>
      <c r="N1115" s="5" t="s">
        <v>256</v>
      </c>
      <c r="O1115" s="5"/>
      <c r="P1115" s="5"/>
      <c r="Q1115" s="30" t="s">
        <v>259</v>
      </c>
      <c r="R1115" s="5"/>
      <c r="S1115" t="s">
        <v>56</v>
      </c>
      <c r="Y1115" s="5">
        <f>IF(T1115="???",0,COUNTA(S1115:X1115))</f>
        <v>1</v>
      </c>
    </row>
    <row r="1116" spans="1:25" x14ac:dyDescent="0.45">
      <c r="A1116" s="24" t="s">
        <v>92</v>
      </c>
      <c r="B1116" s="1">
        <v>2009</v>
      </c>
      <c r="C1116" s="22" t="str">
        <f>TEXT(D1116,"000")</f>
        <v>176</v>
      </c>
      <c r="D1116" s="2">
        <v>176</v>
      </c>
      <c r="E1116" s="1" t="str">
        <f>_xlfn.TEXTJOIN("_",TRUE,A1116,B1116,D1116,"Air")</f>
        <v>GBR_2009_176_Air</v>
      </c>
      <c r="F1116" s="1" t="str" cm="1">
        <f t="array" ref="F1116">_xlfn.REGEXEXTRACT(E1116,"[A-Z]+[a-z]+[a-z]",1,0)</f>
        <v>Air</v>
      </c>
      <c r="G1116" s="1" t="str">
        <f>_xlfn.TEXTJOIN("_",TRUE,A1116,B1116,C1116,F1116)</f>
        <v>GBR_2009_176_Air</v>
      </c>
      <c r="H1116" s="1" t="s">
        <v>2048</v>
      </c>
      <c r="I1116" s="3" t="s">
        <v>253</v>
      </c>
      <c r="J1116" t="s">
        <v>254</v>
      </c>
      <c r="K1116" t="s">
        <v>2108</v>
      </c>
      <c r="L1116" s="4" t="s">
        <v>65</v>
      </c>
      <c r="M1116" s="5" t="str">
        <f>IF(AND(S1116=A1116, T1116&amp;U1116&amp;V1116&amp;W1116&amp;X1116=""), "DomProd", IF(COUNTIF(S1116:X1116, A1116)&gt;0, "CoDev", IF(S1116="???","N/A","Import")))</f>
        <v>Import</v>
      </c>
      <c r="N1116" s="5" t="s">
        <v>3348</v>
      </c>
      <c r="O1116" s="5"/>
      <c r="P1116" s="5"/>
      <c r="Q1116" s="30" t="s">
        <v>3349</v>
      </c>
      <c r="R1116" s="5"/>
      <c r="S1116" t="s">
        <v>699</v>
      </c>
      <c r="Y1116" s="5">
        <f>IF(T1116="???",0,COUNTA(S1116:X1116))</f>
        <v>1</v>
      </c>
    </row>
    <row r="1117" spans="1:25" x14ac:dyDescent="0.45">
      <c r="A1117" s="24" t="s">
        <v>92</v>
      </c>
      <c r="B1117" s="1">
        <v>2009</v>
      </c>
      <c r="C1117" s="22" t="str">
        <f>TEXT(D1117,"000")</f>
        <v>177</v>
      </c>
      <c r="D1117" s="2">
        <v>177</v>
      </c>
      <c r="E1117" s="1" t="str">
        <f>_xlfn.TEXTJOIN("_",TRUE,A1117,B1117,D1117,"Air")</f>
        <v>GBR_2009_177_Air</v>
      </c>
      <c r="F1117" s="1" t="str" cm="1">
        <f t="array" ref="F1117">_xlfn.REGEXEXTRACT(E1117,"[A-Z]+[a-z]+[a-z]",1,0)</f>
        <v>Air</v>
      </c>
      <c r="G1117" s="1" t="str">
        <f>_xlfn.TEXTJOIN("_",TRUE,A1117,B1117,C1117,F1117)</f>
        <v>GBR_2009_177_Air</v>
      </c>
      <c r="H1117" s="1" t="s">
        <v>2048</v>
      </c>
      <c r="I1117" s="3" t="s">
        <v>253</v>
      </c>
      <c r="J1117" t="s">
        <v>254</v>
      </c>
      <c r="K1117" t="s">
        <v>2109</v>
      </c>
      <c r="L1117" s="4" t="s">
        <v>65</v>
      </c>
      <c r="M1117" s="5" t="str">
        <f>IF(AND(S1117=A1117, T1117&amp;U1117&amp;V1117&amp;W1117&amp;X1117=""), "DomProd", IF(COUNTIF(S1117:X1117, A1117)&gt;0, "CoDev", IF(S1117="???","N/A","Import")))</f>
        <v>DomProd</v>
      </c>
      <c r="N1117" s="5" t="s">
        <v>3321</v>
      </c>
      <c r="O1117" s="5"/>
      <c r="P1117" s="5"/>
      <c r="Q1117" s="30" t="s">
        <v>3322</v>
      </c>
      <c r="R1117" s="5"/>
      <c r="S1117" t="s">
        <v>92</v>
      </c>
      <c r="Y1117" s="5">
        <f>IF(T1117="???",0,COUNTA(S1117:X1117))</f>
        <v>1</v>
      </c>
    </row>
    <row r="1118" spans="1:25" x14ac:dyDescent="0.45">
      <c r="A1118" s="24" t="s">
        <v>92</v>
      </c>
      <c r="B1118" s="1">
        <v>2009</v>
      </c>
      <c r="C1118" s="22" t="str">
        <f>TEXT(D1118,"000")</f>
        <v>178</v>
      </c>
      <c r="D1118" s="2">
        <v>178</v>
      </c>
      <c r="E1118" s="1" t="str">
        <f>_xlfn.TEXTJOIN("_",TRUE,A1118,B1118,D1118,"Air")</f>
        <v>GBR_2009_178_Air</v>
      </c>
      <c r="F1118" s="1" t="str" cm="1">
        <f t="array" ref="F1118">_xlfn.REGEXEXTRACT(E1118,"[A-Z]+[a-z]+[a-z]",1,0)</f>
        <v>Air</v>
      </c>
      <c r="G1118" s="1" t="str">
        <f>_xlfn.TEXTJOIN("_",TRUE,A1118,B1118,C1118,F1118)</f>
        <v>GBR_2009_178_Air</v>
      </c>
      <c r="H1118" s="1" t="s">
        <v>2048</v>
      </c>
      <c r="I1118" s="3" t="s">
        <v>253</v>
      </c>
      <c r="J1118" t="s">
        <v>261</v>
      </c>
      <c r="K1118" t="s">
        <v>2110</v>
      </c>
      <c r="L1118" s="4" t="s">
        <v>65</v>
      </c>
      <c r="M1118" s="5" t="str">
        <f>IF(AND(S1118=A1118, T1118&amp;U1118&amp;V1118&amp;W1118&amp;X1118=""), "DomProd", IF(COUNTIF(S1118:X1118, A1118)&gt;0, "CoDev", IF(S1118="???","N/A","Import")))</f>
        <v>Import</v>
      </c>
      <c r="N1118" t="s">
        <v>96</v>
      </c>
      <c r="Q1118" s="18" t="s">
        <v>269</v>
      </c>
      <c r="S1118" t="s">
        <v>56</v>
      </c>
      <c r="Y1118" s="5">
        <f>IF(T1118="???",0,COUNTA(S1118:X1118))</f>
        <v>1</v>
      </c>
    </row>
    <row r="1119" spans="1:25" x14ac:dyDescent="0.45">
      <c r="A1119" s="24" t="s">
        <v>92</v>
      </c>
      <c r="B1119" s="1">
        <v>2009</v>
      </c>
      <c r="C1119" s="22" t="str">
        <f>TEXT(D1119,"000")</f>
        <v>179</v>
      </c>
      <c r="D1119" s="2">
        <v>179</v>
      </c>
      <c r="E1119" s="1" t="str">
        <f>_xlfn.TEXTJOIN("_",TRUE,A1119,B1119,D1119,"Air")</f>
        <v>GBR_2009_179_Air</v>
      </c>
      <c r="F1119" s="1" t="str" cm="1">
        <f t="array" ref="F1119">_xlfn.REGEXEXTRACT(E1119,"[A-Z]+[a-z]+[a-z]",1,0)</f>
        <v>Air</v>
      </c>
      <c r="G1119" s="1" t="str">
        <f>_xlfn.TEXTJOIN("_",TRUE,A1119,B1119,C1119,F1119)</f>
        <v>GBR_2009_179_Air</v>
      </c>
      <c r="H1119" s="1" t="s">
        <v>2048</v>
      </c>
      <c r="I1119" s="3" t="s">
        <v>253</v>
      </c>
      <c r="J1119" t="s">
        <v>261</v>
      </c>
      <c r="K1119" t="s">
        <v>2111</v>
      </c>
      <c r="L1119" s="4" t="s">
        <v>65</v>
      </c>
      <c r="M1119" s="5" t="str">
        <f>IF(AND(S1119=A1119, T1119&amp;U1119&amp;V1119&amp;W1119&amp;X1119=""), "DomProd", IF(COUNTIF(S1119:X1119, A1119)&gt;0, "CoDev", IF(S1119="???","N/A","Import")))</f>
        <v>Import</v>
      </c>
      <c r="N1119" t="s">
        <v>96</v>
      </c>
      <c r="Q1119" s="18" t="s">
        <v>269</v>
      </c>
      <c r="S1119" t="s">
        <v>56</v>
      </c>
      <c r="Y1119" s="5">
        <f>IF(T1119="???",0,COUNTA(S1119:X1119))</f>
        <v>1</v>
      </c>
    </row>
    <row r="1120" spans="1:25" x14ac:dyDescent="0.45">
      <c r="A1120" s="24" t="s">
        <v>92</v>
      </c>
      <c r="B1120" s="1">
        <v>2009</v>
      </c>
      <c r="C1120" s="22" t="str">
        <f>TEXT(D1120,"000")</f>
        <v>180</v>
      </c>
      <c r="D1120" s="2">
        <v>180</v>
      </c>
      <c r="E1120" s="1" t="str">
        <f>_xlfn.TEXTJOIN("_",TRUE,A1120,B1120,D1120,"Air")</f>
        <v>GBR_2009_180_Air</v>
      </c>
      <c r="F1120" s="1" t="str" cm="1">
        <f t="array" ref="F1120">_xlfn.REGEXEXTRACT(E1120,"[A-Z]+[a-z]+[a-z]",1,0)</f>
        <v>Air</v>
      </c>
      <c r="G1120" s="1" t="str">
        <f>_xlfn.TEXTJOIN("_",TRUE,A1120,B1120,C1120,F1120)</f>
        <v>GBR_2009_180_Air</v>
      </c>
      <c r="H1120" s="1" t="s">
        <v>2048</v>
      </c>
      <c r="I1120" s="3" t="s">
        <v>253</v>
      </c>
      <c r="J1120" t="s">
        <v>2112</v>
      </c>
      <c r="K1120" t="s">
        <v>2113</v>
      </c>
      <c r="L1120" s="4" t="s">
        <v>65</v>
      </c>
      <c r="M1120" s="5" t="str">
        <f>IF(AND(S1120=A1120, T1120&amp;U1120&amp;V1120&amp;W1120&amp;X1120=""), "DomProd", IF(COUNTIF(S1120:X1120, A1120)&gt;0, "CoDev", IF(S1120="???","N/A","Import")))</f>
        <v>Import</v>
      </c>
      <c r="N1120" t="s">
        <v>174</v>
      </c>
      <c r="Q1120" s="18" t="s">
        <v>263</v>
      </c>
      <c r="S1120" t="s">
        <v>56</v>
      </c>
      <c r="Y1120" s="5">
        <f>IF(T1120="???",0,COUNTA(S1120:X1120))</f>
        <v>1</v>
      </c>
    </row>
    <row r="1121" spans="1:25" x14ac:dyDescent="0.45">
      <c r="A1121" s="24" t="s">
        <v>92</v>
      </c>
      <c r="B1121" s="1">
        <v>2009</v>
      </c>
      <c r="C1121" s="22" t="str">
        <f>TEXT(D1121,"000")</f>
        <v>181</v>
      </c>
      <c r="D1121" s="2">
        <v>181</v>
      </c>
      <c r="E1121" s="1" t="str">
        <f>_xlfn.TEXTJOIN("_",TRUE,A1121,B1121,D1121,"Air")</f>
        <v>GBR_2009_181_Air</v>
      </c>
      <c r="F1121" s="1" t="str" cm="1">
        <f t="array" ref="F1121">_xlfn.REGEXEXTRACT(E1121,"[A-Z]+[a-z]+[a-z]",1,0)</f>
        <v>Air</v>
      </c>
      <c r="G1121" s="1" t="str">
        <f>_xlfn.TEXTJOIN("_",TRUE,A1121,B1121,C1121,F1121)</f>
        <v>GBR_2009_181_Air</v>
      </c>
      <c r="H1121" s="1" t="s">
        <v>2048</v>
      </c>
      <c r="I1121" s="3" t="s">
        <v>253</v>
      </c>
      <c r="J1121" t="s">
        <v>2112</v>
      </c>
      <c r="K1121" t="s">
        <v>2114</v>
      </c>
      <c r="L1121" s="4" t="s">
        <v>65</v>
      </c>
      <c r="M1121" s="5" t="str">
        <f>IF(AND(S1121=A1121, T1121&amp;U1121&amp;V1121&amp;W1121&amp;X1121=""), "DomProd", IF(COUNTIF(S1121:X1121, A1121)&gt;0, "CoDev", IF(S1121="???","N/A","Import")))</f>
        <v>Import</v>
      </c>
      <c r="N1121" t="s">
        <v>174</v>
      </c>
      <c r="Q1121" s="18" t="s">
        <v>263</v>
      </c>
      <c r="S1121" t="s">
        <v>56</v>
      </c>
      <c r="Y1121" s="5">
        <f>IF(T1121="???",0,COUNTA(S1121:X1121))</f>
        <v>1</v>
      </c>
    </row>
    <row r="1122" spans="1:25" x14ac:dyDescent="0.45">
      <c r="A1122" s="24" t="s">
        <v>92</v>
      </c>
      <c r="B1122" s="1">
        <v>2009</v>
      </c>
      <c r="C1122" s="22" t="str">
        <f>TEXT(D1122,"000")</f>
        <v>182</v>
      </c>
      <c r="D1122" s="2">
        <v>182</v>
      </c>
      <c r="E1122" s="1" t="str">
        <f>_xlfn.TEXTJOIN("_",TRUE,A1122,B1122,D1122,"Air")</f>
        <v>GBR_2009_182_Air</v>
      </c>
      <c r="F1122" s="1" t="str" cm="1">
        <f t="array" ref="F1122">_xlfn.REGEXEXTRACT(E1122,"[A-Z]+[a-z]+[a-z]",1,0)</f>
        <v>Air</v>
      </c>
      <c r="G1122" s="1" t="str">
        <f>_xlfn.TEXTJOIN("_",TRUE,A1122,B1122,C1122,F1122)</f>
        <v>GBR_2009_182_Air</v>
      </c>
      <c r="H1122" s="1" t="s">
        <v>2115</v>
      </c>
      <c r="I1122" s="3" t="s">
        <v>109</v>
      </c>
      <c r="J1122" t="s">
        <v>98</v>
      </c>
      <c r="K1122" t="s">
        <v>2116</v>
      </c>
      <c r="L1122" s="4">
        <v>28</v>
      </c>
      <c r="M1122" s="5" t="str">
        <f>IF(AND(S1122=A1122, T1122&amp;U1122&amp;V1122&amp;W1122&amp;X1122=""), "DomProd", IF(COUNTIF(S1122:X1122, A1122)&gt;0, "CoDev", IF(S1122="???","N/A","Import")))</f>
        <v>Import</v>
      </c>
      <c r="N1122" t="s">
        <v>481</v>
      </c>
      <c r="Q1122" t="s">
        <v>2117</v>
      </c>
      <c r="R1122" s="5"/>
      <c r="S1122" t="s">
        <v>71</v>
      </c>
      <c r="Y1122" s="5">
        <f>IF(T1122="???",0,COUNTA(S1122:X1122))</f>
        <v>1</v>
      </c>
    </row>
    <row r="1123" spans="1:25" x14ac:dyDescent="0.45">
      <c r="A1123" s="24" t="s">
        <v>92</v>
      </c>
      <c r="B1123" s="1">
        <v>2009</v>
      </c>
      <c r="C1123" s="22" t="str">
        <f>TEXT(D1123,"000")</f>
        <v>183</v>
      </c>
      <c r="D1123" s="2">
        <v>183</v>
      </c>
      <c r="E1123" s="1" t="str">
        <f>_xlfn.TEXTJOIN("_",TRUE,A1123,B1123,D1123,"Air")</f>
        <v>GBR_2009_183_Air</v>
      </c>
      <c r="F1123" s="1" t="str" cm="1">
        <f t="array" ref="F1123">_xlfn.REGEXEXTRACT(E1123,"[A-Z]+[a-z]+[a-z]",1,0)</f>
        <v>Air</v>
      </c>
      <c r="G1123" s="1" t="str">
        <f>_xlfn.TEXTJOIN("_",TRUE,A1123,B1123,C1123,F1123)</f>
        <v>GBR_2009_183_Air</v>
      </c>
      <c r="H1123" s="1" t="s">
        <v>2115</v>
      </c>
      <c r="I1123" s="3" t="s">
        <v>109</v>
      </c>
      <c r="J1123" t="s">
        <v>98</v>
      </c>
      <c r="K1123" t="s">
        <v>2118</v>
      </c>
      <c r="L1123" s="4">
        <v>7</v>
      </c>
      <c r="M1123" s="5" t="str">
        <f>IF(AND(S1123=A1123, T1123&amp;U1123&amp;V1123&amp;W1123&amp;X1123=""), "DomProd", IF(COUNTIF(S1123:X1123, A1123)&gt;0, "CoDev", IF(S1123="???","N/A","Import")))</f>
        <v>Import</v>
      </c>
      <c r="N1123" t="s">
        <v>118</v>
      </c>
      <c r="Q1123" s="18" t="s">
        <v>637</v>
      </c>
      <c r="S1123" t="s">
        <v>56</v>
      </c>
      <c r="Y1123" s="5">
        <f>IF(T1123="???",0,COUNTA(S1123:X1123))</f>
        <v>1</v>
      </c>
    </row>
    <row r="1124" spans="1:25" x14ac:dyDescent="0.45">
      <c r="A1124" s="24" t="s">
        <v>548</v>
      </c>
      <c r="B1124" s="1">
        <v>2009</v>
      </c>
      <c r="C1124" s="22" t="str">
        <f>TEXT(D1124,"000")</f>
        <v>001</v>
      </c>
      <c r="D1124" s="2">
        <v>1</v>
      </c>
      <c r="E1124" s="1" t="str">
        <f>_xlfn.TEXTJOIN("_",TRUE,A1124,B1124,D1124,"Land")</f>
        <v>GRC_2009_1_Land</v>
      </c>
      <c r="F1124" s="1" t="str" cm="1">
        <f t="array" ref="F1124">_xlfn.REGEXEXTRACT(E1124,"[A-Z]+[a-z]+[a-z]",1,0)</f>
        <v>Land</v>
      </c>
      <c r="G1124" s="1" t="str">
        <f>_xlfn.TEXTJOIN("_",TRUE,A1124,B1124,C1124,F1124)</f>
        <v>GRC_2009_001_Land</v>
      </c>
      <c r="H1124" s="1" t="s">
        <v>275</v>
      </c>
      <c r="I1124" s="3" t="s">
        <v>27</v>
      </c>
      <c r="J1124" t="s">
        <v>28</v>
      </c>
      <c r="K1124" t="s">
        <v>2119</v>
      </c>
      <c r="L1124" s="4">
        <v>170</v>
      </c>
      <c r="M1124" s="5" t="str">
        <f>IF(AND(S1124=A1124, T1124&amp;U1124&amp;V1124&amp;W1124&amp;X1124=""), "DomProd", IF(COUNTIF(S1124:X1124, A1124)&gt;0, "CoDev", IF(S1124="???","N/A","Import")))</f>
        <v>Import</v>
      </c>
      <c r="N1124" t="s">
        <v>30</v>
      </c>
      <c r="Q1124" s="18" t="s">
        <v>1071</v>
      </c>
      <c r="R1124" s="5"/>
      <c r="S1124" t="s">
        <v>32</v>
      </c>
      <c r="Y1124" s="5">
        <f>IF(T1124="???",0,COUNTA(S1124:X1124))</f>
        <v>1</v>
      </c>
    </row>
    <row r="1125" spans="1:25" x14ac:dyDescent="0.45">
      <c r="A1125" s="24" t="s">
        <v>548</v>
      </c>
      <c r="B1125" s="1">
        <v>2009</v>
      </c>
      <c r="C1125" s="22" t="str">
        <f>TEXT(D1125,"000")</f>
        <v>002</v>
      </c>
      <c r="D1125" s="2">
        <v>2</v>
      </c>
      <c r="E1125" s="1" t="str">
        <f>_xlfn.TEXTJOIN("_",TRUE,A1125,B1125,D1125,"Land")</f>
        <v>GRC_2009_2_Land</v>
      </c>
      <c r="F1125" s="1" t="str" cm="1">
        <f t="array" ref="F1125">_xlfn.REGEXEXTRACT(E1125,"[A-Z]+[a-z]+[a-z]",1,0)</f>
        <v>Land</v>
      </c>
      <c r="G1125" s="1" t="str">
        <f>_xlfn.TEXTJOIN("_",TRUE,A1125,B1125,C1125,F1125)</f>
        <v>GRC_2009_002_Land</v>
      </c>
      <c r="H1125" s="1" t="s">
        <v>275</v>
      </c>
      <c r="I1125" s="3" t="s">
        <v>27</v>
      </c>
      <c r="J1125" t="s">
        <v>28</v>
      </c>
      <c r="K1125" t="s">
        <v>29</v>
      </c>
      <c r="L1125" s="4">
        <v>180</v>
      </c>
      <c r="M1125" s="5" t="str">
        <f>IF(AND(S1125=A1125, T1125&amp;U1125&amp;V1125&amp;W1125&amp;X1125=""), "DomProd", IF(COUNTIF(S1125:X1125, A1125)&gt;0, "CoDev", IF(S1125="???","N/A","Import")))</f>
        <v>Import</v>
      </c>
      <c r="N1125" t="s">
        <v>30</v>
      </c>
      <c r="Q1125" s="18" t="s">
        <v>31</v>
      </c>
      <c r="R1125" s="5"/>
      <c r="S1125" t="s">
        <v>32</v>
      </c>
      <c r="Y1125" s="5">
        <f>IF(T1125="???",0,COUNTA(S1125:X1125))</f>
        <v>1</v>
      </c>
    </row>
    <row r="1126" spans="1:25" x14ac:dyDescent="0.45">
      <c r="A1126" s="24" t="s">
        <v>548</v>
      </c>
      <c r="B1126" s="1">
        <v>2009</v>
      </c>
      <c r="C1126" s="22" t="str">
        <f>TEXT(D1126,"000")</f>
        <v>003</v>
      </c>
      <c r="D1126" s="2">
        <v>3</v>
      </c>
      <c r="E1126" s="1" t="str">
        <f>_xlfn.TEXTJOIN("_",TRUE,A1126,B1126,D1126,"Land")</f>
        <v>GRC_2009_3_Land</v>
      </c>
      <c r="F1126" s="1" t="str" cm="1">
        <f t="array" ref="F1126">_xlfn.REGEXEXTRACT(E1126,"[A-Z]+[a-z]+[a-z]",1,0)</f>
        <v>Land</v>
      </c>
      <c r="G1126" s="1" t="str">
        <f>_xlfn.TEXTJOIN("_",TRUE,A1126,B1126,C1126,F1126)</f>
        <v>GRC_2009_003_Land</v>
      </c>
      <c r="H1126" s="1" t="s">
        <v>275</v>
      </c>
      <c r="I1126" s="3" t="s">
        <v>27</v>
      </c>
      <c r="J1126" t="s">
        <v>28</v>
      </c>
      <c r="K1126" t="s">
        <v>2120</v>
      </c>
      <c r="L1126" s="4">
        <v>511</v>
      </c>
      <c r="M1126" s="5" t="str">
        <f>IF(AND(S1126=A1126, T1126&amp;U1126&amp;V1126&amp;W1126&amp;X1126=""), "DomProd", IF(COUNTIF(S1126:X1126, A1126)&gt;0, "CoDev", IF(S1126="???","N/A","Import")))</f>
        <v>Import</v>
      </c>
      <c r="N1126" t="s">
        <v>30</v>
      </c>
      <c r="Q1126" s="18" t="s">
        <v>136</v>
      </c>
      <c r="S1126" t="s">
        <v>32</v>
      </c>
      <c r="Y1126" s="5">
        <f>IF(T1126="???",0,COUNTA(S1126:X1126))</f>
        <v>1</v>
      </c>
    </row>
    <row r="1127" spans="1:25" x14ac:dyDescent="0.45">
      <c r="A1127" s="24" t="s">
        <v>548</v>
      </c>
      <c r="B1127" s="1">
        <v>2009</v>
      </c>
      <c r="C1127" s="22" t="str">
        <f>TEXT(D1127,"000")</f>
        <v>004</v>
      </c>
      <c r="D1127" s="2">
        <v>4</v>
      </c>
      <c r="E1127" s="1" t="str">
        <f>_xlfn.TEXTJOIN("_",TRUE,A1127,B1127,D1127,"Land")</f>
        <v>GRC_2009_4_Land</v>
      </c>
      <c r="F1127" s="1" t="str" cm="1">
        <f t="array" ref="F1127">_xlfn.REGEXEXTRACT(E1127,"[A-Z]+[a-z]+[a-z]",1,0)</f>
        <v>Land</v>
      </c>
      <c r="G1127" s="1" t="str">
        <f>_xlfn.TEXTJOIN("_",TRUE,A1127,B1127,C1127,F1127)</f>
        <v>GRC_2009_004_Land</v>
      </c>
      <c r="H1127" s="1" t="s">
        <v>275</v>
      </c>
      <c r="I1127" s="3" t="s">
        <v>27</v>
      </c>
      <c r="J1127" t="s">
        <v>28</v>
      </c>
      <c r="K1127" t="s">
        <v>2121</v>
      </c>
      <c r="L1127" s="4">
        <v>324</v>
      </c>
      <c r="M1127" s="5" t="str">
        <f>IF(AND(S1127=A1127, T1127&amp;U1127&amp;V1127&amp;W1127&amp;X1127=""), "DomProd", IF(COUNTIF(S1127:X1127, A1127)&gt;0, "CoDev", IF(S1127="???","N/A","Import")))</f>
        <v>Import</v>
      </c>
      <c r="N1127" s="5" t="s">
        <v>2122</v>
      </c>
      <c r="O1127" s="5"/>
      <c r="P1127" s="5"/>
      <c r="Q1127" s="30" t="s">
        <v>2123</v>
      </c>
      <c r="R1127" s="5"/>
      <c r="S1127" t="s">
        <v>56</v>
      </c>
      <c r="Y1127" s="5">
        <f>IF(T1127="???",0,COUNTA(S1127:X1127))</f>
        <v>1</v>
      </c>
    </row>
    <row r="1128" spans="1:25" x14ac:dyDescent="0.45">
      <c r="A1128" s="24" t="s">
        <v>548</v>
      </c>
      <c r="B1128" s="1">
        <v>2009</v>
      </c>
      <c r="C1128" s="22" t="str">
        <f>TEXT(D1128,"000")</f>
        <v>005</v>
      </c>
      <c r="D1128" s="2">
        <v>5</v>
      </c>
      <c r="E1128" s="1" t="str">
        <f>_xlfn.TEXTJOIN("_",TRUE,A1128,B1128,D1128,"Land")</f>
        <v>GRC_2009_5_Land</v>
      </c>
      <c r="F1128" s="1" t="str" cm="1">
        <f t="array" ref="F1128">_xlfn.REGEXEXTRACT(E1128,"[A-Z]+[a-z]+[a-z]",1,0)</f>
        <v>Land</v>
      </c>
      <c r="G1128" s="1" t="str">
        <f>_xlfn.TEXTJOIN("_",TRUE,A1128,B1128,C1128,F1128)</f>
        <v>GRC_2009_005_Land</v>
      </c>
      <c r="H1128" s="1" t="s">
        <v>275</v>
      </c>
      <c r="I1128" s="3" t="s">
        <v>27</v>
      </c>
      <c r="J1128" t="s">
        <v>28</v>
      </c>
      <c r="K1128" t="s">
        <v>2124</v>
      </c>
      <c r="L1128" s="4">
        <v>503</v>
      </c>
      <c r="M1128" s="5" t="str">
        <f>IF(AND(S1128=A1128, T1128&amp;U1128&amp;V1128&amp;W1128&amp;X1128=""), "DomProd", IF(COUNTIF(S1128:X1128, A1128)&gt;0, "CoDev", IF(S1128="???","N/A","Import")))</f>
        <v>Import</v>
      </c>
      <c r="N1128" t="s">
        <v>256</v>
      </c>
      <c r="Q1128" s="18" t="s">
        <v>2125</v>
      </c>
      <c r="R1128" s="5"/>
      <c r="S1128" t="s">
        <v>56</v>
      </c>
      <c r="Y1128" s="5">
        <f>IF(T1128="???",0,COUNTA(S1128:X1128))</f>
        <v>1</v>
      </c>
    </row>
    <row r="1129" spans="1:25" x14ac:dyDescent="0.45">
      <c r="A1129" s="24" t="s">
        <v>548</v>
      </c>
      <c r="B1129" s="1">
        <v>2009</v>
      </c>
      <c r="C1129" s="22" t="str">
        <f>TEXT(D1129,"000")</f>
        <v>006</v>
      </c>
      <c r="D1129" s="2">
        <v>6</v>
      </c>
      <c r="E1129" s="1" t="str">
        <f>_xlfn.TEXTJOIN("_",TRUE,A1129,B1129,D1129,"Land")</f>
        <v>GRC_2009_6_Land</v>
      </c>
      <c r="F1129" s="1" t="str" cm="1">
        <f t="array" ref="F1129">_xlfn.REGEXEXTRACT(E1129,"[A-Z]+[a-z]+[a-z]",1,0)</f>
        <v>Land</v>
      </c>
      <c r="G1129" s="1" t="str">
        <f>_xlfn.TEXTJOIN("_",TRUE,A1129,B1129,C1129,F1129)</f>
        <v>GRC_2009_006_Land</v>
      </c>
      <c r="H1129" s="1" t="s">
        <v>275</v>
      </c>
      <c r="I1129" s="3" t="s">
        <v>27</v>
      </c>
      <c r="J1129" t="s">
        <v>537</v>
      </c>
      <c r="K1129" t="s">
        <v>2126</v>
      </c>
      <c r="L1129" s="4">
        <v>242</v>
      </c>
      <c r="M1129" s="5" t="str">
        <f>IF(AND(S1129=A1129, T1129&amp;U1129&amp;V1129&amp;W1129&amp;X1129=""), "DomProd", IF(COUNTIF(S1129:X1129, A1129)&gt;0, "CoDev", IF(S1129="???","N/A","Import")))</f>
        <v>Import</v>
      </c>
      <c r="N1129" t="s">
        <v>1581</v>
      </c>
      <c r="Q1129" s="18" t="s">
        <v>1584</v>
      </c>
      <c r="S1129" t="s">
        <v>71</v>
      </c>
      <c r="Y1129" s="5">
        <f>IF(T1129="???",0,COUNTA(S1129:X1129))</f>
        <v>1</v>
      </c>
    </row>
    <row r="1130" spans="1:25" x14ac:dyDescent="0.45">
      <c r="A1130" s="24" t="s">
        <v>548</v>
      </c>
      <c r="B1130" s="1">
        <v>2009</v>
      </c>
      <c r="C1130" s="22" t="str">
        <f>TEXT(D1130,"000")</f>
        <v>007</v>
      </c>
      <c r="D1130" s="2">
        <v>7</v>
      </c>
      <c r="E1130" s="1" t="str">
        <f>_xlfn.TEXTJOIN("_",TRUE,A1130,B1130,D1130,"Land")</f>
        <v>GRC_2009_7_Land</v>
      </c>
      <c r="F1130" s="1" t="str" cm="1">
        <f t="array" ref="F1130">_xlfn.REGEXEXTRACT(E1130,"[A-Z]+[a-z]+[a-z]",1,0)</f>
        <v>Land</v>
      </c>
      <c r="G1130" s="1" t="str">
        <f>_xlfn.TEXTJOIN("_",TRUE,A1130,B1130,C1130,F1130)</f>
        <v>GRC_2009_007_Land</v>
      </c>
      <c r="H1130" s="1" t="s">
        <v>275</v>
      </c>
      <c r="I1130" s="3" t="s">
        <v>27</v>
      </c>
      <c r="J1130" t="s">
        <v>280</v>
      </c>
      <c r="K1130" t="s">
        <v>281</v>
      </c>
      <c r="L1130" s="4">
        <v>377</v>
      </c>
      <c r="M1130" s="5" t="str">
        <f>IF(AND(S1130=A1130, T1130&amp;U1130&amp;V1130&amp;W1130&amp;X1130=""), "DomProd", IF(COUNTIF(S1130:X1130, A1130)&gt;0, "CoDev", IF(S1130="???","N/A","Import")))</f>
        <v>Import</v>
      </c>
      <c r="N1130" t="s">
        <v>282</v>
      </c>
      <c r="Q1130" t="s">
        <v>283</v>
      </c>
      <c r="S1130" s="5" t="s">
        <v>279</v>
      </c>
      <c r="Y1130" s="5">
        <f>IF(T1130="???",0,COUNTA(S1130:X1130))</f>
        <v>1</v>
      </c>
    </row>
    <row r="1131" spans="1:25" x14ac:dyDescent="0.45">
      <c r="A1131" s="24" t="s">
        <v>548</v>
      </c>
      <c r="B1131" s="1">
        <v>2009</v>
      </c>
      <c r="C1131" s="22" t="str">
        <f>TEXT(D1131,"000")</f>
        <v>008</v>
      </c>
      <c r="D1131" s="2">
        <v>8</v>
      </c>
      <c r="E1131" s="1" t="str">
        <f>_xlfn.TEXTJOIN("_",TRUE,A1131,B1131,D1131,"Land")</f>
        <v>GRC_2009_8_Land</v>
      </c>
      <c r="F1131" s="1" t="str" cm="1">
        <f t="array" ref="F1131">_xlfn.REGEXEXTRACT(E1131,"[A-Z]+[a-z]+[a-z]",1,0)</f>
        <v>Land</v>
      </c>
      <c r="G1131" s="1" t="str">
        <f>_xlfn.TEXTJOIN("_",TRUE,A1131,B1131,C1131,F1131)</f>
        <v>GRC_2009_008_Land</v>
      </c>
      <c r="H1131" s="1" t="s">
        <v>275</v>
      </c>
      <c r="I1131" s="3" t="s">
        <v>27</v>
      </c>
      <c r="J1131" t="s">
        <v>36</v>
      </c>
      <c r="K1131" t="s">
        <v>2127</v>
      </c>
      <c r="L1131" s="4">
        <v>432</v>
      </c>
      <c r="M1131" s="5" t="str">
        <f>IF(AND(S1131=A1131, T1131&amp;U1131&amp;V1131&amp;W1131&amp;X1131=""), "DomProd", IF(COUNTIF(S1131:X1131, A1131)&gt;0, "CoDev", IF(S1131="???","N/A","Import")))</f>
        <v>DomProd</v>
      </c>
      <c r="N1131" t="s">
        <v>2128</v>
      </c>
      <c r="Q1131" s="18" t="s">
        <v>2129</v>
      </c>
      <c r="S1131" t="s">
        <v>548</v>
      </c>
      <c r="Y1131" s="5">
        <f>IF(T1131="???",0,COUNTA(S1131:X1131))</f>
        <v>1</v>
      </c>
    </row>
    <row r="1132" spans="1:25" x14ac:dyDescent="0.45">
      <c r="A1132" s="24" t="s">
        <v>548</v>
      </c>
      <c r="B1132" s="1">
        <v>2009</v>
      </c>
      <c r="C1132" s="22" t="str">
        <f>TEXT(D1132,"000")</f>
        <v>009</v>
      </c>
      <c r="D1132" s="2">
        <v>9</v>
      </c>
      <c r="E1132" s="1" t="str">
        <f>_xlfn.TEXTJOIN("_",TRUE,A1132,B1132,D1132,"Land")</f>
        <v>GRC_2009_9_Land</v>
      </c>
      <c r="F1132" s="1" t="str" cm="1">
        <f t="array" ref="F1132">_xlfn.REGEXEXTRACT(E1132,"[A-Z]+[a-z]+[a-z]",1,0)</f>
        <v>Land</v>
      </c>
      <c r="G1132" s="1" t="str">
        <f>_xlfn.TEXTJOIN("_",TRUE,A1132,B1132,C1132,F1132)</f>
        <v>GRC_2009_009_Land</v>
      </c>
      <c r="H1132" s="1" t="s">
        <v>275</v>
      </c>
      <c r="I1132" s="3" t="s">
        <v>27</v>
      </c>
      <c r="J1132" t="s">
        <v>36</v>
      </c>
      <c r="K1132" t="s">
        <v>2130</v>
      </c>
      <c r="L1132" s="4">
        <v>1673</v>
      </c>
      <c r="M1132" s="5" t="str">
        <f>IF(AND(S1132=A1132, T1132&amp;U1132&amp;V1132&amp;W1132&amp;X1132=""), "DomProd", IF(COUNTIF(S1132:X1132, A1132)&gt;0, "CoDev", IF(S1132="???","N/A","Import")))</f>
        <v>Import</v>
      </c>
      <c r="N1132" t="s">
        <v>139</v>
      </c>
      <c r="Q1132" s="18" t="s">
        <v>146</v>
      </c>
      <c r="R1132" s="5"/>
      <c r="S1132" t="s">
        <v>56</v>
      </c>
      <c r="Y1132" s="5">
        <f>IF(T1132="???",0,COUNTA(S1132:X1132))</f>
        <v>1</v>
      </c>
    </row>
    <row r="1133" spans="1:25" x14ac:dyDescent="0.45">
      <c r="A1133" s="24" t="s">
        <v>548</v>
      </c>
      <c r="B1133" s="1">
        <v>2009</v>
      </c>
      <c r="C1133" s="22" t="str">
        <f>TEXT(D1133,"000")</f>
        <v>010</v>
      </c>
      <c r="D1133" s="2">
        <v>10</v>
      </c>
      <c r="E1133" s="1" t="str">
        <f>_xlfn.TEXTJOIN("_",TRUE,A1133,B1133,D1133,"Land")</f>
        <v>GRC_2009_10_Land</v>
      </c>
      <c r="F1133" s="1" t="str" cm="1">
        <f t="array" ref="F1133">_xlfn.REGEXEXTRACT(E1133,"[A-Z]+[a-z]+[a-z]",1,0)</f>
        <v>Land</v>
      </c>
      <c r="G1133" s="1" t="str">
        <f>_xlfn.TEXTJOIN("_",TRUE,A1133,B1133,C1133,F1133)</f>
        <v>GRC_2009_010_Land</v>
      </c>
      <c r="H1133" s="1" t="s">
        <v>275</v>
      </c>
      <c r="I1133" s="3" t="s">
        <v>51</v>
      </c>
      <c r="J1133" t="s">
        <v>52</v>
      </c>
      <c r="K1133" t="s">
        <v>2131</v>
      </c>
      <c r="L1133" s="4">
        <v>197</v>
      </c>
      <c r="M1133" s="5" t="str">
        <f>IF(AND(S1133=A1133, T1133&amp;U1133&amp;V1133&amp;W1133&amp;X1133=""), "DomProd", IF(COUNTIF(S1133:X1133, A1133)&gt;0, "CoDev", IF(S1133="???","N/A","Import")))</f>
        <v>Import</v>
      </c>
      <c r="N1133" t="s">
        <v>54</v>
      </c>
      <c r="Q1133" s="18" t="s">
        <v>55</v>
      </c>
      <c r="S1133" t="s">
        <v>56</v>
      </c>
      <c r="Y1133" s="5">
        <f>IF(T1133="???",0,COUNTA(S1133:X1133))</f>
        <v>1</v>
      </c>
    </row>
    <row r="1134" spans="1:25" x14ac:dyDescent="0.45">
      <c r="A1134" s="24" t="s">
        <v>548</v>
      </c>
      <c r="B1134" s="1">
        <v>2009</v>
      </c>
      <c r="C1134" s="22" t="str">
        <f>TEXT(D1134,"000")</f>
        <v>011</v>
      </c>
      <c r="D1134" s="2">
        <v>11</v>
      </c>
      <c r="E1134" s="1" t="str">
        <f>_xlfn.TEXTJOIN("_",TRUE,A1134,B1134,D1134,"Land")</f>
        <v>GRC_2009_11_Land</v>
      </c>
      <c r="F1134" s="1" t="str" cm="1">
        <f t="array" ref="F1134">_xlfn.REGEXEXTRACT(E1134,"[A-Z]+[a-z]+[a-z]",1,0)</f>
        <v>Land</v>
      </c>
      <c r="G1134" s="1" t="str">
        <f>_xlfn.TEXTJOIN("_",TRUE,A1134,B1134,C1134,F1134)</f>
        <v>GRC_2009_011_Land</v>
      </c>
      <c r="H1134" s="1" t="s">
        <v>275</v>
      </c>
      <c r="I1134" s="3" t="s">
        <v>51</v>
      </c>
      <c r="J1134" t="s">
        <v>52</v>
      </c>
      <c r="K1134" t="s">
        <v>752</v>
      </c>
      <c r="L1134" s="4">
        <v>24</v>
      </c>
      <c r="M1134" s="5" t="str">
        <f>IF(AND(S1134=A1134, T1134&amp;U1134&amp;V1134&amp;W1134&amp;X1134=""), "DomProd", IF(COUNTIF(S1134:X1134, A1134)&gt;0, "CoDev", IF(S1134="???","N/A","Import")))</f>
        <v>Import</v>
      </c>
      <c r="N1134" t="s">
        <v>753</v>
      </c>
      <c r="Q1134" s="18" t="s">
        <v>754</v>
      </c>
      <c r="R1134" s="5"/>
      <c r="S1134" t="s">
        <v>32</v>
      </c>
      <c r="Y1134" s="5">
        <f>IF(T1134="???",0,COUNTA(S1134:X1134))</f>
        <v>1</v>
      </c>
    </row>
    <row r="1135" spans="1:25" x14ac:dyDescent="0.45">
      <c r="A1135" s="24" t="s">
        <v>548</v>
      </c>
      <c r="B1135" s="1">
        <v>2009</v>
      </c>
      <c r="C1135" s="22" t="str">
        <f>TEXT(D1135,"000")</f>
        <v>012</v>
      </c>
      <c r="D1135" s="2">
        <v>12</v>
      </c>
      <c r="E1135" s="1" t="str">
        <f>_xlfn.TEXTJOIN("_",TRUE,A1135,B1135,D1135,"Land")</f>
        <v>GRC_2009_12_Land</v>
      </c>
      <c r="F1135" s="1" t="str" cm="1">
        <f t="array" ref="F1135">_xlfn.REGEXEXTRACT(E1135,"[A-Z]+[a-z]+[a-z]",1,0)</f>
        <v>Land</v>
      </c>
      <c r="G1135" s="1" t="str">
        <f>_xlfn.TEXTJOIN("_",TRUE,A1135,B1135,C1135,F1135)</f>
        <v>GRC_2009_012_Land</v>
      </c>
      <c r="H1135" s="1" t="s">
        <v>275</v>
      </c>
      <c r="I1135" s="3" t="s">
        <v>51</v>
      </c>
      <c r="J1135" t="s">
        <v>2132</v>
      </c>
      <c r="K1135" t="s">
        <v>2133</v>
      </c>
      <c r="L1135" s="4">
        <v>127</v>
      </c>
      <c r="M1135" s="5" t="str">
        <f>IF(AND(S1135=A1135, T1135&amp;U1135&amp;V1135&amp;W1135&amp;X1135=""), "DomProd", IF(COUNTIF(S1135:X1135, A1135)&gt;0, "CoDev", IF(S1135="???","N/A","Import")))</f>
        <v>Import</v>
      </c>
      <c r="N1135" t="s">
        <v>1179</v>
      </c>
      <c r="Q1135" s="18" t="s">
        <v>2134</v>
      </c>
      <c r="S1135" t="s">
        <v>56</v>
      </c>
      <c r="Y1135" s="5">
        <f>IF(T1135="???",0,COUNTA(S1135:X1135))</f>
        <v>1</v>
      </c>
    </row>
    <row r="1136" spans="1:25" x14ac:dyDescent="0.45">
      <c r="A1136" s="24" t="s">
        <v>548</v>
      </c>
      <c r="B1136" s="1">
        <v>2009</v>
      </c>
      <c r="C1136" s="22" t="str">
        <f>TEXT(D1136,"000")</f>
        <v>013</v>
      </c>
      <c r="D1136" s="2">
        <v>13</v>
      </c>
      <c r="E1136" s="1" t="str">
        <f>_xlfn.TEXTJOIN("_",TRUE,A1136,B1136,D1136,"Land")</f>
        <v>GRC_2009_13_Land</v>
      </c>
      <c r="F1136" s="1" t="str" cm="1">
        <f t="array" ref="F1136">_xlfn.REGEXEXTRACT(E1136,"[A-Z]+[a-z]+[a-z]",1,0)</f>
        <v>Land</v>
      </c>
      <c r="G1136" s="1" t="str">
        <f>_xlfn.TEXTJOIN("_",TRUE,A1136,B1136,C1136,F1136)</f>
        <v>GRC_2009_013_Land</v>
      </c>
      <c r="H1136" s="1" t="s">
        <v>275</v>
      </c>
      <c r="I1136" s="3" t="s">
        <v>51</v>
      </c>
      <c r="J1136" t="s">
        <v>57</v>
      </c>
      <c r="K1136" t="s">
        <v>2135</v>
      </c>
      <c r="L1136" s="4">
        <v>265</v>
      </c>
      <c r="M1136" s="5" t="str">
        <f>IF(AND(S1136=A1136, T1136&amp;U1136&amp;V1136&amp;W1136&amp;X1136=""), "DomProd", IF(COUNTIF(S1136:X1136, A1136)&gt;0, "CoDev", IF(S1136="???","N/A","Import")))</f>
        <v>Import</v>
      </c>
      <c r="N1136" t="s">
        <v>756</v>
      </c>
      <c r="Q1136" s="18" t="s">
        <v>757</v>
      </c>
      <c r="S1136" t="s">
        <v>56</v>
      </c>
      <c r="Y1136" s="5">
        <f>IF(T1136="???",0,COUNTA(S1136:X1136))</f>
        <v>1</v>
      </c>
    </row>
    <row r="1137" spans="1:25" x14ac:dyDescent="0.45">
      <c r="A1137" s="24" t="s">
        <v>548</v>
      </c>
      <c r="B1137" s="1">
        <v>2009</v>
      </c>
      <c r="C1137" s="22" t="str">
        <f>TEXT(D1137,"000")</f>
        <v>014</v>
      </c>
      <c r="D1137" s="2">
        <v>14</v>
      </c>
      <c r="E1137" s="1" t="str">
        <f>_xlfn.TEXTJOIN("_",TRUE,A1137,B1137,D1137,"Land")</f>
        <v>GRC_2009_14_Land</v>
      </c>
      <c r="F1137" s="1" t="str" cm="1">
        <f t="array" ref="F1137">_xlfn.REGEXEXTRACT(E1137,"[A-Z]+[a-z]+[a-z]",1,0)</f>
        <v>Land</v>
      </c>
      <c r="G1137" s="1" t="str">
        <f>_xlfn.TEXTJOIN("_",TRUE,A1137,B1137,C1137,F1137)</f>
        <v>GRC_2009_014_Land</v>
      </c>
      <c r="H1137" s="1" t="s">
        <v>275</v>
      </c>
      <c r="I1137" s="3" t="s">
        <v>51</v>
      </c>
      <c r="J1137" t="s">
        <v>57</v>
      </c>
      <c r="K1137" t="s">
        <v>559</v>
      </c>
      <c r="L1137" s="4">
        <v>18</v>
      </c>
      <c r="M1137" s="5" t="str">
        <f>IF(AND(S1137=A1137, T1137&amp;U1137&amp;V1137&amp;W1137&amp;X1137=""), "DomProd", IF(COUNTIF(S1137:X1137, A1137)&gt;0, "CoDev", IF(S1137="???","N/A","Import")))</f>
        <v>Import</v>
      </c>
      <c r="N1137" t="s">
        <v>560</v>
      </c>
      <c r="Q1137" s="18" t="s">
        <v>561</v>
      </c>
      <c r="S1137" t="s">
        <v>562</v>
      </c>
      <c r="Y1137" s="5">
        <f>IF(T1137="???",0,COUNTA(S1137:X1137))</f>
        <v>1</v>
      </c>
    </row>
    <row r="1138" spans="1:25" x14ac:dyDescent="0.45">
      <c r="A1138" s="24" t="s">
        <v>548</v>
      </c>
      <c r="B1138" s="1">
        <v>2009</v>
      </c>
      <c r="C1138" s="22" t="str">
        <f>TEXT(D1138,"000")</f>
        <v>015</v>
      </c>
      <c r="D1138" s="2">
        <v>15</v>
      </c>
      <c r="E1138" s="1" t="str">
        <f>_xlfn.TEXTJOIN("_",TRUE,A1138,B1138,D1138,"Land")</f>
        <v>GRC_2009_15_Land</v>
      </c>
      <c r="F1138" s="1" t="str" cm="1">
        <f t="array" ref="F1138">_xlfn.REGEXEXTRACT(E1138,"[A-Z]+[a-z]+[a-z]",1,0)</f>
        <v>Land</v>
      </c>
      <c r="G1138" s="1" t="str">
        <f>_xlfn.TEXTJOIN("_",TRUE,A1138,B1138,C1138,F1138)</f>
        <v>GRC_2009_015_Land</v>
      </c>
      <c r="H1138" s="1" t="s">
        <v>275</v>
      </c>
      <c r="I1138" s="3" t="s">
        <v>51</v>
      </c>
      <c r="J1138" t="s">
        <v>60</v>
      </c>
      <c r="K1138" t="s">
        <v>2136</v>
      </c>
      <c r="L1138" s="4">
        <v>129</v>
      </c>
      <c r="M1138" s="5" t="str">
        <f>IF(AND(S1138=A1138, T1138&amp;U1138&amp;V1138&amp;W1138&amp;X1138=""), "DomProd", IF(COUNTIF(S1138:X1138, A1138)&gt;0, "CoDev", IF(S1138="???","N/A","Import")))</f>
        <v>Import</v>
      </c>
      <c r="N1138" t="s">
        <v>756</v>
      </c>
      <c r="Q1138" s="18" t="s">
        <v>1099</v>
      </c>
      <c r="S1138" t="s">
        <v>56</v>
      </c>
      <c r="Y1138" s="5">
        <f>IF(T1138="???",0,COUNTA(S1138:X1138))</f>
        <v>1</v>
      </c>
    </row>
    <row r="1139" spans="1:25" x14ac:dyDescent="0.45">
      <c r="A1139" s="24" t="s">
        <v>548</v>
      </c>
      <c r="B1139" s="1">
        <v>2009</v>
      </c>
      <c r="C1139" s="22" t="str">
        <f>TEXT(D1139,"000")</f>
        <v>016</v>
      </c>
      <c r="D1139" s="2">
        <v>16</v>
      </c>
      <c r="E1139" s="1" t="str">
        <f>_xlfn.TEXTJOIN("_",TRUE,A1139,B1139,D1139,"Land")</f>
        <v>GRC_2009_16_Land</v>
      </c>
      <c r="F1139" s="1" t="str" cm="1">
        <f t="array" ref="F1139">_xlfn.REGEXEXTRACT(E1139,"[A-Z]+[a-z]+[a-z]",1,0)</f>
        <v>Land</v>
      </c>
      <c r="G1139" s="1" t="str">
        <f>_xlfn.TEXTJOIN("_",TRUE,A1139,B1139,C1139,F1139)</f>
        <v>GRC_2009_016_Land</v>
      </c>
      <c r="H1139" s="1" t="s">
        <v>275</v>
      </c>
      <c r="I1139" s="3" t="s">
        <v>51</v>
      </c>
      <c r="J1139" t="s">
        <v>305</v>
      </c>
      <c r="K1139" t="s">
        <v>667</v>
      </c>
      <c r="L1139" s="4">
        <v>115</v>
      </c>
      <c r="M1139" s="5" t="str">
        <f>IF(AND(S1139=A1139, T1139&amp;U1139&amp;V1139&amp;W1139&amp;X1139=""), "DomProd", IF(COUNTIF(S1139:X1139, A1139)&gt;0, "CoDev", IF(S1139="???","N/A","Import")))</f>
        <v>Import</v>
      </c>
      <c r="N1139" t="s">
        <v>665</v>
      </c>
      <c r="Q1139" s="18" t="s">
        <v>668</v>
      </c>
      <c r="R1139" s="5"/>
      <c r="S1139" t="s">
        <v>474</v>
      </c>
      <c r="Y1139" s="5">
        <f>IF(T1139="???",0,COUNTA(S1139:X1139))</f>
        <v>1</v>
      </c>
    </row>
    <row r="1140" spans="1:25" x14ac:dyDescent="0.45">
      <c r="A1140" s="24" t="s">
        <v>548</v>
      </c>
      <c r="B1140" s="1">
        <v>2009</v>
      </c>
      <c r="C1140" s="22" t="str">
        <f>TEXT(D1140,"000")</f>
        <v>017</v>
      </c>
      <c r="D1140" s="2">
        <v>17</v>
      </c>
      <c r="E1140" s="1" t="str">
        <f>_xlfn.TEXTJOIN("_",TRUE,A1140,B1140,D1140,"Land")</f>
        <v>GRC_2009_17_Land</v>
      </c>
      <c r="F1140" s="1" t="str" cm="1">
        <f t="array" ref="F1140">_xlfn.REGEXEXTRACT(E1140,"[A-Z]+[a-z]+[a-z]",1,0)</f>
        <v>Land</v>
      </c>
      <c r="G1140" s="1" t="str">
        <f>_xlfn.TEXTJOIN("_",TRUE,A1140,B1140,C1140,F1140)</f>
        <v>GRC_2009_017_Land</v>
      </c>
      <c r="H1140" s="1" t="s">
        <v>275</v>
      </c>
      <c r="I1140" s="3" t="s">
        <v>51</v>
      </c>
      <c r="J1140" t="s">
        <v>762</v>
      </c>
      <c r="K1140" t="s">
        <v>1427</v>
      </c>
      <c r="L1140" s="4">
        <v>36</v>
      </c>
      <c r="M1140" s="5" t="str">
        <f>IF(AND(S1140=A1140, T1140&amp;U1140&amp;V1140&amp;W1140&amp;X1140=""), "DomProd", IF(COUNTIF(S1140:X1140, A1140)&gt;0, "CoDev", IF(S1140="???","N/A","Import")))</f>
        <v>Import</v>
      </c>
      <c r="N1140" t="s">
        <v>96</v>
      </c>
      <c r="Q1140" s="18" t="s">
        <v>1428</v>
      </c>
      <c r="S1140" t="s">
        <v>56</v>
      </c>
      <c r="Y1140" s="5">
        <f>IF(T1140="???",0,COUNTA(S1140:X1140))</f>
        <v>1</v>
      </c>
    </row>
    <row r="1141" spans="1:25" x14ac:dyDescent="0.45">
      <c r="A1141" s="24" t="s">
        <v>548</v>
      </c>
      <c r="B1141" s="1">
        <v>2009</v>
      </c>
      <c r="C1141" s="22" t="str">
        <f>TEXT(D1141,"000")</f>
        <v>018</v>
      </c>
      <c r="D1141" s="2">
        <v>18</v>
      </c>
      <c r="E1141" s="1" t="str">
        <f>_xlfn.TEXTJOIN("_",TRUE,A1141,B1141,D1141,"Land")</f>
        <v>GRC_2009_18_Land</v>
      </c>
      <c r="F1141" s="1" t="str" cm="1">
        <f t="array" ref="F1141">_xlfn.REGEXEXTRACT(E1141,"[A-Z]+[a-z]+[a-z]",1,0)</f>
        <v>Land</v>
      </c>
      <c r="G1141" s="1" t="str">
        <f>_xlfn.TEXTJOIN("_",TRUE,A1141,B1141,C1141,F1141)</f>
        <v>GRC_2009_018_Land</v>
      </c>
      <c r="H1141" s="1" t="s">
        <v>275</v>
      </c>
      <c r="I1141" s="3" t="s">
        <v>51</v>
      </c>
      <c r="J1141" t="s">
        <v>152</v>
      </c>
      <c r="K1141" t="s">
        <v>65</v>
      </c>
      <c r="L1141" s="4">
        <v>1632</v>
      </c>
      <c r="M1141" s="5" t="str">
        <f>IF(AND(S1141=A1141, T1141&amp;U1141&amp;V1141&amp;W1141&amp;X1141=""), "DomProd", IF(COUNTIF(S1141:X1141, A1141)&gt;0, "CoDev", IF(S1141="???","N/A","Import")))</f>
        <v>N/A</v>
      </c>
      <c r="N1141" s="5" t="s">
        <v>35</v>
      </c>
      <c r="O1141" s="5"/>
      <c r="P1141" s="5"/>
      <c r="Q1141" s="5"/>
      <c r="R1141" s="5"/>
      <c r="S1141" t="s">
        <v>59</v>
      </c>
      <c r="Y1141" s="5">
        <f>IF(T1141="???",0,COUNTA(S1141:X1141))</f>
        <v>1</v>
      </c>
    </row>
    <row r="1142" spans="1:25" x14ac:dyDescent="0.45">
      <c r="A1142" s="24" t="s">
        <v>548</v>
      </c>
      <c r="B1142" s="1">
        <v>2009</v>
      </c>
      <c r="C1142" s="22" t="str">
        <f>TEXT(D1142,"000")</f>
        <v>019</v>
      </c>
      <c r="D1142" s="2">
        <v>19</v>
      </c>
      <c r="E1142" s="1" t="str">
        <f>_xlfn.TEXTJOIN("_",TRUE,A1142,B1142,D1142,"Land")</f>
        <v>GRC_2009_19_Land</v>
      </c>
      <c r="F1142" s="1" t="str" cm="1">
        <f t="array" ref="F1142">_xlfn.REGEXEXTRACT(E1142,"[A-Z]+[a-z]+[a-z]",1,0)</f>
        <v>Land</v>
      </c>
      <c r="G1142" s="1" t="str">
        <f>_xlfn.TEXTJOIN("_",TRUE,A1142,B1142,C1142,F1142)</f>
        <v>GRC_2009_019_Land</v>
      </c>
      <c r="H1142" s="1" t="s">
        <v>275</v>
      </c>
      <c r="I1142" s="3" t="s">
        <v>51</v>
      </c>
      <c r="J1142" t="s">
        <v>64</v>
      </c>
      <c r="K1142" t="s">
        <v>2137</v>
      </c>
      <c r="L1142" s="4">
        <v>620</v>
      </c>
      <c r="M1142" s="5" t="str">
        <f>IF(AND(S1142=A1142, T1142&amp;U1142&amp;V1142&amp;W1142&amp;X1142=""), "DomProd", IF(COUNTIF(S1142:X1142, A1142)&gt;0, "CoDev", IF(S1142="???","N/A","Import")))</f>
        <v>Import</v>
      </c>
      <c r="Q1142" s="18" t="s">
        <v>300</v>
      </c>
      <c r="S1142" t="s">
        <v>56</v>
      </c>
      <c r="Y1142" s="5">
        <f>IF(T1142="???",0,COUNTA(S1142:X1142))</f>
        <v>1</v>
      </c>
    </row>
    <row r="1143" spans="1:25" x14ac:dyDescent="0.45">
      <c r="A1143" s="24" t="s">
        <v>548</v>
      </c>
      <c r="B1143" s="1">
        <v>2009</v>
      </c>
      <c r="C1143" s="22" t="str">
        <f>TEXT(D1143,"000")</f>
        <v>020</v>
      </c>
      <c r="D1143" s="2">
        <v>20</v>
      </c>
      <c r="E1143" s="1" t="str">
        <f>_xlfn.TEXTJOIN("_",TRUE,A1143,B1143,D1143,"Land")</f>
        <v>GRC_2009_20_Land</v>
      </c>
      <c r="F1143" s="1" t="str" cm="1">
        <f t="array" ref="F1143">_xlfn.REGEXEXTRACT(E1143,"[A-Z]+[a-z]+[a-z]",1,0)</f>
        <v>Land</v>
      </c>
      <c r="G1143" s="1" t="str">
        <f>_xlfn.TEXTJOIN("_",TRUE,A1143,B1143,C1143,F1143)</f>
        <v>GRC_2009_020_Land</v>
      </c>
      <c r="H1143" s="1" t="s">
        <v>275</v>
      </c>
      <c r="I1143" s="3" t="s">
        <v>68</v>
      </c>
      <c r="J1143" t="s">
        <v>69</v>
      </c>
      <c r="K1143" t="s">
        <v>2138</v>
      </c>
      <c r="L1143" s="4">
        <v>320</v>
      </c>
      <c r="M1143" s="5" t="str">
        <f>IF(AND(S1143=A1143, T1143&amp;U1143&amp;V1143&amp;W1143&amp;X1143=""), "DomProd", IF(COUNTIF(S1143:X1143, A1143)&gt;0, "CoDev", IF(S1143="???","N/A","Import")))</f>
        <v>Import</v>
      </c>
      <c r="N1143" t="s">
        <v>96</v>
      </c>
      <c r="Q1143" s="18" t="s">
        <v>1144</v>
      </c>
      <c r="R1143" s="18" t="s">
        <v>2139</v>
      </c>
      <c r="S1143" t="s">
        <v>56</v>
      </c>
      <c r="Y1143" s="5">
        <f>IF(T1143="???",0,COUNTA(S1143:X1143))</f>
        <v>1</v>
      </c>
    </row>
    <row r="1144" spans="1:25" x14ac:dyDescent="0.45">
      <c r="A1144" s="24" t="s">
        <v>548</v>
      </c>
      <c r="B1144" s="1">
        <v>2009</v>
      </c>
      <c r="C1144" s="22" t="str">
        <f>TEXT(D1144,"000")</f>
        <v>021</v>
      </c>
      <c r="D1144" s="2">
        <v>21</v>
      </c>
      <c r="E1144" s="1" t="str">
        <f>_xlfn.TEXTJOIN("_",TRUE,A1144,B1144,D1144,"Land")</f>
        <v>GRC_2009_21_Land</v>
      </c>
      <c r="F1144" s="1" t="str" cm="1">
        <f t="array" ref="F1144">_xlfn.REGEXEXTRACT(E1144,"[A-Z]+[a-z]+[a-z]",1,0)</f>
        <v>Land</v>
      </c>
      <c r="G1144" s="1" t="str">
        <f>_xlfn.TEXTJOIN("_",TRUE,A1144,B1144,C1144,F1144)</f>
        <v>GRC_2009_021_Land</v>
      </c>
      <c r="H1144" s="1" t="s">
        <v>275</v>
      </c>
      <c r="I1144" s="3" t="s">
        <v>68</v>
      </c>
      <c r="J1144" t="s">
        <v>69</v>
      </c>
      <c r="K1144" t="s">
        <v>2140</v>
      </c>
      <c r="L1144" s="4">
        <v>42</v>
      </c>
      <c r="M1144" s="5" t="str">
        <f>IF(AND(S1144=A1144, T1144&amp;U1144&amp;V1144&amp;W1144&amp;X1144=""), "DomProd", IF(COUNTIF(S1144:X1144, A1144)&gt;0, "CoDev", IF(S1144="???","N/A","Import")))</f>
        <v>Import</v>
      </c>
      <c r="N1144" s="5" t="s">
        <v>155</v>
      </c>
      <c r="O1144" t="s">
        <v>2141</v>
      </c>
      <c r="P1144" s="5"/>
      <c r="Q1144" s="18" t="s">
        <v>156</v>
      </c>
      <c r="R1144" s="18" t="s">
        <v>2142</v>
      </c>
      <c r="S1144" t="s">
        <v>56</v>
      </c>
      <c r="T1144" t="s">
        <v>32</v>
      </c>
      <c r="U1144" t="s">
        <v>71</v>
      </c>
      <c r="Y1144" s="5">
        <f>IF(T1144="???",0,COUNTA(S1144:X1144))</f>
        <v>3</v>
      </c>
    </row>
    <row r="1145" spans="1:25" x14ac:dyDescent="0.45">
      <c r="A1145" s="24" t="s">
        <v>548</v>
      </c>
      <c r="B1145" s="1">
        <v>2009</v>
      </c>
      <c r="C1145" s="22" t="str">
        <f>TEXT(D1145,"000")</f>
        <v>022</v>
      </c>
      <c r="D1145" s="2">
        <v>22</v>
      </c>
      <c r="E1145" s="1" t="str">
        <f>_xlfn.TEXTJOIN("_",TRUE,A1145,B1145,D1145,"Land")</f>
        <v>GRC_2009_22_Land</v>
      </c>
      <c r="F1145" s="1" t="str" cm="1">
        <f t="array" ref="F1145">_xlfn.REGEXEXTRACT(E1145,"[A-Z]+[a-z]+[a-z]",1,0)</f>
        <v>Land</v>
      </c>
      <c r="G1145" s="1" t="str">
        <f>_xlfn.TEXTJOIN("_",TRUE,A1145,B1145,C1145,F1145)</f>
        <v>GRC_2009_022_Land</v>
      </c>
      <c r="H1145" s="1" t="s">
        <v>275</v>
      </c>
      <c r="I1145" s="3" t="s">
        <v>68</v>
      </c>
      <c r="J1145" t="s">
        <v>72</v>
      </c>
      <c r="K1145" t="s">
        <v>2143</v>
      </c>
      <c r="L1145" s="4">
        <v>196</v>
      </c>
      <c r="M1145" s="5" t="str">
        <f>IF(AND(S1145=A1145, T1145&amp;U1145&amp;V1145&amp;W1145&amp;X1145=""), "DomProd", IF(COUNTIF(S1145:X1145, A1145)&gt;0, "CoDev", IF(S1145="???","N/A","Import")))</f>
        <v>Import</v>
      </c>
      <c r="N1145" s="5" t="s">
        <v>2144</v>
      </c>
      <c r="O1145" s="5"/>
      <c r="P1145" s="5"/>
      <c r="Q1145" s="30" t="s">
        <v>2145</v>
      </c>
      <c r="R1145" s="5"/>
      <c r="S1145" s="5" t="s">
        <v>279</v>
      </c>
      <c r="Y1145" s="5">
        <f>IF(T1145="???",0,COUNTA(S1145:X1145))</f>
        <v>1</v>
      </c>
    </row>
    <row r="1146" spans="1:25" x14ac:dyDescent="0.45">
      <c r="A1146" s="24" t="s">
        <v>548</v>
      </c>
      <c r="B1146" s="1">
        <v>2009</v>
      </c>
      <c r="C1146" s="22" t="str">
        <f>TEXT(D1146,"000")</f>
        <v>023</v>
      </c>
      <c r="D1146" s="2">
        <v>23</v>
      </c>
      <c r="E1146" s="1" t="str">
        <f>_xlfn.TEXTJOIN("_",TRUE,A1146,B1146,D1146,"Land")</f>
        <v>GRC_2009_23_Land</v>
      </c>
      <c r="F1146" s="1" t="str" cm="1">
        <f t="array" ref="F1146">_xlfn.REGEXEXTRACT(E1146,"[A-Z]+[a-z]+[a-z]",1,0)</f>
        <v>Land</v>
      </c>
      <c r="G1146" s="1" t="str">
        <f>_xlfn.TEXTJOIN("_",TRUE,A1146,B1146,C1146,F1146)</f>
        <v>GRC_2009_023_Land</v>
      </c>
      <c r="H1146" s="1" t="s">
        <v>275</v>
      </c>
      <c r="I1146" s="3" t="s">
        <v>68</v>
      </c>
      <c r="J1146" t="s">
        <v>72</v>
      </c>
      <c r="K1146" t="s">
        <v>2146</v>
      </c>
      <c r="L1146" s="4">
        <v>262</v>
      </c>
      <c r="M1146" s="5" t="str">
        <f>IF(AND(S1146=A1146, T1146&amp;U1146&amp;V1146&amp;W1146&amp;X1146=""), "DomProd", IF(COUNTIF(S1146:X1146, A1146)&gt;0, "CoDev", IF(S1146="???","N/A","Import")))</f>
        <v>Import</v>
      </c>
      <c r="N1146" t="s">
        <v>316</v>
      </c>
      <c r="Q1146" t="s">
        <v>317</v>
      </c>
      <c r="R1146" s="5"/>
      <c r="S1146" s="5" t="s">
        <v>279</v>
      </c>
      <c r="Y1146" s="5">
        <f>IF(T1146="???",0,COUNTA(S1146:X1146))</f>
        <v>1</v>
      </c>
    </row>
    <row r="1147" spans="1:25" x14ac:dyDescent="0.45">
      <c r="A1147" s="24" t="s">
        <v>548</v>
      </c>
      <c r="B1147" s="1">
        <v>2009</v>
      </c>
      <c r="C1147" s="22" t="str">
        <f>TEXT(D1147,"000")</f>
        <v>024</v>
      </c>
      <c r="D1147" s="2">
        <v>24</v>
      </c>
      <c r="E1147" s="1" t="str">
        <f>_xlfn.TEXTJOIN("_",TRUE,A1147,B1147,D1147,"Land")</f>
        <v>GRC_2009_24_Land</v>
      </c>
      <c r="F1147" s="1" t="str" cm="1">
        <f t="array" ref="F1147">_xlfn.REGEXEXTRACT(E1147,"[A-Z]+[a-z]+[a-z]",1,0)</f>
        <v>Land</v>
      </c>
      <c r="G1147" s="1" t="str">
        <f>_xlfn.TEXTJOIN("_",TRUE,A1147,B1147,C1147,F1147)</f>
        <v>GRC_2009_024_Land</v>
      </c>
      <c r="H1147" s="1" t="s">
        <v>275</v>
      </c>
      <c r="I1147" s="3" t="s">
        <v>68</v>
      </c>
      <c r="J1147" t="s">
        <v>72</v>
      </c>
      <c r="K1147" t="s">
        <v>154</v>
      </c>
      <c r="L1147" s="4">
        <v>248</v>
      </c>
      <c r="M1147" s="5" t="str">
        <f>IF(AND(S1147=A1147, T1147&amp;U1147&amp;V1147&amp;W1147&amp;X1147=""), "DomProd", IF(COUNTIF(S1147:X1147, A1147)&gt;0, "CoDev", IF(S1147="???","N/A","Import")))</f>
        <v>Import</v>
      </c>
      <c r="N1147" t="s">
        <v>155</v>
      </c>
      <c r="Q1147" s="18" t="s">
        <v>156</v>
      </c>
      <c r="R1147" s="5"/>
      <c r="S1147" t="s">
        <v>32</v>
      </c>
      <c r="T1147" t="s">
        <v>71</v>
      </c>
      <c r="Y1147" s="5">
        <f>IF(T1147="???",0,COUNTA(S1147:X1147))</f>
        <v>2</v>
      </c>
    </row>
    <row r="1148" spans="1:25" x14ac:dyDescent="0.45">
      <c r="A1148" s="24" t="s">
        <v>548</v>
      </c>
      <c r="B1148" s="1">
        <v>2009</v>
      </c>
      <c r="C1148" s="22" t="str">
        <f>TEXT(D1148,"000")</f>
        <v>025</v>
      </c>
      <c r="D1148" s="2">
        <v>25</v>
      </c>
      <c r="E1148" s="1" t="str">
        <f>_xlfn.TEXTJOIN("_",TRUE,A1148,B1148,D1148,"Land")</f>
        <v>GRC_2009_25_Land</v>
      </c>
      <c r="F1148" s="1" t="str" cm="1">
        <f t="array" ref="F1148">_xlfn.REGEXEXTRACT(E1148,"[A-Z]+[a-z]+[a-z]",1,0)</f>
        <v>Land</v>
      </c>
      <c r="G1148" s="1" t="str">
        <f>_xlfn.TEXTJOIN("_",TRUE,A1148,B1148,C1148,F1148)</f>
        <v>GRC_2009_025_Land</v>
      </c>
      <c r="H1148" s="1" t="s">
        <v>275</v>
      </c>
      <c r="I1148" s="3" t="s">
        <v>68</v>
      </c>
      <c r="J1148" t="s">
        <v>72</v>
      </c>
      <c r="K1148" t="s">
        <v>983</v>
      </c>
      <c r="L1148" s="4">
        <v>40</v>
      </c>
      <c r="M1148" s="5" t="str">
        <f>IF(AND(S1148=A1148, T1148&amp;U1148&amp;V1148&amp;W1148&amp;X1148=""), "DomProd", IF(COUNTIF(S1148:X1148, A1148)&gt;0, "CoDev", IF(S1148="???","N/A","Import")))</f>
        <v>Import</v>
      </c>
      <c r="N1148" t="s">
        <v>769</v>
      </c>
      <c r="Q1148" s="18" t="s">
        <v>984</v>
      </c>
      <c r="R1148" s="5"/>
      <c r="S1148" t="s">
        <v>56</v>
      </c>
      <c r="Y1148" s="5">
        <f>IF(T1148="???",0,COUNTA(S1148:X1148))</f>
        <v>1</v>
      </c>
    </row>
    <row r="1149" spans="1:25" x14ac:dyDescent="0.45">
      <c r="A1149" s="24" t="s">
        <v>548</v>
      </c>
      <c r="B1149" s="1">
        <v>2009</v>
      </c>
      <c r="C1149" s="22" t="str">
        <f>TEXT(D1149,"000")</f>
        <v>026</v>
      </c>
      <c r="D1149" s="2">
        <v>26</v>
      </c>
      <c r="E1149" s="1" t="str">
        <f>_xlfn.TEXTJOIN("_",TRUE,A1149,B1149,D1149,"Land")</f>
        <v>GRC_2009_26_Land</v>
      </c>
      <c r="F1149" s="1" t="str" cm="1">
        <f t="array" ref="F1149">_xlfn.REGEXEXTRACT(E1149,"[A-Z]+[a-z]+[a-z]",1,0)</f>
        <v>Land</v>
      </c>
      <c r="G1149" s="1" t="str">
        <f>_xlfn.TEXTJOIN("_",TRUE,A1149,B1149,C1149,F1149)</f>
        <v>GRC_2009_026_Land</v>
      </c>
      <c r="H1149" s="1" t="s">
        <v>275</v>
      </c>
      <c r="I1149" s="3" t="s">
        <v>68</v>
      </c>
      <c r="J1149" t="s">
        <v>77</v>
      </c>
      <c r="K1149" t="s">
        <v>581</v>
      </c>
      <c r="L1149" s="4">
        <v>746</v>
      </c>
      <c r="M1149" s="5" t="str">
        <f>IF(AND(S1149=A1149, T1149&amp;U1149&amp;V1149&amp;W1149&amp;X1149=""), "DomProd", IF(COUNTIF(S1149:X1149, A1149)&gt;0, "CoDev", IF(S1149="???","N/A","Import")))</f>
        <v>Import</v>
      </c>
      <c r="N1149" t="s">
        <v>79</v>
      </c>
      <c r="Q1149" s="18" t="s">
        <v>80</v>
      </c>
      <c r="S1149" t="s">
        <v>56</v>
      </c>
      <c r="Y1149" s="5">
        <f>IF(T1149="???",0,COUNTA(S1149:X1149))</f>
        <v>1</v>
      </c>
    </row>
    <row r="1150" spans="1:25" x14ac:dyDescent="0.45">
      <c r="A1150" s="24" t="s">
        <v>548</v>
      </c>
      <c r="B1150" s="1">
        <v>2009</v>
      </c>
      <c r="C1150" s="22" t="str">
        <f>TEXT(D1150,"000")</f>
        <v>027</v>
      </c>
      <c r="D1150" s="2">
        <v>27</v>
      </c>
      <c r="E1150" s="1" t="str">
        <f>_xlfn.TEXTJOIN("_",TRUE,A1150,B1150,D1150,"Land")</f>
        <v>GRC_2009_27_Land</v>
      </c>
      <c r="F1150" s="1" t="str" cm="1">
        <f t="array" ref="F1150">_xlfn.REGEXEXTRACT(E1150,"[A-Z]+[a-z]+[a-z]",1,0)</f>
        <v>Land</v>
      </c>
      <c r="G1150" s="1" t="str">
        <f>_xlfn.TEXTJOIN("_",TRUE,A1150,B1150,C1150,F1150)</f>
        <v>GRC_2009_027_Land</v>
      </c>
      <c r="H1150" s="1" t="s">
        <v>275</v>
      </c>
      <c r="I1150" s="3" t="s">
        <v>68</v>
      </c>
      <c r="J1150" t="s">
        <v>81</v>
      </c>
      <c r="K1150" t="s">
        <v>2147</v>
      </c>
      <c r="L1150" s="4">
        <v>2000</v>
      </c>
      <c r="M1150" s="5" t="str">
        <f>IF(AND(S1150=A1150, T1150&amp;U1150&amp;V1150&amp;W1150&amp;X1150=""), "DomProd", IF(COUNTIF(S1150:X1150, A1150)&gt;0, "CoDev", IF(S1150="???","N/A","Import")))</f>
        <v>Import</v>
      </c>
      <c r="N1150" t="s">
        <v>74</v>
      </c>
      <c r="Q1150" s="18" t="s">
        <v>83</v>
      </c>
      <c r="R1150" s="5"/>
      <c r="S1150" t="s">
        <v>76</v>
      </c>
      <c r="Y1150" s="5">
        <f>IF(T1150="???",0,COUNTA(S1150:X1150))</f>
        <v>1</v>
      </c>
    </row>
    <row r="1151" spans="1:25" x14ac:dyDescent="0.45">
      <c r="A1151" s="24" t="s">
        <v>548</v>
      </c>
      <c r="B1151" s="1">
        <v>2009</v>
      </c>
      <c r="C1151" s="22" t="str">
        <f>TEXT(D1151,"000")</f>
        <v>028</v>
      </c>
      <c r="D1151" s="2">
        <v>28</v>
      </c>
      <c r="E1151" s="1" t="str">
        <f>_xlfn.TEXTJOIN("_",TRUE,A1151,B1151,D1151,"Land")</f>
        <v>GRC_2009_28_Land</v>
      </c>
      <c r="F1151" s="1" t="str" cm="1">
        <f t="array" ref="F1151">_xlfn.REGEXEXTRACT(E1151,"[A-Z]+[a-z]+[a-z]",1,0)</f>
        <v>Land</v>
      </c>
      <c r="G1151" s="1" t="str">
        <f>_xlfn.TEXTJOIN("_",TRUE,A1151,B1151,C1151,F1151)</f>
        <v>GRC_2009_028_Land</v>
      </c>
      <c r="H1151" s="1" t="s">
        <v>275</v>
      </c>
      <c r="I1151" s="3" t="s">
        <v>68</v>
      </c>
      <c r="J1151" t="s">
        <v>582</v>
      </c>
      <c r="K1151" t="s">
        <v>583</v>
      </c>
      <c r="L1151" s="4">
        <v>1314</v>
      </c>
      <c r="M1151" s="5" t="str">
        <f>IF(AND(S1151=A1151, T1151&amp;U1151&amp;V1151&amp;W1151&amp;X1151=""), "DomProd", IF(COUNTIF(S1151:X1151, A1151)&gt;0, "CoDev", IF(S1151="???","N/A","Import")))</f>
        <v>Import</v>
      </c>
      <c r="Q1151" s="18" t="s">
        <v>584</v>
      </c>
      <c r="S1151" t="s">
        <v>56</v>
      </c>
      <c r="Y1151" s="5">
        <f>IF(T1151="???",0,COUNTA(S1151:X1151))</f>
        <v>1</v>
      </c>
    </row>
    <row r="1152" spans="1:25" x14ac:dyDescent="0.45">
      <c r="A1152" s="24" t="s">
        <v>548</v>
      </c>
      <c r="B1152" s="1">
        <v>2009</v>
      </c>
      <c r="C1152" s="22" t="str">
        <f>TEXT(D1152,"000")</f>
        <v>029</v>
      </c>
      <c r="D1152" s="2">
        <v>29</v>
      </c>
      <c r="E1152" s="1" t="str">
        <f>_xlfn.TEXTJOIN("_",TRUE,A1152,B1152,D1152,"Air")</f>
        <v>GRC_2009_29_Air</v>
      </c>
      <c r="F1152" s="1" t="str" cm="1">
        <f t="array" ref="F1152">_xlfn.REGEXEXTRACT(E1152,"[A-Z]+[a-z]+[a-z]",1,0)</f>
        <v>Air</v>
      </c>
      <c r="G1152" s="1" t="str">
        <f>_xlfn.TEXTJOIN("_",TRUE,A1152,B1152,C1152,F1152)</f>
        <v>GRC_2009_029_Air</v>
      </c>
      <c r="H1152" s="1" t="s">
        <v>275</v>
      </c>
      <c r="I1152" s="3" t="s">
        <v>87</v>
      </c>
      <c r="J1152" t="s">
        <v>98</v>
      </c>
      <c r="K1152" t="s">
        <v>2148</v>
      </c>
      <c r="L1152" s="4">
        <v>1</v>
      </c>
      <c r="M1152" s="5" t="str">
        <f>IF(AND(S1152=A1152, T1152&amp;U1152&amp;V1152&amp;W1152&amp;X1152=""), "DomProd", IF(COUNTIF(S1152:X1152, A1152)&gt;0, "CoDev", IF(S1152="???","N/A","Import")))</f>
        <v>Import</v>
      </c>
      <c r="N1152" t="s">
        <v>1300</v>
      </c>
      <c r="Q1152" t="s">
        <v>2068</v>
      </c>
      <c r="S1152" t="s">
        <v>56</v>
      </c>
      <c r="Y1152" s="5">
        <f>IF(T1152="???",0,COUNTA(S1152:X1152))</f>
        <v>1</v>
      </c>
    </row>
    <row r="1153" spans="1:25" x14ac:dyDescent="0.45">
      <c r="A1153" s="40" t="s">
        <v>548</v>
      </c>
      <c r="B1153" s="1">
        <v>2009</v>
      </c>
      <c r="C1153" s="22" t="str">
        <f>TEXT(D1153,"000")</f>
        <v>030</v>
      </c>
      <c r="D1153" s="2">
        <v>30</v>
      </c>
      <c r="E1153" s="41" t="str">
        <f>_xlfn.TEXTJOIN("_",TRUE,A1153,B1153,D1153,"Air")</f>
        <v>GRC_2009_30_Air</v>
      </c>
      <c r="F1153" s="1" t="str" cm="1">
        <f t="array" ref="F1153">_xlfn.REGEXEXTRACT(E1153,"[A-Z]+[a-z]+[a-z]",1,0)</f>
        <v>Air</v>
      </c>
      <c r="G1153" s="1" t="str">
        <f>_xlfn.TEXTJOIN("_",TRUE,A1153,B1153,C1153,F1153)</f>
        <v>GRC_2009_030_Air</v>
      </c>
      <c r="H1153" s="41" t="s">
        <v>275</v>
      </c>
      <c r="I1153" s="42" t="s">
        <v>87</v>
      </c>
      <c r="J1153" s="43" t="s">
        <v>98</v>
      </c>
      <c r="K1153" s="43" t="s">
        <v>2149</v>
      </c>
      <c r="L1153" s="44">
        <v>2</v>
      </c>
      <c r="M1153" s="5" t="str">
        <f>IF(AND(S1153=A1153, T1153&amp;U1153&amp;V1153&amp;W1153&amp;X1153=""), "DomProd", IF(COUNTIF(S1153:X1153, A1153)&gt;0, "CoDev", IF(S1153="???","N/A","Import")))</f>
        <v>Import</v>
      </c>
      <c r="N1153" t="s">
        <v>1300</v>
      </c>
      <c r="Q1153" t="s">
        <v>2068</v>
      </c>
      <c r="S1153" s="43" t="s">
        <v>56</v>
      </c>
      <c r="T1153" s="43"/>
      <c r="U1153" s="43"/>
      <c r="V1153" s="43"/>
      <c r="W1153" s="43"/>
      <c r="X1153" s="43"/>
      <c r="Y1153" s="5">
        <f>IF(T1153="???",0,COUNTA(S1153:X1153))</f>
        <v>1</v>
      </c>
    </row>
    <row r="1154" spans="1:25" x14ac:dyDescent="0.45">
      <c r="A1154" s="24" t="s">
        <v>548</v>
      </c>
      <c r="B1154" s="1">
        <v>2009</v>
      </c>
      <c r="C1154" s="22" t="str">
        <f>TEXT(D1154,"000")</f>
        <v>031</v>
      </c>
      <c r="D1154" s="2">
        <v>31</v>
      </c>
      <c r="E1154" s="1" t="str">
        <f>_xlfn.TEXTJOIN("_",TRUE,A1154,B1154,D1154,"Air")</f>
        <v>GRC_2009_31_Air</v>
      </c>
      <c r="F1154" s="1" t="str" cm="1">
        <f t="array" ref="F1154">_xlfn.REGEXEXTRACT(E1154,"[A-Z]+[a-z]+[a-z]",1,0)</f>
        <v>Air</v>
      </c>
      <c r="G1154" s="1" t="str">
        <f>_xlfn.TEXTJOIN("_",TRUE,A1154,B1154,C1154,F1154)</f>
        <v>GRC_2009_031_Air</v>
      </c>
      <c r="H1154" s="1" t="s">
        <v>275</v>
      </c>
      <c r="I1154" s="3" t="s">
        <v>87</v>
      </c>
      <c r="J1154" t="s">
        <v>98</v>
      </c>
      <c r="K1154" t="s">
        <v>2150</v>
      </c>
      <c r="L1154" s="4">
        <v>38</v>
      </c>
      <c r="M1154" s="5" t="str">
        <f>IF(AND(S1154=A1154, T1154&amp;U1154&amp;V1154&amp;W1154&amp;X1154=""), "DomProd", IF(COUNTIF(S1154:X1154, A1154)&gt;0, "CoDev", IF(S1154="???","N/A","Import")))</f>
        <v>Import</v>
      </c>
      <c r="N1154" t="s">
        <v>1234</v>
      </c>
      <c r="Q1154" t="s">
        <v>2151</v>
      </c>
      <c r="S1154" t="s">
        <v>56</v>
      </c>
      <c r="Y1154" s="5">
        <f>IF(T1154="???",0,COUNTA(S1154:X1154))</f>
        <v>1</v>
      </c>
    </row>
    <row r="1155" spans="1:25" x14ac:dyDescent="0.45">
      <c r="A1155" s="24" t="s">
        <v>548</v>
      </c>
      <c r="B1155" s="1">
        <v>2009</v>
      </c>
      <c r="C1155" s="22" t="str">
        <f>TEXT(D1155,"000")</f>
        <v>032</v>
      </c>
      <c r="D1155" s="2">
        <v>32</v>
      </c>
      <c r="E1155" s="1" t="str">
        <f>_xlfn.TEXTJOIN("_",TRUE,A1155,B1155,D1155,"Air")</f>
        <v>GRC_2009_32_Air</v>
      </c>
      <c r="F1155" s="1" t="str" cm="1">
        <f t="array" ref="F1155">_xlfn.REGEXEXTRACT(E1155,"[A-Z]+[a-z]+[a-z]",1,0)</f>
        <v>Air</v>
      </c>
      <c r="G1155" s="1" t="str">
        <f>_xlfn.TEXTJOIN("_",TRUE,A1155,B1155,C1155,F1155)</f>
        <v>GRC_2009_032_Air</v>
      </c>
      <c r="H1155" s="1" t="s">
        <v>275</v>
      </c>
      <c r="I1155" s="3" t="s">
        <v>109</v>
      </c>
      <c r="J1155" t="s">
        <v>477</v>
      </c>
      <c r="K1155" t="s">
        <v>2152</v>
      </c>
      <c r="L1155" s="4">
        <v>20</v>
      </c>
      <c r="M1155" s="5" t="str">
        <f>IF(AND(S1155=A1155, T1155&amp;U1155&amp;V1155&amp;W1155&amp;X1155=""), "DomProd", IF(COUNTIF(S1155:X1155, A1155)&gt;0, "CoDev", IF(S1155="???","N/A","Import")))</f>
        <v>Import</v>
      </c>
      <c r="N1155" t="s">
        <v>266</v>
      </c>
      <c r="Q1155" t="s">
        <v>2153</v>
      </c>
      <c r="R1155" s="5"/>
      <c r="S1155" t="s">
        <v>56</v>
      </c>
      <c r="Y1155" s="5">
        <f>IF(T1155="???",0,COUNTA(S1155:X1155))</f>
        <v>1</v>
      </c>
    </row>
    <row r="1156" spans="1:25" x14ac:dyDescent="0.45">
      <c r="A1156" s="24" t="s">
        <v>548</v>
      </c>
      <c r="B1156" s="1">
        <v>2009</v>
      </c>
      <c r="C1156" s="22" t="str">
        <f>TEXT(D1156,"000")</f>
        <v>033</v>
      </c>
      <c r="D1156" s="2">
        <v>33</v>
      </c>
      <c r="E1156" s="1" t="str">
        <f>_xlfn.TEXTJOIN("_",TRUE,A1156,B1156,D1156,"Air")</f>
        <v>GRC_2009_33_Air</v>
      </c>
      <c r="F1156" s="1" t="str" cm="1">
        <f t="array" ref="F1156">_xlfn.REGEXEXTRACT(E1156,"[A-Z]+[a-z]+[a-z]",1,0)</f>
        <v>Air</v>
      </c>
      <c r="G1156" s="1" t="str">
        <f>_xlfn.TEXTJOIN("_",TRUE,A1156,B1156,C1156,F1156)</f>
        <v>GRC_2009_033_Air</v>
      </c>
      <c r="H1156" s="1" t="s">
        <v>275</v>
      </c>
      <c r="I1156" s="3" t="s">
        <v>109</v>
      </c>
      <c r="J1156" t="s">
        <v>477</v>
      </c>
      <c r="K1156" t="s">
        <v>2154</v>
      </c>
      <c r="L1156" s="4">
        <v>12</v>
      </c>
      <c r="M1156" s="5" t="str">
        <f>IF(AND(S1156=A1156, T1156&amp;U1156&amp;V1156&amp;W1156&amp;X1156=""), "DomProd", IF(COUNTIF(S1156:X1156, A1156)&gt;0, "CoDev", IF(S1156="???","N/A","Import")))</f>
        <v>Import</v>
      </c>
      <c r="N1156" t="s">
        <v>266</v>
      </c>
      <c r="Q1156" t="s">
        <v>2153</v>
      </c>
      <c r="R1156" s="5"/>
      <c r="S1156" t="s">
        <v>56</v>
      </c>
      <c r="Y1156" s="5">
        <f>IF(T1156="???",0,COUNTA(S1156:X1156))</f>
        <v>1</v>
      </c>
    </row>
    <row r="1157" spans="1:25" x14ac:dyDescent="0.45">
      <c r="A1157" s="24" t="s">
        <v>548</v>
      </c>
      <c r="B1157" s="1">
        <v>2009</v>
      </c>
      <c r="C1157" s="22" t="str">
        <f>TEXT(D1157,"000")</f>
        <v>034</v>
      </c>
      <c r="D1157" s="2">
        <v>34</v>
      </c>
      <c r="E1157" s="1" t="str">
        <f>_xlfn.TEXTJOIN("_",TRUE,A1157,B1157,D1157,"Air")</f>
        <v>GRC_2009_34_Air</v>
      </c>
      <c r="F1157" s="1" t="str" cm="1">
        <f t="array" ref="F1157">_xlfn.REGEXEXTRACT(E1157,"[A-Z]+[a-z]+[a-z]",1,0)</f>
        <v>Air</v>
      </c>
      <c r="G1157" s="1" t="str">
        <f>_xlfn.TEXTJOIN("_",TRUE,A1157,B1157,C1157,F1157)</f>
        <v>GRC_2009_034_Air</v>
      </c>
      <c r="H1157" s="1" t="s">
        <v>275</v>
      </c>
      <c r="I1157" s="3" t="s">
        <v>109</v>
      </c>
      <c r="J1157" t="s">
        <v>1118</v>
      </c>
      <c r="K1157" t="s">
        <v>2155</v>
      </c>
      <c r="L1157" s="4">
        <v>15</v>
      </c>
      <c r="M1157" s="5" t="str">
        <f>IF(AND(S1157=A1157, T1157&amp;U1157&amp;V1157&amp;W1157&amp;X1157=""), "DomProd", IF(COUNTIF(S1157:X1157, A1157)&gt;0, "CoDev", IF(S1157="???","N/A","Import")))</f>
        <v>Import</v>
      </c>
      <c r="N1157" t="s">
        <v>1120</v>
      </c>
      <c r="Q1157" t="s">
        <v>1121</v>
      </c>
      <c r="S1157" t="s">
        <v>56</v>
      </c>
      <c r="Y1157" s="5">
        <f>IF(T1157="???",0,COUNTA(S1157:X1157))</f>
        <v>1</v>
      </c>
    </row>
    <row r="1158" spans="1:25" x14ac:dyDescent="0.45">
      <c r="A1158" s="24" t="s">
        <v>548</v>
      </c>
      <c r="B1158" s="1">
        <v>2009</v>
      </c>
      <c r="C1158" s="22" t="str">
        <f>TEXT(D1158,"000")</f>
        <v>035</v>
      </c>
      <c r="D1158" s="2">
        <v>35</v>
      </c>
      <c r="E1158" s="1" t="str">
        <f>_xlfn.TEXTJOIN("_",TRUE,A1158,B1158,D1158,"Air")</f>
        <v>GRC_2009_35_Air</v>
      </c>
      <c r="F1158" s="1" t="str" cm="1">
        <f t="array" ref="F1158">_xlfn.REGEXEXTRACT(E1158,"[A-Z]+[a-z]+[a-z]",1,0)</f>
        <v>Air</v>
      </c>
      <c r="G1158" s="1" t="str">
        <f>_xlfn.TEXTJOIN("_",TRUE,A1158,B1158,C1158,F1158)</f>
        <v>GRC_2009_035_Air</v>
      </c>
      <c r="H1158" s="1" t="s">
        <v>275</v>
      </c>
      <c r="I1158" s="3" t="s">
        <v>109</v>
      </c>
      <c r="J1158" t="s">
        <v>98</v>
      </c>
      <c r="K1158" t="s">
        <v>2156</v>
      </c>
      <c r="L1158" s="4">
        <v>14</v>
      </c>
      <c r="M1158" s="5" t="str">
        <f>IF(AND(S1158=A1158, T1158&amp;U1158&amp;V1158&amp;W1158&amp;X1158=""), "DomProd", IF(COUNTIF(S1158:X1158, A1158)&gt;0, "CoDev", IF(S1158="???","N/A","Import")))</f>
        <v>Import</v>
      </c>
      <c r="N1158" t="s">
        <v>118</v>
      </c>
      <c r="O1158" t="s">
        <v>119</v>
      </c>
      <c r="Q1158" t="s">
        <v>631</v>
      </c>
      <c r="S1158" t="s">
        <v>56</v>
      </c>
      <c r="T1158" t="s">
        <v>93</v>
      </c>
      <c r="Y1158" s="5">
        <f>IF(T1158="???",0,COUNTA(S1158:X1158))</f>
        <v>2</v>
      </c>
    </row>
    <row r="1159" spans="1:25" x14ac:dyDescent="0.45">
      <c r="A1159" s="24" t="s">
        <v>548</v>
      </c>
      <c r="B1159" s="1">
        <v>2009</v>
      </c>
      <c r="C1159" s="22" t="str">
        <f>TEXT(D1159,"000")</f>
        <v>036</v>
      </c>
      <c r="D1159" s="2">
        <v>36</v>
      </c>
      <c r="E1159" s="1" t="str">
        <f>_xlfn.TEXTJOIN("_",TRUE,A1159,B1159,D1159,"Air")</f>
        <v>GRC_2009_36_Air</v>
      </c>
      <c r="F1159" s="1" t="str" cm="1">
        <f t="array" ref="F1159">_xlfn.REGEXEXTRACT(E1159,"[A-Z]+[a-z]+[a-z]",1,0)</f>
        <v>Air</v>
      </c>
      <c r="G1159" s="1" t="str">
        <f>_xlfn.TEXTJOIN("_",TRUE,A1159,B1159,C1159,F1159)</f>
        <v>GRC_2009_036_Air</v>
      </c>
      <c r="H1159" s="1" t="s">
        <v>275</v>
      </c>
      <c r="I1159" s="3" t="s">
        <v>109</v>
      </c>
      <c r="J1159" t="s">
        <v>98</v>
      </c>
      <c r="K1159" t="s">
        <v>2157</v>
      </c>
      <c r="L1159" s="4">
        <v>100</v>
      </c>
      <c r="M1159" s="5" t="str">
        <f>IF(AND(S1159=A1159, T1159&amp;U1159&amp;V1159&amp;W1159&amp;X1159=""), "DomProd", IF(COUNTIF(S1159:X1159, A1159)&gt;0, "CoDev", IF(S1159="???","N/A","Import")))</f>
        <v>Import</v>
      </c>
      <c r="N1159" t="s">
        <v>118</v>
      </c>
      <c r="Q1159" t="s">
        <v>486</v>
      </c>
      <c r="S1159" t="s">
        <v>56</v>
      </c>
      <c r="Y1159" s="5">
        <f>IF(T1159="???",0,COUNTA(S1159:X1159))</f>
        <v>1</v>
      </c>
    </row>
    <row r="1160" spans="1:25" x14ac:dyDescent="0.45">
      <c r="A1160" s="24" t="s">
        <v>548</v>
      </c>
      <c r="B1160" s="1">
        <v>2009</v>
      </c>
      <c r="C1160" s="22" t="str">
        <f>TEXT(D1160,"000")</f>
        <v>037</v>
      </c>
      <c r="D1160" s="2">
        <v>37</v>
      </c>
      <c r="E1160" s="1" t="str">
        <f>_xlfn.TEXTJOIN("_",TRUE,A1160,B1160,D1160,"Air")</f>
        <v>GRC_2009_37_Air</v>
      </c>
      <c r="F1160" s="1" t="str" cm="1">
        <f t="array" ref="F1160">_xlfn.REGEXEXTRACT(E1160,"[A-Z]+[a-z]+[a-z]",1,0)</f>
        <v>Air</v>
      </c>
      <c r="G1160" s="1" t="str">
        <f>_xlfn.TEXTJOIN("_",TRUE,A1160,B1160,C1160,F1160)</f>
        <v>GRC_2009_037_Air</v>
      </c>
      <c r="H1160" s="1" t="s">
        <v>275</v>
      </c>
      <c r="I1160" s="3" t="s">
        <v>241</v>
      </c>
      <c r="J1160" t="s">
        <v>785</v>
      </c>
      <c r="K1160" t="s">
        <v>2158</v>
      </c>
      <c r="L1160" s="4">
        <v>15</v>
      </c>
      <c r="M1160" s="5" t="str">
        <f>IF(AND(S1160=A1160, T1160&amp;U1160&amp;V1160&amp;W1160&amp;X1160=""), "DomProd", IF(COUNTIF(S1160:X1160, A1160)&gt;0, "CoDev", IF(S1160="???","N/A","Import")))</f>
        <v>Import</v>
      </c>
      <c r="N1160" t="s">
        <v>1605</v>
      </c>
      <c r="Q1160" s="18" t="s">
        <v>2159</v>
      </c>
      <c r="R1160" s="5"/>
      <c r="S1160" t="s">
        <v>71</v>
      </c>
      <c r="Y1160" s="5">
        <f>IF(T1160="???",0,COUNTA(S1160:X1160))</f>
        <v>1</v>
      </c>
    </row>
    <row r="1161" spans="1:25" x14ac:dyDescent="0.45">
      <c r="A1161" s="24" t="s">
        <v>548</v>
      </c>
      <c r="B1161" s="1">
        <v>2009</v>
      </c>
      <c r="C1161" s="22" t="str">
        <f>TEXT(D1161,"000")</f>
        <v>038</v>
      </c>
      <c r="D1161" s="2">
        <v>38</v>
      </c>
      <c r="E1161" s="1" t="str">
        <f>_xlfn.TEXTJOIN("_",TRUE,A1161,B1161,D1161,"Land")</f>
        <v>GRC_2009_38_Land</v>
      </c>
      <c r="F1161" s="1" t="str" cm="1">
        <f t="array" ref="F1161">_xlfn.REGEXEXTRACT(E1161,"[A-Z]+[a-z]+[a-z]",1,0)</f>
        <v>Land</v>
      </c>
      <c r="G1161" s="1" t="str">
        <f>_xlfn.TEXTJOIN("_",TRUE,A1161,B1161,C1161,F1161)</f>
        <v>GRC_2009_038_Land</v>
      </c>
      <c r="H1161" s="1" t="s">
        <v>275</v>
      </c>
      <c r="I1161" s="3" t="s">
        <v>85</v>
      </c>
      <c r="J1161" t="s">
        <v>326</v>
      </c>
      <c r="K1161" t="s">
        <v>592</v>
      </c>
      <c r="L1161" s="4">
        <v>21</v>
      </c>
      <c r="M1161" s="5" t="str">
        <f>IF(AND(S1161=A1161, T1161&amp;U1161&amp;V1161&amp;W1161&amp;X1161=""), "DomProd", IF(COUNTIF(S1161:X1161, A1161)&gt;0, "CoDev", IF(S1161="???","N/A","Import")))</f>
        <v>Import</v>
      </c>
      <c r="N1161" t="s">
        <v>328</v>
      </c>
      <c r="O1161" t="s">
        <v>593</v>
      </c>
      <c r="Q1161" t="s">
        <v>594</v>
      </c>
      <c r="S1161" s="5" t="s">
        <v>279</v>
      </c>
      <c r="Y1161" s="5">
        <f>IF(T1161="???",0,COUNTA(S1161:X1161))</f>
        <v>1</v>
      </c>
    </row>
    <row r="1162" spans="1:25" x14ac:dyDescent="0.45">
      <c r="A1162" s="24" t="s">
        <v>548</v>
      </c>
      <c r="B1162" s="1">
        <v>2009</v>
      </c>
      <c r="C1162" s="22" t="str">
        <f>TEXT(D1162,"000")</f>
        <v>039</v>
      </c>
      <c r="D1162" s="2">
        <v>39</v>
      </c>
      <c r="E1162" s="1" t="str">
        <f>_xlfn.TEXTJOIN("_",TRUE,A1162,B1162,D1162,"Land")</f>
        <v>GRC_2009_39_Land</v>
      </c>
      <c r="F1162" s="1" t="str" cm="1">
        <f t="array" ref="F1162">_xlfn.REGEXEXTRACT(E1162,"[A-Z]+[a-z]+[a-z]",1,0)</f>
        <v>Land</v>
      </c>
      <c r="G1162" s="1" t="str">
        <f>_xlfn.TEXTJOIN("_",TRUE,A1162,B1162,C1162,F1162)</f>
        <v>GRC_2009_039_Land</v>
      </c>
      <c r="H1162" s="1" t="s">
        <v>275</v>
      </c>
      <c r="I1162" s="3" t="s">
        <v>85</v>
      </c>
      <c r="J1162" t="s">
        <v>326</v>
      </c>
      <c r="K1162" t="s">
        <v>2160</v>
      </c>
      <c r="L1162" s="4">
        <v>38</v>
      </c>
      <c r="M1162" s="5" t="str">
        <f>IF(AND(S1162=A1162, T1162&amp;U1162&amp;V1162&amp;W1162&amp;X1162=""), "DomProd", IF(COUNTIF(S1162:X1162, A1162)&gt;0, "CoDev", IF(S1162="???","N/A","Import")))</f>
        <v>Import</v>
      </c>
      <c r="N1162" t="s">
        <v>328</v>
      </c>
      <c r="Q1162" t="s">
        <v>329</v>
      </c>
      <c r="R1162" s="5"/>
      <c r="S1162" s="5" t="s">
        <v>279</v>
      </c>
      <c r="Y1162" s="5">
        <f>IF(T1162="???",0,COUNTA(S1162:X1162))</f>
        <v>1</v>
      </c>
    </row>
    <row r="1163" spans="1:25" x14ac:dyDescent="0.45">
      <c r="A1163" s="24" t="s">
        <v>548</v>
      </c>
      <c r="B1163" s="1">
        <v>2009</v>
      </c>
      <c r="C1163" s="22" t="str">
        <f>TEXT(D1163,"000")</f>
        <v>040</v>
      </c>
      <c r="D1163" s="2">
        <v>40</v>
      </c>
      <c r="E1163" s="1" t="str">
        <f>_xlfn.TEXTJOIN("_",TRUE,A1163,B1163,D1163,"Land")</f>
        <v>GRC_2009_40_Land</v>
      </c>
      <c r="F1163" s="1" t="str" cm="1">
        <f t="array" ref="F1163">_xlfn.REGEXEXTRACT(E1163,"[A-Z]+[a-z]+[a-z]",1,0)</f>
        <v>Land</v>
      </c>
      <c r="G1163" s="1" t="str">
        <f>_xlfn.TEXTJOIN("_",TRUE,A1163,B1163,C1163,F1163)</f>
        <v>GRC_2009_040_Land</v>
      </c>
      <c r="H1163" s="1" t="s">
        <v>275</v>
      </c>
      <c r="I1163" s="3" t="s">
        <v>85</v>
      </c>
      <c r="J1163" t="s">
        <v>326</v>
      </c>
      <c r="K1163" t="s">
        <v>2161</v>
      </c>
      <c r="L1163" s="4">
        <v>54</v>
      </c>
      <c r="M1163" s="5" t="str">
        <f>IF(AND(S1163=A1163, T1163&amp;U1163&amp;V1163&amp;W1163&amp;X1163=""), "DomProd", IF(COUNTIF(S1163:X1163, A1163)&gt;0, "CoDev", IF(S1163="???","N/A","Import")))</f>
        <v>Import</v>
      </c>
      <c r="N1163" t="s">
        <v>741</v>
      </c>
      <c r="O1163" t="s">
        <v>74</v>
      </c>
      <c r="P1163" t="s">
        <v>2141</v>
      </c>
      <c r="Q1163" t="s">
        <v>795</v>
      </c>
      <c r="S1163" t="s">
        <v>32</v>
      </c>
      <c r="T1163" t="s">
        <v>76</v>
      </c>
      <c r="Y1163" s="5">
        <f>IF(T1163="???",0,COUNTA(S1163:X1163))</f>
        <v>2</v>
      </c>
    </row>
    <row r="1164" spans="1:25" x14ac:dyDescent="0.45">
      <c r="A1164" s="40" t="s">
        <v>548</v>
      </c>
      <c r="B1164" s="1">
        <v>2009</v>
      </c>
      <c r="C1164" s="22" t="str">
        <f>TEXT(D1164,"000")</f>
        <v>041</v>
      </c>
      <c r="D1164" s="2">
        <v>41</v>
      </c>
      <c r="E1164" s="41" t="str">
        <f>_xlfn.TEXTJOIN("_",TRUE,A1164,B1164,D1164,"Land")</f>
        <v>GRC_2009_41_Land</v>
      </c>
      <c r="F1164" s="1" t="str" cm="1">
        <f t="array" ref="F1164">_xlfn.REGEXEXTRACT(E1164,"[A-Z]+[a-z]+[a-z]",1,0)</f>
        <v>Land</v>
      </c>
      <c r="G1164" s="1" t="str">
        <f>_xlfn.TEXTJOIN("_",TRUE,A1164,B1164,C1164,F1164)</f>
        <v>GRC_2009_041_Land</v>
      </c>
      <c r="H1164" s="41" t="s">
        <v>275</v>
      </c>
      <c r="I1164" s="42" t="s">
        <v>85</v>
      </c>
      <c r="J1164" s="43" t="s">
        <v>798</v>
      </c>
      <c r="K1164" s="43" t="s">
        <v>2162</v>
      </c>
      <c r="L1164" s="44">
        <v>42</v>
      </c>
      <c r="M1164" s="5" t="str">
        <f>IF(AND(S1164=A1164, T1164&amp;U1164&amp;V1164&amp;W1164&amp;X1164=""), "DomProd", IF(COUNTIF(S1164:X1164, A1164)&gt;0, "CoDev", IF(S1164="???","N/A","Import")))</f>
        <v>Import</v>
      </c>
      <c r="N1164" t="s">
        <v>174</v>
      </c>
      <c r="Q1164" s="18" t="s">
        <v>948</v>
      </c>
      <c r="R1164" s="5"/>
      <c r="S1164" s="43" t="s">
        <v>56</v>
      </c>
      <c r="T1164" s="43"/>
      <c r="U1164" s="43"/>
      <c r="V1164" s="43"/>
      <c r="W1164" s="43"/>
      <c r="X1164" s="43"/>
      <c r="Y1164" s="5">
        <f>IF(T1164="???",0,COUNTA(S1164:X1164))</f>
        <v>1</v>
      </c>
    </row>
    <row r="1165" spans="1:25" x14ac:dyDescent="0.45">
      <c r="A1165" s="24" t="s">
        <v>548</v>
      </c>
      <c r="B1165" s="1">
        <v>2009</v>
      </c>
      <c r="C1165" s="22" t="str">
        <f>TEXT(D1165,"000")</f>
        <v>042</v>
      </c>
      <c r="D1165" s="2">
        <v>42</v>
      </c>
      <c r="E1165" s="1" t="str">
        <f>_xlfn.TEXTJOIN("_",TRUE,A1165,B1165,D1165,"Land")</f>
        <v>GRC_2009_42_Land</v>
      </c>
      <c r="F1165" s="1" t="str" cm="1">
        <f t="array" ref="F1165">_xlfn.REGEXEXTRACT(E1165,"[A-Z]+[a-z]+[a-z]",1,0)</f>
        <v>Land</v>
      </c>
      <c r="G1165" s="1" t="str">
        <f>_xlfn.TEXTJOIN("_",TRUE,A1165,B1165,C1165,F1165)</f>
        <v>GRC_2009_042_Land</v>
      </c>
      <c r="H1165" s="1" t="s">
        <v>275</v>
      </c>
      <c r="I1165" s="3" t="s">
        <v>85</v>
      </c>
      <c r="J1165" t="s">
        <v>599</v>
      </c>
      <c r="K1165" t="s">
        <v>801</v>
      </c>
      <c r="L1165" s="4">
        <v>1567</v>
      </c>
      <c r="M1165" s="5" t="str">
        <f>IF(AND(S1165=A1165, T1165&amp;U1165&amp;V1165&amp;W1165&amp;X1165=""), "DomProd", IF(COUNTIF(S1165:X1165, A1165)&gt;0, "CoDev", IF(S1165="???","N/A","Import")))</f>
        <v>Import</v>
      </c>
      <c r="N1165" t="s">
        <v>174</v>
      </c>
      <c r="Q1165" s="18" t="s">
        <v>802</v>
      </c>
      <c r="S1165" t="s">
        <v>56</v>
      </c>
      <c r="Y1165" s="5">
        <f>IF(T1165="???",0,COUNTA(S1165:X1165))</f>
        <v>1</v>
      </c>
    </row>
    <row r="1166" spans="1:25" x14ac:dyDescent="0.45">
      <c r="A1166" s="24" t="s">
        <v>548</v>
      </c>
      <c r="B1166" s="1">
        <v>2009</v>
      </c>
      <c r="C1166" s="22" t="str">
        <f>TEXT(D1166,"000")</f>
        <v>043</v>
      </c>
      <c r="D1166" s="2">
        <v>43</v>
      </c>
      <c r="E1166" s="1" t="str">
        <f>_xlfn.TEXTJOIN("_",TRUE,A1166,B1166,D1166,"Land")</f>
        <v>GRC_2009_43_Land</v>
      </c>
      <c r="F1166" s="1" t="str" cm="1">
        <f t="array" ref="F1166">_xlfn.REGEXEXTRACT(E1166,"[A-Z]+[a-z]+[a-z]",1,0)</f>
        <v>Land</v>
      </c>
      <c r="G1166" s="1" t="str">
        <f>_xlfn.TEXTJOIN("_",TRUE,A1166,B1166,C1166,F1166)</f>
        <v>GRC_2009_043_Land</v>
      </c>
      <c r="H1166" s="1" t="s">
        <v>275</v>
      </c>
      <c r="I1166" s="3" t="s">
        <v>85</v>
      </c>
      <c r="J1166" t="s">
        <v>2163</v>
      </c>
      <c r="K1166" t="s">
        <v>808</v>
      </c>
      <c r="L1166" s="4">
        <v>160</v>
      </c>
      <c r="M1166" s="5" t="str">
        <f>IF(AND(S1166=A1166, T1166&amp;U1166&amp;V1166&amp;W1166&amp;X1166=""), "DomProd", IF(COUNTIF(S1166:X1166, A1166)&gt;0, "CoDev", IF(S1166="???","N/A","Import")))</f>
        <v>Import</v>
      </c>
      <c r="N1166" t="s">
        <v>741</v>
      </c>
      <c r="Q1166" s="18" t="s">
        <v>809</v>
      </c>
      <c r="S1166" t="s">
        <v>32</v>
      </c>
      <c r="Y1166" s="5">
        <f>IF(T1166="???",0,COUNTA(S1166:X1166))</f>
        <v>1</v>
      </c>
    </row>
    <row r="1167" spans="1:25" x14ac:dyDescent="0.45">
      <c r="A1167" s="24" t="s">
        <v>548</v>
      </c>
      <c r="B1167" s="1">
        <v>2009</v>
      </c>
      <c r="C1167" s="22" t="str">
        <f>TEXT(D1167,"000")</f>
        <v>044</v>
      </c>
      <c r="D1167" s="2">
        <v>44</v>
      </c>
      <c r="E1167" s="1" t="str">
        <f>_xlfn.TEXTJOIN("_",TRUE,A1167,B1167,D1167,"Land")</f>
        <v>GRC_2009_44_Land</v>
      </c>
      <c r="F1167" s="1" t="str" cm="1">
        <f t="array" ref="F1167">_xlfn.REGEXEXTRACT(E1167,"[A-Z]+[a-z]+[a-z]",1,0)</f>
        <v>Land</v>
      </c>
      <c r="G1167" s="1" t="str">
        <f>_xlfn.TEXTJOIN("_",TRUE,A1167,B1167,C1167,F1167)</f>
        <v>GRC_2009_044_Land</v>
      </c>
      <c r="H1167" s="1" t="s">
        <v>275</v>
      </c>
      <c r="I1167" s="3" t="s">
        <v>85</v>
      </c>
      <c r="J1167" t="s">
        <v>346</v>
      </c>
      <c r="K1167" t="s">
        <v>2164</v>
      </c>
      <c r="L1167" s="4">
        <v>523</v>
      </c>
      <c r="M1167" s="5" t="str">
        <f>IF(AND(S1167=A1167, T1167&amp;U1167&amp;V1167&amp;W1167&amp;X1167=""), "DomProd", IF(COUNTIF(S1167:X1167, A1167)&gt;0, "CoDev", IF(S1167="???","N/A","Import")))</f>
        <v>Import</v>
      </c>
      <c r="N1167" t="s">
        <v>348</v>
      </c>
      <c r="Q1167" s="18" t="s">
        <v>349</v>
      </c>
      <c r="S1167" s="5" t="s">
        <v>279</v>
      </c>
      <c r="Y1167" s="5">
        <f>IF(T1167="???",0,COUNTA(S1167:X1167))</f>
        <v>1</v>
      </c>
    </row>
    <row r="1168" spans="1:25" x14ac:dyDescent="0.45">
      <c r="A1168" s="24" t="s">
        <v>548</v>
      </c>
      <c r="B1168" s="1">
        <v>2009</v>
      </c>
      <c r="C1168" s="22" t="str">
        <f>TEXT(D1168,"000")</f>
        <v>045</v>
      </c>
      <c r="D1168" s="2">
        <v>45</v>
      </c>
      <c r="E1168" s="1" t="str">
        <f>_xlfn.TEXTJOIN("_",TRUE,A1168,B1168,D1168,"Land")</f>
        <v>GRC_2009_45_Land</v>
      </c>
      <c r="F1168" s="1" t="str" cm="1">
        <f t="array" ref="F1168">_xlfn.REGEXEXTRACT(E1168,"[A-Z]+[a-z]+[a-z]",1,0)</f>
        <v>Land</v>
      </c>
      <c r="G1168" s="1" t="str">
        <f>_xlfn.TEXTJOIN("_",TRUE,A1168,B1168,C1168,F1168)</f>
        <v>GRC_2009_045_Land</v>
      </c>
      <c r="H1168" s="1" t="s">
        <v>275</v>
      </c>
      <c r="I1168" s="3" t="s">
        <v>1147</v>
      </c>
      <c r="J1168" t="s">
        <v>350</v>
      </c>
      <c r="K1168" t="s">
        <v>988</v>
      </c>
      <c r="L1168" s="4">
        <v>3</v>
      </c>
      <c r="M1168" s="5" t="str">
        <f>IF(AND(S1168=A1168, T1168&amp;U1168&amp;V1168&amp;W1168&amp;X1168=""), "DomProd", IF(COUNTIF(S1168:X1168, A1168)&gt;0, "CoDev", IF(S1168="???","N/A","Import")))</f>
        <v>Import</v>
      </c>
      <c r="N1168" s="5" t="s">
        <v>107</v>
      </c>
      <c r="O1168" s="5"/>
      <c r="P1168" s="5"/>
      <c r="Q1168" s="30" t="s">
        <v>990</v>
      </c>
      <c r="R1168" s="5"/>
      <c r="S1168" t="s">
        <v>76</v>
      </c>
      <c r="Y1168" s="5">
        <f>IF(T1168="???",0,COUNTA(S1168:X1168))</f>
        <v>1</v>
      </c>
    </row>
    <row r="1169" spans="1:25" x14ac:dyDescent="0.45">
      <c r="A1169" s="24" t="s">
        <v>548</v>
      </c>
      <c r="B1169" s="1">
        <v>2009</v>
      </c>
      <c r="C1169" s="22" t="str">
        <f>TEXT(D1169,"000")</f>
        <v>046</v>
      </c>
      <c r="D1169" s="2">
        <v>46</v>
      </c>
      <c r="E1169" s="1" t="str">
        <f>_xlfn.TEXTJOIN("_",TRUE,A1169,B1169,D1169,"Land")</f>
        <v>GRC_2009_46_Land</v>
      </c>
      <c r="F1169" s="1" t="str" cm="1">
        <f t="array" ref="F1169">_xlfn.REGEXEXTRACT(E1169,"[A-Z]+[a-z]+[a-z]",1,0)</f>
        <v>Land</v>
      </c>
      <c r="G1169" s="1" t="str">
        <f>_xlfn.TEXTJOIN("_",TRUE,A1169,B1169,C1169,F1169)</f>
        <v>GRC_2009_046_Land</v>
      </c>
      <c r="H1169" s="1" t="s">
        <v>275</v>
      </c>
      <c r="I1169" s="3" t="s">
        <v>1147</v>
      </c>
      <c r="J1169" t="s">
        <v>350</v>
      </c>
      <c r="K1169" t="s">
        <v>1151</v>
      </c>
      <c r="L1169" s="4">
        <v>5</v>
      </c>
      <c r="M1169" s="5" t="str">
        <f>IF(AND(S1169=A1169, T1169&amp;U1169&amp;V1169&amp;W1169&amp;X1169=""), "DomProd", IF(COUNTIF(S1169:X1169, A1169)&gt;0, "CoDev", IF(S1169="???","N/A","Import")))</f>
        <v>Import</v>
      </c>
      <c r="N1169" s="5" t="s">
        <v>174</v>
      </c>
      <c r="O1169" s="5"/>
      <c r="P1169" s="5"/>
      <c r="Q1169" s="30" t="s">
        <v>1152</v>
      </c>
      <c r="R1169" s="5"/>
      <c r="S1169" t="s">
        <v>56</v>
      </c>
      <c r="Y1169" s="5">
        <f>IF(T1169="???",0,COUNTA(S1169:X1169))</f>
        <v>1</v>
      </c>
    </row>
    <row r="1170" spans="1:25" x14ac:dyDescent="0.45">
      <c r="A1170" s="24" t="s">
        <v>548</v>
      </c>
      <c r="B1170" s="1">
        <v>2009</v>
      </c>
      <c r="C1170" s="22" t="str">
        <f>TEXT(D1170,"000")</f>
        <v>047</v>
      </c>
      <c r="D1170" s="2">
        <v>47</v>
      </c>
      <c r="E1170" s="1" t="str">
        <f>_xlfn.TEXTJOIN("_",TRUE,A1170,B1170,D1170,"Land")</f>
        <v>GRC_2009_47_Land</v>
      </c>
      <c r="F1170" s="1" t="str" cm="1">
        <f t="array" ref="F1170">_xlfn.REGEXEXTRACT(E1170,"[A-Z]+[a-z]+[a-z]",1,0)</f>
        <v>Land</v>
      </c>
      <c r="G1170" s="1" t="str">
        <f>_xlfn.TEXTJOIN("_",TRUE,A1170,B1170,C1170,F1170)</f>
        <v>GRC_2009_047_Land</v>
      </c>
      <c r="H1170" s="1" t="s">
        <v>275</v>
      </c>
      <c r="I1170" s="3" t="s">
        <v>1147</v>
      </c>
      <c r="J1170" t="s">
        <v>350</v>
      </c>
      <c r="K1170" t="s">
        <v>2165</v>
      </c>
      <c r="L1170" s="4">
        <v>8</v>
      </c>
      <c r="M1170" s="5" t="str">
        <f>IF(AND(S1170=A1170, T1170&amp;U1170&amp;V1170&amp;W1170&amp;X1170=""), "DomProd", IF(COUNTIF(S1170:X1170, A1170)&gt;0, "CoDev", IF(S1170="???","N/A","Import")))</f>
        <v>Import</v>
      </c>
      <c r="N1170" s="5" t="s">
        <v>174</v>
      </c>
      <c r="O1170" s="5"/>
      <c r="P1170" s="5"/>
      <c r="Q1170" s="30" t="s">
        <v>2166</v>
      </c>
      <c r="R1170" s="5"/>
      <c r="S1170" t="s">
        <v>56</v>
      </c>
      <c r="Y1170" s="5">
        <f>IF(T1170="???",0,COUNTA(S1170:X1170))</f>
        <v>1</v>
      </c>
    </row>
    <row r="1171" spans="1:25" x14ac:dyDescent="0.45">
      <c r="A1171" s="24" t="s">
        <v>548</v>
      </c>
      <c r="B1171" s="1">
        <v>2009</v>
      </c>
      <c r="C1171" s="22" t="str">
        <f>TEXT(D1171,"000")</f>
        <v>048</v>
      </c>
      <c r="D1171" s="2">
        <v>48</v>
      </c>
      <c r="E1171" s="1" t="str">
        <f>_xlfn.TEXTJOIN("_",TRUE,A1171,B1171,D1171,"Land")</f>
        <v>GRC_2009_48_Land</v>
      </c>
      <c r="F1171" s="1" t="str" cm="1">
        <f t="array" ref="F1171">_xlfn.REGEXEXTRACT(E1171,"[A-Z]+[a-z]+[a-z]",1,0)</f>
        <v>Land</v>
      </c>
      <c r="G1171" s="1" t="str">
        <f>_xlfn.TEXTJOIN("_",TRUE,A1171,B1171,C1171,F1171)</f>
        <v>GRC_2009_048_Land</v>
      </c>
      <c r="H1171" s="1" t="s">
        <v>275</v>
      </c>
      <c r="I1171" s="3" t="s">
        <v>1147</v>
      </c>
      <c r="J1171" t="s">
        <v>350</v>
      </c>
      <c r="K1171" t="s">
        <v>2167</v>
      </c>
      <c r="L1171" s="4">
        <v>40</v>
      </c>
      <c r="M1171" s="5" t="str">
        <f>IF(AND(S1171=A1171, T1171&amp;U1171&amp;V1171&amp;W1171&amp;X1171=""), "DomProd", IF(COUNTIF(S1171:X1171, A1171)&gt;0, "CoDev", IF(S1171="???","N/A","Import")))</f>
        <v>Import</v>
      </c>
      <c r="N1171" s="5" t="s">
        <v>2168</v>
      </c>
      <c r="O1171" s="5"/>
      <c r="P1171" s="5"/>
      <c r="Q1171" s="30" t="s">
        <v>2169</v>
      </c>
      <c r="R1171" s="5"/>
      <c r="S1171" t="s">
        <v>71</v>
      </c>
      <c r="Y1171" s="5">
        <f>IF(T1171="???",0,COUNTA(S1171:X1171))</f>
        <v>1</v>
      </c>
    </row>
    <row r="1172" spans="1:25" x14ac:dyDescent="0.45">
      <c r="A1172" s="24" t="s">
        <v>548</v>
      </c>
      <c r="B1172" s="1">
        <v>2009</v>
      </c>
      <c r="C1172" s="22" t="str">
        <f>TEXT(D1172,"000")</f>
        <v>049</v>
      </c>
      <c r="D1172" s="2">
        <v>49</v>
      </c>
      <c r="E1172" s="1" t="str">
        <f>_xlfn.TEXTJOIN("_",TRUE,A1172,B1172,D1172,"Land")</f>
        <v>GRC_2009_49_Land</v>
      </c>
      <c r="F1172" s="1" t="str" cm="1">
        <f t="array" ref="F1172">_xlfn.REGEXEXTRACT(E1172,"[A-Z]+[a-z]+[a-z]",1,0)</f>
        <v>Land</v>
      </c>
      <c r="G1172" s="1" t="str">
        <f>_xlfn.TEXTJOIN("_",TRUE,A1172,B1172,C1172,F1172)</f>
        <v>GRC_2009_049_Land</v>
      </c>
      <c r="H1172" s="1" t="s">
        <v>275</v>
      </c>
      <c r="I1172" s="3" t="s">
        <v>1147</v>
      </c>
      <c r="J1172" t="s">
        <v>350</v>
      </c>
      <c r="K1172" t="s">
        <v>2170</v>
      </c>
      <c r="L1172" s="4">
        <v>20</v>
      </c>
      <c r="M1172" s="5" t="str">
        <f>IF(AND(S1172=A1172, T1172&amp;U1172&amp;V1172&amp;W1172&amp;X1172=""), "DomProd", IF(COUNTIF(S1172:X1172, A1172)&gt;0, "CoDev", IF(S1172="???","N/A","Import")))</f>
        <v>Import</v>
      </c>
      <c r="N1172" s="5" t="s">
        <v>812</v>
      </c>
      <c r="O1172" s="5"/>
      <c r="P1172" s="5"/>
      <c r="Q1172" s="30" t="s">
        <v>2171</v>
      </c>
      <c r="R1172" s="5"/>
      <c r="S1172" t="s">
        <v>71</v>
      </c>
      <c r="Y1172" s="5">
        <f>IF(T1172="???",0,COUNTA(S1172:X1172))</f>
        <v>1</v>
      </c>
    </row>
    <row r="1173" spans="1:25" x14ac:dyDescent="0.45">
      <c r="A1173" s="24" t="s">
        <v>548</v>
      </c>
      <c r="B1173" s="1">
        <v>2009</v>
      </c>
      <c r="C1173" s="22" t="str">
        <f>TEXT(D1173,"000")</f>
        <v>050</v>
      </c>
      <c r="D1173" s="2">
        <v>50</v>
      </c>
      <c r="E1173" s="1" t="str">
        <f>_xlfn.TEXTJOIN("_",TRUE,A1173,B1173,D1173,"Naval")</f>
        <v>GRC_2009_50_Naval</v>
      </c>
      <c r="F1173" s="1" t="s">
        <v>161</v>
      </c>
      <c r="G1173" s="1" t="str">
        <f>_xlfn.TEXTJOIN("_",TRUE,A1173,B1173,C1173,F1173)</f>
        <v>GRC_2009_050_Sea</v>
      </c>
      <c r="H1173" s="1" t="s">
        <v>358</v>
      </c>
      <c r="I1173" s="3" t="s">
        <v>359</v>
      </c>
      <c r="J1173" t="s">
        <v>360</v>
      </c>
      <c r="K1173" t="s">
        <v>2172</v>
      </c>
      <c r="L1173" s="4">
        <v>8</v>
      </c>
      <c r="M1173" s="5" t="str">
        <f>IF(AND(S1173=A1173, T1173&amp;U1173&amp;V1173&amp;W1173&amp;X1173=""), "DomProd", IF(COUNTIF(S1173:X1173, A1173)&gt;0, "CoDev", IF(S1173="???","N/A","Import")))</f>
        <v>Import</v>
      </c>
      <c r="N1173" t="s">
        <v>2173</v>
      </c>
      <c r="Q1173" s="18" t="s">
        <v>2174</v>
      </c>
      <c r="S1173" t="s">
        <v>32</v>
      </c>
      <c r="Y1173" s="5">
        <f>IF(T1173="???",0,COUNTA(S1173:X1173))</f>
        <v>1</v>
      </c>
    </row>
    <row r="1174" spans="1:25" x14ac:dyDescent="0.45">
      <c r="A1174" s="24" t="s">
        <v>548</v>
      </c>
      <c r="B1174" s="1">
        <v>2009</v>
      </c>
      <c r="C1174" s="22" t="str">
        <f>TEXT(D1174,"000")</f>
        <v>051</v>
      </c>
      <c r="D1174" s="2">
        <v>51</v>
      </c>
      <c r="E1174" s="1" t="str">
        <f>_xlfn.TEXTJOIN("_",TRUE,A1174,B1174,D1174,"Naval")</f>
        <v>GRC_2009_51_Naval</v>
      </c>
      <c r="F1174" s="1" t="s">
        <v>161</v>
      </c>
      <c r="G1174" s="1" t="str">
        <f>_xlfn.TEXTJOIN("_",TRUE,A1174,B1174,C1174,F1174)</f>
        <v>GRC_2009_051_Sea</v>
      </c>
      <c r="H1174" s="1" t="s">
        <v>358</v>
      </c>
      <c r="I1174" s="3" t="s">
        <v>168</v>
      </c>
      <c r="J1174" t="s">
        <v>362</v>
      </c>
      <c r="K1174" t="s">
        <v>2175</v>
      </c>
      <c r="L1174" s="4" t="s">
        <v>65</v>
      </c>
      <c r="M1174" s="5" t="str">
        <f>IF(AND(S1174=A1174, T1174&amp;U1174&amp;V1174&amp;W1174&amp;X1174=""), "DomProd", IF(COUNTIF(S1174:X1174, A1174)&gt;0, "CoDev", IF(S1174="???","N/A","Import")))</f>
        <v>Import</v>
      </c>
      <c r="N1174" t="s">
        <v>171</v>
      </c>
      <c r="Q1174" s="18" t="s">
        <v>1924</v>
      </c>
      <c r="R1174" s="5"/>
      <c r="S1174" t="s">
        <v>56</v>
      </c>
      <c r="Y1174" s="5">
        <f>IF(T1174="???",0,COUNTA(S1174:X1174))</f>
        <v>1</v>
      </c>
    </row>
    <row r="1175" spans="1:25" x14ac:dyDescent="0.45">
      <c r="A1175" s="24" t="s">
        <v>548</v>
      </c>
      <c r="B1175" s="1">
        <v>2009</v>
      </c>
      <c r="C1175" s="22" t="str">
        <f>TEXT(D1175,"000")</f>
        <v>052</v>
      </c>
      <c r="D1175" s="2">
        <v>52</v>
      </c>
      <c r="E1175" s="1" t="str">
        <f>_xlfn.TEXTJOIN("_",TRUE,A1175,B1175,D1175,"Naval")</f>
        <v>GRC_2009_52_Naval</v>
      </c>
      <c r="F1175" s="1" t="s">
        <v>161</v>
      </c>
      <c r="G1175" s="1" t="str">
        <f>_xlfn.TEXTJOIN("_",TRUE,A1175,B1175,C1175,F1175)</f>
        <v>GRC_2009_052_Sea</v>
      </c>
      <c r="H1175" s="1" t="s">
        <v>358</v>
      </c>
      <c r="I1175" s="3" t="s">
        <v>168</v>
      </c>
      <c r="J1175" t="s">
        <v>362</v>
      </c>
      <c r="K1175" t="s">
        <v>2176</v>
      </c>
      <c r="L1175" s="4" t="s">
        <v>65</v>
      </c>
      <c r="M1175" s="5" t="str">
        <f>IF(AND(S1175=A1175, T1175&amp;U1175&amp;V1175&amp;W1175&amp;X1175=""), "DomProd", IF(COUNTIF(S1175:X1175, A1175)&gt;0, "CoDev", IF(S1175="???","N/A","Import")))</f>
        <v>Import</v>
      </c>
      <c r="N1175" t="s">
        <v>823</v>
      </c>
      <c r="Q1175" s="18" t="s">
        <v>2177</v>
      </c>
      <c r="S1175" t="s">
        <v>32</v>
      </c>
      <c r="Y1175" s="5">
        <f>IF(T1175="???",0,COUNTA(S1175:X1175))</f>
        <v>1</v>
      </c>
    </row>
    <row r="1176" spans="1:25" x14ac:dyDescent="0.45">
      <c r="A1176" s="24" t="s">
        <v>548</v>
      </c>
      <c r="B1176" s="1">
        <v>2009</v>
      </c>
      <c r="C1176" s="22" t="str">
        <f>TEXT(D1176,"000")</f>
        <v>053</v>
      </c>
      <c r="D1176" s="2">
        <v>53</v>
      </c>
      <c r="E1176" s="1" t="str">
        <f>_xlfn.TEXTJOIN("_",TRUE,A1176,B1176,D1176,"Naval")</f>
        <v>GRC_2009_53_Naval</v>
      </c>
      <c r="F1176" s="1" t="s">
        <v>161</v>
      </c>
      <c r="G1176" s="1" t="str">
        <f>_xlfn.TEXTJOIN("_",TRUE,A1176,B1176,C1176,F1176)</f>
        <v>GRC_2009_053_Sea</v>
      </c>
      <c r="H1176" s="1" t="s">
        <v>358</v>
      </c>
      <c r="I1176" s="3" t="s">
        <v>359</v>
      </c>
      <c r="J1176" t="s">
        <v>360</v>
      </c>
      <c r="K1176" t="s">
        <v>2178</v>
      </c>
      <c r="L1176" s="4">
        <v>2</v>
      </c>
      <c r="M1176" s="5" t="str">
        <f>IF(AND(S1176=A1176, T1176&amp;U1176&amp;V1176&amp;W1176&amp;X1176=""), "DomProd", IF(COUNTIF(S1176:X1176, A1176)&gt;0, "CoDev", IF(S1176="???","N/A","Import")))</f>
        <v>Import</v>
      </c>
      <c r="N1176" t="s">
        <v>2179</v>
      </c>
      <c r="Q1176" s="18" t="s">
        <v>2180</v>
      </c>
      <c r="S1176" t="s">
        <v>32</v>
      </c>
      <c r="Y1176" s="5">
        <f>IF(T1176="???",0,COUNTA(S1176:X1176))</f>
        <v>1</v>
      </c>
    </row>
    <row r="1177" spans="1:25" x14ac:dyDescent="0.45">
      <c r="A1177" s="24" t="s">
        <v>548</v>
      </c>
      <c r="B1177" s="1">
        <v>2009</v>
      </c>
      <c r="C1177" s="22" t="str">
        <f>TEXT(D1177,"000")</f>
        <v>054</v>
      </c>
      <c r="D1177" s="2">
        <v>54</v>
      </c>
      <c r="E1177" s="1" t="str">
        <f>_xlfn.TEXTJOIN("_",TRUE,A1177,B1177,D1177,"Naval")</f>
        <v>GRC_2009_54_Naval</v>
      </c>
      <c r="F1177" s="1" t="s">
        <v>161</v>
      </c>
      <c r="G1177" s="1" t="str">
        <f>_xlfn.TEXTJOIN("_",TRUE,A1177,B1177,C1177,F1177)</f>
        <v>GRC_2009_054_Sea</v>
      </c>
      <c r="H1177" s="1" t="s">
        <v>358</v>
      </c>
      <c r="I1177" s="3" t="s">
        <v>168</v>
      </c>
      <c r="J1177" t="s">
        <v>362</v>
      </c>
      <c r="K1177" t="s">
        <v>2175</v>
      </c>
      <c r="L1177" s="4" t="s">
        <v>65</v>
      </c>
      <c r="M1177" s="5" t="str">
        <f>IF(AND(S1177=A1177, T1177&amp;U1177&amp;V1177&amp;W1177&amp;X1177=""), "DomProd", IF(COUNTIF(S1177:X1177, A1177)&gt;0, "CoDev", IF(S1177="???","N/A","Import")))</f>
        <v>Import</v>
      </c>
      <c r="N1177" t="s">
        <v>171</v>
      </c>
      <c r="Q1177" s="18" t="s">
        <v>1924</v>
      </c>
      <c r="R1177" s="5"/>
      <c r="S1177" t="s">
        <v>56</v>
      </c>
      <c r="Y1177" s="5">
        <f>IF(T1177="???",0,COUNTA(S1177:X1177))</f>
        <v>1</v>
      </c>
    </row>
    <row r="1178" spans="1:25" x14ac:dyDescent="0.45">
      <c r="A1178" s="24" t="s">
        <v>548</v>
      </c>
      <c r="B1178" s="1">
        <v>2009</v>
      </c>
      <c r="C1178" s="22" t="str">
        <f>TEXT(D1178,"000")</f>
        <v>055</v>
      </c>
      <c r="D1178" s="2">
        <v>55</v>
      </c>
      <c r="E1178" s="1" t="str">
        <f>_xlfn.TEXTJOIN("_",TRUE,A1178,B1178,D1178,"Naval")</f>
        <v>GRC_2009_55_Naval</v>
      </c>
      <c r="F1178" s="1" t="s">
        <v>161</v>
      </c>
      <c r="G1178" s="1" t="str">
        <f>_xlfn.TEXTJOIN("_",TRUE,A1178,B1178,C1178,F1178)</f>
        <v>GRC_2009_055_Sea</v>
      </c>
      <c r="H1178" s="1" t="s">
        <v>358</v>
      </c>
      <c r="I1178" s="3" t="s">
        <v>168</v>
      </c>
      <c r="J1178" t="s">
        <v>362</v>
      </c>
      <c r="K1178" t="s">
        <v>2176</v>
      </c>
      <c r="L1178" s="4" t="s">
        <v>65</v>
      </c>
      <c r="M1178" s="5" t="str">
        <f>IF(AND(S1178=A1178, T1178&amp;U1178&amp;V1178&amp;W1178&amp;X1178=""), "DomProd", IF(COUNTIF(S1178:X1178, A1178)&gt;0, "CoDev", IF(S1178="???","N/A","Import")))</f>
        <v>Import</v>
      </c>
      <c r="N1178" t="s">
        <v>823</v>
      </c>
      <c r="Q1178" s="18" t="s">
        <v>2177</v>
      </c>
      <c r="S1178" t="s">
        <v>32</v>
      </c>
      <c r="Y1178" s="5">
        <f>IF(T1178="???",0,COUNTA(S1178:X1178))</f>
        <v>1</v>
      </c>
    </row>
    <row r="1179" spans="1:25" x14ac:dyDescent="0.45">
      <c r="A1179" s="24" t="s">
        <v>548</v>
      </c>
      <c r="B1179" s="1">
        <v>2009</v>
      </c>
      <c r="C1179" s="22" t="str">
        <f>TEXT(D1179,"000")</f>
        <v>056</v>
      </c>
      <c r="D1179" s="2">
        <v>56</v>
      </c>
      <c r="E1179" s="1" t="str">
        <f>_xlfn.TEXTJOIN("_",TRUE,A1179,B1179,D1179,"Naval")</f>
        <v>GRC_2009_56_Naval</v>
      </c>
      <c r="F1179" s="1" t="s">
        <v>161</v>
      </c>
      <c r="G1179" s="1" t="str">
        <f>_xlfn.TEXTJOIN("_",TRUE,A1179,B1179,C1179,F1179)</f>
        <v>GRC_2009_056_Sea</v>
      </c>
      <c r="H1179" s="1" t="s">
        <v>358</v>
      </c>
      <c r="I1179" s="3" t="s">
        <v>163</v>
      </c>
      <c r="J1179" t="s">
        <v>852</v>
      </c>
      <c r="K1179" t="s">
        <v>2181</v>
      </c>
      <c r="L1179" s="4">
        <v>4</v>
      </c>
      <c r="M1179" s="5" t="str">
        <f>IF(AND(S1179=A1179, T1179&amp;U1179&amp;V1179&amp;W1179&amp;X1179=""), "DomProd", IF(COUNTIF(S1179:X1179, A1179)&gt;0, "CoDev", IF(S1179="???","N/A","Import")))</f>
        <v>Import</v>
      </c>
      <c r="N1179" t="s">
        <v>166</v>
      </c>
      <c r="Q1179" s="18" t="s">
        <v>2182</v>
      </c>
      <c r="S1179" t="s">
        <v>141</v>
      </c>
      <c r="Y1179" s="5">
        <f>IF(T1179="???",0,COUNTA(S1179:X1179))</f>
        <v>1</v>
      </c>
    </row>
    <row r="1180" spans="1:25" x14ac:dyDescent="0.45">
      <c r="A1180" s="24" t="s">
        <v>548</v>
      </c>
      <c r="B1180" s="1">
        <v>2009</v>
      </c>
      <c r="C1180" s="22" t="str">
        <f>TEXT(D1180,"000")</f>
        <v>057</v>
      </c>
      <c r="D1180" s="2">
        <v>57</v>
      </c>
      <c r="E1180" s="1" t="str">
        <f>_xlfn.TEXTJOIN("_",TRUE,A1180,B1180,D1180,"Naval")</f>
        <v>GRC_2009_57_Naval</v>
      </c>
      <c r="F1180" s="1" t="s">
        <v>161</v>
      </c>
      <c r="G1180" s="1" t="str">
        <f>_xlfn.TEXTJOIN("_",TRUE,A1180,B1180,C1180,F1180)</f>
        <v>GRC_2009_057_Sea</v>
      </c>
      <c r="H1180" s="1" t="s">
        <v>358</v>
      </c>
      <c r="I1180" s="3" t="s">
        <v>168</v>
      </c>
      <c r="J1180" t="s">
        <v>855</v>
      </c>
      <c r="K1180" t="s">
        <v>868</v>
      </c>
      <c r="L1180" s="4" t="s">
        <v>65</v>
      </c>
      <c r="M1180" s="5" t="str">
        <f>IF(AND(S1180=A1180, T1180&amp;U1180&amp;V1180&amp;W1180&amp;X1180=""), "DomProd", IF(COUNTIF(S1180:X1180, A1180)&gt;0, "CoDev", IF(S1180="???","N/A","Import")))</f>
        <v>Import</v>
      </c>
      <c r="N1180" t="s">
        <v>174</v>
      </c>
      <c r="O1180" t="s">
        <v>183</v>
      </c>
      <c r="P1180" t="s">
        <v>184</v>
      </c>
      <c r="Q1180" s="18" t="s">
        <v>185</v>
      </c>
      <c r="R1180" s="18" t="s">
        <v>186</v>
      </c>
      <c r="S1180" t="s">
        <v>56</v>
      </c>
      <c r="Y1180" s="5">
        <f>IF(T1180="???",0,COUNTA(S1180:X1180))</f>
        <v>1</v>
      </c>
    </row>
    <row r="1181" spans="1:25" x14ac:dyDescent="0.45">
      <c r="A1181" s="24" t="s">
        <v>548</v>
      </c>
      <c r="B1181" s="1">
        <v>2009</v>
      </c>
      <c r="C1181" s="22" t="str">
        <f>TEXT(D1181,"000")</f>
        <v>058</v>
      </c>
      <c r="D1181" s="2">
        <v>58</v>
      </c>
      <c r="E1181" s="1" t="str">
        <f>_xlfn.TEXTJOIN("_",TRUE,A1181,B1181,D1181,"Naval")</f>
        <v>GRC_2009_58_Naval</v>
      </c>
      <c r="F1181" s="1" t="s">
        <v>161</v>
      </c>
      <c r="G1181" s="1" t="str">
        <f>_xlfn.TEXTJOIN("_",TRUE,A1181,B1181,C1181,F1181)</f>
        <v>GRC_2009_058_Sea</v>
      </c>
      <c r="H1181" s="1" t="s">
        <v>358</v>
      </c>
      <c r="I1181" s="3" t="s">
        <v>168</v>
      </c>
      <c r="J1181" t="s">
        <v>855</v>
      </c>
      <c r="K1181" t="s">
        <v>372</v>
      </c>
      <c r="L1181" s="4">
        <v>1</v>
      </c>
      <c r="M1181" s="5" t="str">
        <f>IF(AND(S1181=A1181, T1181&amp;U1181&amp;V1181&amp;W1181&amp;X1181=""), "DomProd", IF(COUNTIF(S1181:X1181, A1181)&gt;0, "CoDev", IF(S1181="???","N/A","Import")))</f>
        <v>Import</v>
      </c>
      <c r="N1181" t="s">
        <v>174</v>
      </c>
      <c r="Q1181" s="18" t="s">
        <v>373</v>
      </c>
      <c r="S1181" t="s">
        <v>56</v>
      </c>
      <c r="Y1181" s="5">
        <f>IF(T1181="???",0,COUNTA(S1181:X1181))</f>
        <v>1</v>
      </c>
    </row>
    <row r="1182" spans="1:25" x14ac:dyDescent="0.45">
      <c r="A1182" s="24" t="s">
        <v>548</v>
      </c>
      <c r="B1182" s="1">
        <v>2009</v>
      </c>
      <c r="C1182" s="22" t="str">
        <f>TEXT(D1182,"000")</f>
        <v>059</v>
      </c>
      <c r="D1182" s="2">
        <v>59</v>
      </c>
      <c r="E1182" s="1" t="str">
        <f>_xlfn.TEXTJOIN("_",TRUE,A1182,B1182,D1182,"Naval")</f>
        <v>GRC_2009_59_Naval</v>
      </c>
      <c r="F1182" s="1" t="s">
        <v>161</v>
      </c>
      <c r="G1182" s="1" t="str">
        <f>_xlfn.TEXTJOIN("_",TRUE,A1182,B1182,C1182,F1182)</f>
        <v>GRC_2009_059_Sea</v>
      </c>
      <c r="H1182" s="1" t="s">
        <v>358</v>
      </c>
      <c r="I1182" s="3" t="s">
        <v>168</v>
      </c>
      <c r="J1182" t="s">
        <v>855</v>
      </c>
      <c r="K1182" t="s">
        <v>2183</v>
      </c>
      <c r="L1182" s="4">
        <v>16</v>
      </c>
      <c r="M1182" s="5" t="str">
        <f>IF(AND(S1182=A1182, T1182&amp;U1182&amp;V1182&amp;W1182&amp;X1182=""), "DomProd", IF(COUNTIF(S1182:X1182, A1182)&gt;0, "CoDev", IF(S1182="???","N/A","Import")))</f>
        <v>Import</v>
      </c>
      <c r="N1182" t="s">
        <v>174</v>
      </c>
      <c r="Q1182" s="18" t="s">
        <v>177</v>
      </c>
      <c r="R1182" s="5"/>
      <c r="S1182" t="s">
        <v>56</v>
      </c>
      <c r="Y1182" s="5">
        <f>IF(T1182="???",0,COUNTA(S1182:X1182))</f>
        <v>1</v>
      </c>
    </row>
    <row r="1183" spans="1:25" x14ac:dyDescent="0.45">
      <c r="A1183" s="24" t="s">
        <v>548</v>
      </c>
      <c r="B1183" s="1">
        <v>2009</v>
      </c>
      <c r="C1183" s="22" t="str">
        <f>TEXT(D1183,"000")</f>
        <v>060</v>
      </c>
      <c r="D1183" s="2">
        <v>60</v>
      </c>
      <c r="E1183" s="1" t="str">
        <f>_xlfn.TEXTJOIN("_",TRUE,A1183,B1183,D1183,"Naval")</f>
        <v>GRC_2009_60_Naval</v>
      </c>
      <c r="F1183" s="1" t="s">
        <v>161</v>
      </c>
      <c r="G1183" s="1" t="str">
        <f>_xlfn.TEXTJOIN("_",TRUE,A1183,B1183,C1183,F1183)</f>
        <v>GRC_2009_060_Sea</v>
      </c>
      <c r="H1183" s="1" t="s">
        <v>358</v>
      </c>
      <c r="I1183" s="3" t="s">
        <v>168</v>
      </c>
      <c r="J1183" t="s">
        <v>855</v>
      </c>
      <c r="K1183" t="s">
        <v>2184</v>
      </c>
      <c r="L1183" s="4">
        <v>2</v>
      </c>
      <c r="M1183" s="5" t="str">
        <f>IF(AND(S1183=A1183, T1183&amp;U1183&amp;V1183&amp;W1183&amp;X1183=""), "DomProd", IF(COUNTIF(S1183:X1183, A1183)&gt;0, "CoDev", IF(S1183="???","N/A","Import")))</f>
        <v>Import</v>
      </c>
      <c r="N1183" t="s">
        <v>171</v>
      </c>
      <c r="O1183" s="5"/>
      <c r="P1183" s="5"/>
      <c r="Q1183" s="32" t="s">
        <v>834</v>
      </c>
      <c r="R1183" s="5"/>
      <c r="S1183" t="s">
        <v>56</v>
      </c>
      <c r="Y1183" s="5">
        <f>IF(T1183="???",0,COUNTA(S1183:X1183))</f>
        <v>1</v>
      </c>
    </row>
    <row r="1184" spans="1:25" x14ac:dyDescent="0.45">
      <c r="A1184" s="24" t="s">
        <v>548</v>
      </c>
      <c r="B1184" s="1">
        <v>2009</v>
      </c>
      <c r="C1184" s="22" t="str">
        <f>TEXT(D1184,"000")</f>
        <v>061</v>
      </c>
      <c r="D1184" s="2">
        <v>61</v>
      </c>
      <c r="E1184" s="1" t="str">
        <f>_xlfn.TEXTJOIN("_",TRUE,A1184,B1184,D1184,"Naval")</f>
        <v>GRC_2009_61_Naval</v>
      </c>
      <c r="F1184" s="1" t="s">
        <v>161</v>
      </c>
      <c r="G1184" s="1" t="str">
        <f>_xlfn.TEXTJOIN("_",TRUE,A1184,B1184,C1184,F1184)</f>
        <v>GRC_2009_061_Sea</v>
      </c>
      <c r="H1184" s="1" t="s">
        <v>358</v>
      </c>
      <c r="I1184" s="3" t="s">
        <v>168</v>
      </c>
      <c r="J1184" t="s">
        <v>855</v>
      </c>
      <c r="K1184" t="s">
        <v>2185</v>
      </c>
      <c r="L1184" s="4" t="s">
        <v>65</v>
      </c>
      <c r="M1184" s="5" t="str">
        <f>IF(AND(S1184=A1184, T1184&amp;U1184&amp;V1184&amp;W1184&amp;X1184=""), "DomProd", IF(COUNTIF(S1184:X1184, A1184)&gt;0, "CoDev", IF(S1184="???","N/A","Import")))</f>
        <v>Import</v>
      </c>
      <c r="N1184" t="s">
        <v>171</v>
      </c>
      <c r="Q1184" s="18" t="s">
        <v>172</v>
      </c>
      <c r="S1184" t="s">
        <v>56</v>
      </c>
      <c r="Y1184" s="5">
        <f>IF(T1184="???",0,COUNTA(S1184:X1184))</f>
        <v>1</v>
      </c>
    </row>
    <row r="1185" spans="1:25" x14ac:dyDescent="0.45">
      <c r="A1185" s="24" t="s">
        <v>548</v>
      </c>
      <c r="B1185" s="1">
        <v>2009</v>
      </c>
      <c r="C1185" s="22" t="str">
        <f>TEXT(D1185,"000")</f>
        <v>062</v>
      </c>
      <c r="D1185" s="2">
        <v>62</v>
      </c>
      <c r="E1185" s="1" t="str">
        <f>_xlfn.TEXTJOIN("_",TRUE,A1185,B1185,D1185,"Naval")</f>
        <v>GRC_2009_62_Naval</v>
      </c>
      <c r="F1185" s="1" t="s">
        <v>161</v>
      </c>
      <c r="G1185" s="1" t="str">
        <f>_xlfn.TEXTJOIN("_",TRUE,A1185,B1185,C1185,F1185)</f>
        <v>GRC_2009_062_Sea</v>
      </c>
      <c r="H1185" s="1" t="s">
        <v>358</v>
      </c>
      <c r="I1185" s="3" t="s">
        <v>163</v>
      </c>
      <c r="J1185" t="s">
        <v>852</v>
      </c>
      <c r="K1185" t="s">
        <v>2186</v>
      </c>
      <c r="L1185" s="4">
        <v>4</v>
      </c>
      <c r="M1185" s="5" t="str">
        <f>IF(AND(S1185=A1185, T1185&amp;U1185&amp;V1185&amp;W1185&amp;X1185=""), "DomProd", IF(COUNTIF(S1185:X1185, A1185)&gt;0, "CoDev", IF(S1185="???","N/A","Import")))</f>
        <v>Import</v>
      </c>
      <c r="N1185" t="s">
        <v>166</v>
      </c>
      <c r="Q1185" s="18" t="s">
        <v>2182</v>
      </c>
      <c r="S1185" t="s">
        <v>141</v>
      </c>
      <c r="Y1185" s="5">
        <f>IF(T1185="???",0,COUNTA(S1185:X1185))</f>
        <v>1</v>
      </c>
    </row>
    <row r="1186" spans="1:25" x14ac:dyDescent="0.45">
      <c r="A1186" s="24" t="s">
        <v>548</v>
      </c>
      <c r="B1186" s="1">
        <v>2009</v>
      </c>
      <c r="C1186" s="22" t="str">
        <f>TEXT(D1186,"000")</f>
        <v>063</v>
      </c>
      <c r="D1186" s="2">
        <v>63</v>
      </c>
      <c r="E1186" s="1" t="str">
        <f>_xlfn.TEXTJOIN("_",TRUE,A1186,B1186,D1186,"Naval")</f>
        <v>GRC_2009_63_Naval</v>
      </c>
      <c r="F1186" s="1" t="s">
        <v>161</v>
      </c>
      <c r="G1186" s="1" t="str">
        <f>_xlfn.TEXTJOIN("_",TRUE,A1186,B1186,C1186,F1186)</f>
        <v>GRC_2009_063_Sea</v>
      </c>
      <c r="H1186" s="1" t="s">
        <v>358</v>
      </c>
      <c r="I1186" s="3" t="s">
        <v>168</v>
      </c>
      <c r="J1186" t="s">
        <v>855</v>
      </c>
      <c r="K1186" t="s">
        <v>2184</v>
      </c>
      <c r="L1186" s="4">
        <v>2</v>
      </c>
      <c r="M1186" s="5" t="str">
        <f>IF(AND(S1186=A1186, T1186&amp;U1186&amp;V1186&amp;W1186&amp;X1186=""), "DomProd", IF(COUNTIF(S1186:X1186, A1186)&gt;0, "CoDev", IF(S1186="???","N/A","Import")))</f>
        <v>Import</v>
      </c>
      <c r="N1186" t="s">
        <v>171</v>
      </c>
      <c r="O1186" s="5"/>
      <c r="P1186" s="5"/>
      <c r="Q1186" s="32" t="s">
        <v>834</v>
      </c>
      <c r="R1186" s="5"/>
      <c r="S1186" t="s">
        <v>56</v>
      </c>
      <c r="Y1186" s="5">
        <f>IF(T1186="???",0,COUNTA(S1186:X1186))</f>
        <v>1</v>
      </c>
    </row>
    <row r="1187" spans="1:25" x14ac:dyDescent="0.45">
      <c r="A1187" s="24" t="s">
        <v>548</v>
      </c>
      <c r="B1187" s="1">
        <v>2009</v>
      </c>
      <c r="C1187" s="22" t="str">
        <f>TEXT(D1187,"000")</f>
        <v>064</v>
      </c>
      <c r="D1187" s="2">
        <v>64</v>
      </c>
      <c r="E1187" s="1" t="str">
        <f>_xlfn.TEXTJOIN("_",TRUE,A1187,B1187,D1187,"Naval")</f>
        <v>GRC_2009_64_Naval</v>
      </c>
      <c r="F1187" s="1" t="s">
        <v>161</v>
      </c>
      <c r="G1187" s="1" t="str">
        <f>_xlfn.TEXTJOIN("_",TRUE,A1187,B1187,C1187,F1187)</f>
        <v>GRC_2009_064_Sea</v>
      </c>
      <c r="H1187" s="1" t="s">
        <v>358</v>
      </c>
      <c r="I1187" s="3" t="s">
        <v>168</v>
      </c>
      <c r="J1187" t="s">
        <v>855</v>
      </c>
      <c r="K1187" t="s">
        <v>864</v>
      </c>
      <c r="L1187" s="4" t="s">
        <v>65</v>
      </c>
      <c r="M1187" s="5" t="str">
        <f>IF(AND(S1187=A1187, T1187&amp;U1187&amp;V1187&amp;W1187&amp;X1187=""), "DomProd", IF(COUNTIF(S1187:X1187, A1187)&gt;0, "CoDev", IF(S1187="???","N/A","Import")))</f>
        <v>Import</v>
      </c>
      <c r="N1187" t="s">
        <v>171</v>
      </c>
      <c r="Q1187" s="18" t="s">
        <v>172</v>
      </c>
      <c r="S1187" t="s">
        <v>56</v>
      </c>
      <c r="Y1187" s="5">
        <f>IF(T1187="???",0,COUNTA(S1187:X1187))</f>
        <v>1</v>
      </c>
    </row>
    <row r="1188" spans="1:25" x14ac:dyDescent="0.45">
      <c r="A1188" s="24" t="s">
        <v>548</v>
      </c>
      <c r="B1188" s="1">
        <v>2009</v>
      </c>
      <c r="C1188" s="22" t="str">
        <f>TEXT(D1188,"000")</f>
        <v>065</v>
      </c>
      <c r="D1188" s="2">
        <v>65</v>
      </c>
      <c r="E1188" s="1" t="str">
        <f>_xlfn.TEXTJOIN("_",TRUE,A1188,B1188,D1188,"Naval")</f>
        <v>GRC_2009_65_Naval</v>
      </c>
      <c r="F1188" s="1" t="s">
        <v>161</v>
      </c>
      <c r="G1188" s="1" t="str">
        <f>_xlfn.TEXTJOIN("_",TRUE,A1188,B1188,C1188,F1188)</f>
        <v>GRC_2009_065_Sea</v>
      </c>
      <c r="H1188" s="1" t="s">
        <v>358</v>
      </c>
      <c r="I1188" s="3" t="s">
        <v>168</v>
      </c>
      <c r="J1188" t="s">
        <v>855</v>
      </c>
      <c r="K1188" t="s">
        <v>372</v>
      </c>
      <c r="L1188" s="4">
        <v>1</v>
      </c>
      <c r="M1188" s="5" t="str">
        <f>IF(AND(S1188=A1188, T1188&amp;U1188&amp;V1188&amp;W1188&amp;X1188=""), "DomProd", IF(COUNTIF(S1188:X1188, A1188)&gt;0, "CoDev", IF(S1188="???","N/A","Import")))</f>
        <v>Import</v>
      </c>
      <c r="N1188" t="s">
        <v>174</v>
      </c>
      <c r="Q1188" s="18" t="s">
        <v>373</v>
      </c>
      <c r="S1188" t="s">
        <v>56</v>
      </c>
      <c r="Y1188" s="5">
        <f>IF(T1188="???",0,COUNTA(S1188:X1188))</f>
        <v>1</v>
      </c>
    </row>
    <row r="1189" spans="1:25" x14ac:dyDescent="0.45">
      <c r="A1189" s="24" t="s">
        <v>548</v>
      </c>
      <c r="B1189" s="1">
        <v>2009</v>
      </c>
      <c r="C1189" s="22" t="str">
        <f>TEXT(D1189,"000")</f>
        <v>066</v>
      </c>
      <c r="D1189" s="2">
        <v>66</v>
      </c>
      <c r="E1189" s="1" t="str">
        <f>_xlfn.TEXTJOIN("_",TRUE,A1189,B1189,D1189,"Naval")</f>
        <v>GRC_2009_66_Naval</v>
      </c>
      <c r="F1189" s="1" t="s">
        <v>161</v>
      </c>
      <c r="G1189" s="1" t="str">
        <f>_xlfn.TEXTJOIN("_",TRUE,A1189,B1189,C1189,F1189)</f>
        <v>GRC_2009_066_Sea</v>
      </c>
      <c r="H1189" s="1" t="s">
        <v>358</v>
      </c>
      <c r="I1189" s="3" t="s">
        <v>168</v>
      </c>
      <c r="J1189" t="s">
        <v>855</v>
      </c>
      <c r="K1189" t="s">
        <v>176</v>
      </c>
      <c r="L1189" s="4">
        <v>16</v>
      </c>
      <c r="M1189" s="5" t="str">
        <f>IF(AND(S1189=A1189, T1189&amp;U1189&amp;V1189&amp;W1189&amp;X1189=""), "DomProd", IF(COUNTIF(S1189:X1189, A1189)&gt;0, "CoDev", IF(S1189="???","N/A","Import")))</f>
        <v>Import</v>
      </c>
      <c r="N1189" t="s">
        <v>174</v>
      </c>
      <c r="Q1189" s="18" t="s">
        <v>177</v>
      </c>
      <c r="R1189" s="5"/>
      <c r="S1189" t="s">
        <v>56</v>
      </c>
      <c r="Y1189" s="5">
        <f>IF(T1189="???",0,COUNTA(S1189:X1189))</f>
        <v>1</v>
      </c>
    </row>
    <row r="1190" spans="1:25" x14ac:dyDescent="0.45">
      <c r="A1190" s="24" t="s">
        <v>548</v>
      </c>
      <c r="B1190" s="1">
        <v>2009</v>
      </c>
      <c r="C1190" s="22" t="str">
        <f>TEXT(D1190,"000")</f>
        <v>067</v>
      </c>
      <c r="D1190" s="2">
        <v>67</v>
      </c>
      <c r="E1190" s="1" t="str">
        <f>_xlfn.TEXTJOIN("_",TRUE,A1190,B1190,D1190,"Naval")</f>
        <v>GRC_2009_67_Naval</v>
      </c>
      <c r="F1190" s="1" t="s">
        <v>161</v>
      </c>
      <c r="G1190" s="1" t="str">
        <f>_xlfn.TEXTJOIN("_",TRUE,A1190,B1190,C1190,F1190)</f>
        <v>GRC_2009_067_Sea</v>
      </c>
      <c r="H1190" s="1" t="s">
        <v>358</v>
      </c>
      <c r="I1190" s="3" t="s">
        <v>168</v>
      </c>
      <c r="J1190" t="s">
        <v>855</v>
      </c>
      <c r="K1190" t="s">
        <v>868</v>
      </c>
      <c r="L1190" s="4" t="s">
        <v>65</v>
      </c>
      <c r="M1190" s="5" t="str">
        <f>IF(AND(S1190=A1190, T1190&amp;U1190&amp;V1190&amp;W1190&amp;X1190=""), "DomProd", IF(COUNTIF(S1190:X1190, A1190)&gt;0, "CoDev", IF(S1190="???","N/A","Import")))</f>
        <v>Import</v>
      </c>
      <c r="N1190" t="s">
        <v>174</v>
      </c>
      <c r="O1190" t="s">
        <v>183</v>
      </c>
      <c r="P1190" t="s">
        <v>184</v>
      </c>
      <c r="Q1190" s="18" t="s">
        <v>185</v>
      </c>
      <c r="R1190" s="18" t="s">
        <v>186</v>
      </c>
      <c r="S1190" t="s">
        <v>56</v>
      </c>
      <c r="Y1190" s="5">
        <f>IF(T1190="???",0,COUNTA(S1190:X1190))</f>
        <v>1</v>
      </c>
    </row>
    <row r="1191" spans="1:25" x14ac:dyDescent="0.45">
      <c r="A1191" s="24" t="s">
        <v>548</v>
      </c>
      <c r="B1191" s="1">
        <v>2009</v>
      </c>
      <c r="C1191" s="22" t="str">
        <f>TEXT(D1191,"000")</f>
        <v>068</v>
      </c>
      <c r="D1191" s="2">
        <v>68</v>
      </c>
      <c r="E1191" s="1" t="str">
        <f>_xlfn.TEXTJOIN("_",TRUE,A1191,B1191,D1191,"Naval")</f>
        <v>GRC_2009_68_Naval</v>
      </c>
      <c r="F1191" s="1" t="s">
        <v>161</v>
      </c>
      <c r="G1191" s="1" t="str">
        <f>_xlfn.TEXTJOIN("_",TRUE,A1191,B1191,C1191,F1191)</f>
        <v>GRC_2009_068_Sea</v>
      </c>
      <c r="H1191" s="1" t="s">
        <v>358</v>
      </c>
      <c r="I1191" s="3" t="s">
        <v>163</v>
      </c>
      <c r="J1191" t="s">
        <v>852</v>
      </c>
      <c r="K1191" t="s">
        <v>2187</v>
      </c>
      <c r="L1191" s="4">
        <v>4</v>
      </c>
      <c r="M1191" s="5" t="str">
        <f>IF(AND(S1191=A1191, T1191&amp;U1191&amp;V1191&amp;W1191&amp;X1191=""), "DomProd", IF(COUNTIF(S1191:X1191, A1191)&gt;0, "CoDev", IF(S1191="???","N/A","Import")))</f>
        <v>Import</v>
      </c>
      <c r="N1191" t="s">
        <v>2188</v>
      </c>
      <c r="Q1191" s="18" t="s">
        <v>2189</v>
      </c>
      <c r="S1191" t="s">
        <v>32</v>
      </c>
      <c r="Y1191" s="5">
        <f>IF(T1191="???",0,COUNTA(S1191:X1191))</f>
        <v>1</v>
      </c>
    </row>
    <row r="1192" spans="1:25" x14ac:dyDescent="0.45">
      <c r="A1192" s="24" t="s">
        <v>548</v>
      </c>
      <c r="B1192" s="1">
        <v>2009</v>
      </c>
      <c r="C1192" s="22" t="str">
        <f>TEXT(D1192,"000")</f>
        <v>069</v>
      </c>
      <c r="D1192" s="2">
        <v>69</v>
      </c>
      <c r="E1192" s="1" t="str">
        <f>_xlfn.TEXTJOIN("_",TRUE,A1192,B1192,D1192,"Naval")</f>
        <v>GRC_2009_69_Naval</v>
      </c>
      <c r="F1192" s="1" t="s">
        <v>161</v>
      </c>
      <c r="G1192" s="1" t="str">
        <f>_xlfn.TEXTJOIN("_",TRUE,A1192,B1192,C1192,F1192)</f>
        <v>GRC_2009_069_Sea</v>
      </c>
      <c r="H1192" s="1" t="s">
        <v>358</v>
      </c>
      <c r="I1192" s="3" t="s">
        <v>168</v>
      </c>
      <c r="J1192" t="s">
        <v>855</v>
      </c>
      <c r="K1192" t="s">
        <v>2190</v>
      </c>
      <c r="L1192" s="4" t="s">
        <v>65</v>
      </c>
      <c r="M1192" s="5" t="str">
        <f>IF(AND(S1192=A1192, T1192&amp;U1192&amp;V1192&amp;W1192&amp;X1192=""), "DomProd", IF(COUNTIF(S1192:X1192, A1192)&gt;0, "CoDev", IF(S1192="???","N/A","Import")))</f>
        <v>Import</v>
      </c>
      <c r="N1192" t="s">
        <v>171</v>
      </c>
      <c r="Q1192" s="18" t="s">
        <v>172</v>
      </c>
      <c r="S1192" t="s">
        <v>56</v>
      </c>
      <c r="Y1192" s="5">
        <f>IF(T1192="???",0,COUNTA(S1192:X1192))</f>
        <v>1</v>
      </c>
    </row>
    <row r="1193" spans="1:25" x14ac:dyDescent="0.45">
      <c r="A1193" s="24" t="s">
        <v>548</v>
      </c>
      <c r="B1193" s="1">
        <v>2009</v>
      </c>
      <c r="C1193" s="22" t="str">
        <f>TEXT(D1193,"000")</f>
        <v>070</v>
      </c>
      <c r="D1193" s="2">
        <v>70</v>
      </c>
      <c r="E1193" s="1" t="str">
        <f>_xlfn.TEXTJOIN("_",TRUE,A1193,B1193,D1193,"Naval")</f>
        <v>GRC_2009_70_Naval</v>
      </c>
      <c r="F1193" s="1" t="s">
        <v>161</v>
      </c>
      <c r="G1193" s="1" t="str">
        <f>_xlfn.TEXTJOIN("_",TRUE,A1193,B1193,C1193,F1193)</f>
        <v>GRC_2009_070_Sea</v>
      </c>
      <c r="H1193" s="1" t="s">
        <v>358</v>
      </c>
      <c r="I1193" s="3" t="s">
        <v>168</v>
      </c>
      <c r="J1193" t="s">
        <v>855</v>
      </c>
      <c r="K1193" t="s">
        <v>2191</v>
      </c>
      <c r="L1193" s="4">
        <v>1</v>
      </c>
      <c r="M1193" s="5" t="str">
        <f>IF(AND(S1193=A1193, T1193&amp;U1193&amp;V1193&amp;W1193&amp;X1193=""), "DomProd", IF(COUNTIF(S1193:X1193, A1193)&gt;0, "CoDev", IF(S1193="???","N/A","Import")))</f>
        <v>Import</v>
      </c>
      <c r="N1193" t="s">
        <v>174</v>
      </c>
      <c r="Q1193" s="18" t="s">
        <v>175</v>
      </c>
      <c r="R1193" s="5"/>
      <c r="S1193" t="s">
        <v>56</v>
      </c>
      <c r="Y1193" s="5">
        <f>IF(T1193="???",0,COUNTA(S1193:X1193))</f>
        <v>1</v>
      </c>
    </row>
    <row r="1194" spans="1:25" x14ac:dyDescent="0.45">
      <c r="A1194" s="24" t="s">
        <v>548</v>
      </c>
      <c r="B1194" s="1">
        <v>2009</v>
      </c>
      <c r="C1194" s="22" t="str">
        <f>TEXT(D1194,"000")</f>
        <v>071</v>
      </c>
      <c r="D1194" s="2">
        <v>71</v>
      </c>
      <c r="E1194" s="1" t="str">
        <f>_xlfn.TEXTJOIN("_",TRUE,A1194,B1194,D1194,"Naval")</f>
        <v>GRC_2009_71_Naval</v>
      </c>
      <c r="F1194" s="1" t="s">
        <v>161</v>
      </c>
      <c r="G1194" s="1" t="str">
        <f>_xlfn.TEXTJOIN("_",TRUE,A1194,B1194,C1194,F1194)</f>
        <v>GRC_2009_071_Sea</v>
      </c>
      <c r="H1194" s="1" t="s">
        <v>358</v>
      </c>
      <c r="I1194" s="3" t="s">
        <v>168</v>
      </c>
      <c r="J1194" t="s">
        <v>855</v>
      </c>
      <c r="K1194" t="s">
        <v>2192</v>
      </c>
      <c r="L1194" s="4">
        <v>16</v>
      </c>
      <c r="M1194" s="5" t="str">
        <f>IF(AND(S1194=A1194, T1194&amp;U1194&amp;V1194&amp;W1194&amp;X1194=""), "DomProd", IF(COUNTIF(S1194:X1194, A1194)&gt;0, "CoDev", IF(S1194="???","N/A","Import")))</f>
        <v>Import</v>
      </c>
      <c r="N1194" t="s">
        <v>174</v>
      </c>
      <c r="Q1194" s="18" t="s">
        <v>177</v>
      </c>
      <c r="R1194" s="5"/>
      <c r="S1194" t="s">
        <v>56</v>
      </c>
      <c r="Y1194" s="5">
        <f>IF(T1194="???",0,COUNTA(S1194:X1194))</f>
        <v>1</v>
      </c>
    </row>
    <row r="1195" spans="1:25" x14ac:dyDescent="0.45">
      <c r="A1195" s="24" t="s">
        <v>548</v>
      </c>
      <c r="B1195" s="1">
        <v>2009</v>
      </c>
      <c r="C1195" s="22" t="str">
        <f>TEXT(D1195,"000")</f>
        <v>072</v>
      </c>
      <c r="D1195" s="2">
        <v>72</v>
      </c>
      <c r="E1195" s="1" t="str">
        <f>_xlfn.TEXTJOIN("_",TRUE,A1195,B1195,D1195,"Naval")</f>
        <v>GRC_2009_72_Naval</v>
      </c>
      <c r="F1195" s="1" t="s">
        <v>161</v>
      </c>
      <c r="G1195" s="1" t="str">
        <f>_xlfn.TEXTJOIN("_",TRUE,A1195,B1195,C1195,F1195)</f>
        <v>GRC_2009_072_Sea</v>
      </c>
      <c r="H1195" s="1" t="s">
        <v>358</v>
      </c>
      <c r="I1195" s="3" t="s">
        <v>168</v>
      </c>
      <c r="J1195" t="s">
        <v>855</v>
      </c>
      <c r="K1195" t="s">
        <v>860</v>
      </c>
      <c r="L1195" s="4" t="s">
        <v>65</v>
      </c>
      <c r="M1195" s="5" t="str">
        <f>IF(AND(S1195=A1195, T1195&amp;U1195&amp;V1195&amp;W1195&amp;X1195=""), "DomProd", IF(COUNTIF(S1195:X1195, A1195)&gt;0, "CoDev", IF(S1195="???","N/A","Import")))</f>
        <v>Import</v>
      </c>
      <c r="N1195" t="s">
        <v>174</v>
      </c>
      <c r="O1195" t="s">
        <v>183</v>
      </c>
      <c r="P1195" t="s">
        <v>184</v>
      </c>
      <c r="Q1195" s="18" t="s">
        <v>185</v>
      </c>
      <c r="R1195" s="18" t="s">
        <v>186</v>
      </c>
      <c r="S1195" t="s">
        <v>56</v>
      </c>
      <c r="Y1195" s="5">
        <f>IF(T1195="???",0,COUNTA(S1195:X1195))</f>
        <v>1</v>
      </c>
    </row>
    <row r="1196" spans="1:25" x14ac:dyDescent="0.45">
      <c r="A1196" s="24" t="s">
        <v>548</v>
      </c>
      <c r="B1196" s="1">
        <v>2009</v>
      </c>
      <c r="C1196" s="22" t="str">
        <f>TEXT(D1196,"000")</f>
        <v>073</v>
      </c>
      <c r="D1196" s="2">
        <v>73</v>
      </c>
      <c r="E1196" s="1" t="str">
        <f>_xlfn.TEXTJOIN("_",TRUE,A1196,B1196,D1196,"Naval")</f>
        <v>GRC_2009_73_Naval</v>
      </c>
      <c r="F1196" s="1" t="s">
        <v>161</v>
      </c>
      <c r="G1196" s="1" t="str">
        <f>_xlfn.TEXTJOIN("_",TRUE,A1196,B1196,C1196,F1196)</f>
        <v>GRC_2009_073_Sea</v>
      </c>
      <c r="H1196" s="1" t="s">
        <v>358</v>
      </c>
      <c r="I1196" s="3" t="s">
        <v>380</v>
      </c>
      <c r="J1196" t="s">
        <v>381</v>
      </c>
      <c r="K1196" t="s">
        <v>2193</v>
      </c>
      <c r="L1196" s="4">
        <v>3</v>
      </c>
      <c r="M1196" s="5" t="str">
        <f>IF(AND(S1196=A1196, T1196&amp;U1196&amp;V1196&amp;W1196&amp;X1196=""), "DomProd", IF(COUNTIF(S1196:X1196, A1196)&gt;0, "CoDev", IF(S1196="???","N/A","Import")))</f>
        <v>Import</v>
      </c>
      <c r="N1196" s="5" t="s">
        <v>2850</v>
      </c>
      <c r="O1196" s="5"/>
      <c r="P1196" s="5"/>
      <c r="Q1196" s="30" t="s">
        <v>3357</v>
      </c>
      <c r="R1196" s="5"/>
      <c r="S1196" t="s">
        <v>56</v>
      </c>
      <c r="Y1196" s="5">
        <f>IF(T1196="???",0,COUNTA(S1196:X1196))</f>
        <v>1</v>
      </c>
    </row>
    <row r="1197" spans="1:25" x14ac:dyDescent="0.45">
      <c r="A1197" s="24" t="s">
        <v>548</v>
      </c>
      <c r="B1197" s="1">
        <v>2009</v>
      </c>
      <c r="C1197" s="22" t="str">
        <f>TEXT(D1197,"000")</f>
        <v>074</v>
      </c>
      <c r="D1197" s="2">
        <v>74</v>
      </c>
      <c r="E1197" s="1" t="str">
        <f>_xlfn.TEXTJOIN("_",TRUE,A1197,B1197,D1197,"Naval")</f>
        <v>GRC_2009_74_Naval</v>
      </c>
      <c r="F1197" s="1" t="s">
        <v>161</v>
      </c>
      <c r="G1197" s="1" t="str">
        <f>_xlfn.TEXTJOIN("_",TRUE,A1197,B1197,C1197,F1197)</f>
        <v>GRC_2009_074_Sea</v>
      </c>
      <c r="H1197" s="1" t="s">
        <v>358</v>
      </c>
      <c r="I1197" s="3" t="s">
        <v>168</v>
      </c>
      <c r="J1197" t="s">
        <v>385</v>
      </c>
      <c r="K1197" t="s">
        <v>860</v>
      </c>
      <c r="L1197" s="4" t="s">
        <v>65</v>
      </c>
      <c r="M1197" s="5" t="str">
        <f>IF(AND(S1197=A1197, T1197&amp;U1197&amp;V1197&amp;W1197&amp;X1197=""), "DomProd", IF(COUNTIF(S1197:X1197, A1197)&gt;0, "CoDev", IF(S1197="???","N/A","Import")))</f>
        <v>Import</v>
      </c>
      <c r="N1197" t="s">
        <v>174</v>
      </c>
      <c r="O1197" t="s">
        <v>183</v>
      </c>
      <c r="P1197" t="s">
        <v>184</v>
      </c>
      <c r="Q1197" s="18" t="s">
        <v>185</v>
      </c>
      <c r="R1197" s="18" t="s">
        <v>186</v>
      </c>
      <c r="S1197" t="s">
        <v>56</v>
      </c>
      <c r="Y1197" s="5">
        <f>IF(T1197="???",0,COUNTA(S1197:X1197))</f>
        <v>1</v>
      </c>
    </row>
    <row r="1198" spans="1:25" x14ac:dyDescent="0.45">
      <c r="A1198" s="24" t="s">
        <v>548</v>
      </c>
      <c r="B1198" s="1">
        <v>2009</v>
      </c>
      <c r="C1198" s="22" t="str">
        <f>TEXT(D1198,"000")</f>
        <v>075</v>
      </c>
      <c r="D1198" s="2">
        <v>75</v>
      </c>
      <c r="E1198" s="1" t="str">
        <f>_xlfn.TEXTJOIN("_",TRUE,A1198,B1198,D1198,"Naval")</f>
        <v>GRC_2009_75_Naval</v>
      </c>
      <c r="F1198" s="1" t="s">
        <v>161</v>
      </c>
      <c r="G1198" s="1" t="str">
        <f>_xlfn.TEXTJOIN("_",TRUE,A1198,B1198,C1198,F1198)</f>
        <v>GRC_2009_075_Sea</v>
      </c>
      <c r="H1198" s="1" t="s">
        <v>358</v>
      </c>
      <c r="I1198" s="3" t="s">
        <v>380</v>
      </c>
      <c r="J1198" t="s">
        <v>398</v>
      </c>
      <c r="K1198" t="s">
        <v>2194</v>
      </c>
      <c r="L1198" s="4">
        <v>5</v>
      </c>
      <c r="M1198" s="5" t="str">
        <f>IF(AND(S1198=A1198, T1198&amp;U1198&amp;V1198&amp;W1198&amp;X1198=""), "DomProd", IF(COUNTIF(S1198:X1198, A1198)&gt;0, "CoDev", IF(S1198="???","N/A","Import")))</f>
        <v>Import</v>
      </c>
      <c r="N1198" t="s">
        <v>2195</v>
      </c>
      <c r="Q1198" s="18" t="s">
        <v>2196</v>
      </c>
      <c r="R1198" s="5"/>
      <c r="S1198" t="s">
        <v>71</v>
      </c>
      <c r="Y1198" s="5">
        <f>IF(T1198="???",0,COUNTA(S1198:X1198))</f>
        <v>1</v>
      </c>
    </row>
    <row r="1199" spans="1:25" x14ac:dyDescent="0.45">
      <c r="A1199" s="24" t="s">
        <v>548</v>
      </c>
      <c r="B1199" s="1">
        <v>2009</v>
      </c>
      <c r="C1199" s="22" t="str">
        <f>TEXT(D1199,"000")</f>
        <v>076</v>
      </c>
      <c r="D1199" s="2">
        <v>76</v>
      </c>
      <c r="E1199" s="1" t="str">
        <f>_xlfn.TEXTJOIN("_",TRUE,A1199,B1199,D1199,"Naval")</f>
        <v>GRC_2009_76_Naval</v>
      </c>
      <c r="F1199" s="1" t="s">
        <v>161</v>
      </c>
      <c r="G1199" s="1" t="str">
        <f>_xlfn.TEXTJOIN("_",TRUE,A1199,B1199,C1199,F1199)</f>
        <v>GRC_2009_076_Sea</v>
      </c>
      <c r="H1199" s="1" t="s">
        <v>358</v>
      </c>
      <c r="I1199" s="3" t="s">
        <v>168</v>
      </c>
      <c r="J1199" t="s">
        <v>400</v>
      </c>
      <c r="K1199" t="s">
        <v>2197</v>
      </c>
      <c r="L1199" s="4">
        <v>6</v>
      </c>
      <c r="M1199" s="5" t="str">
        <f>IF(AND(S1199=A1199, T1199&amp;U1199&amp;V1199&amp;W1199&amp;X1199=""), "DomProd", IF(COUNTIF(S1199:X1199, A1199)&gt;0, "CoDev", IF(S1199="???","N/A","Import")))</f>
        <v>Import</v>
      </c>
      <c r="N1199" s="5" t="s">
        <v>2198</v>
      </c>
      <c r="O1199" s="5"/>
      <c r="P1199" s="5"/>
      <c r="Q1199" s="30" t="s">
        <v>2199</v>
      </c>
      <c r="R1199" s="5"/>
      <c r="S1199" t="s">
        <v>959</v>
      </c>
      <c r="Y1199" s="5">
        <f>IF(T1199="???",0,COUNTA(S1199:X1199))</f>
        <v>1</v>
      </c>
    </row>
    <row r="1200" spans="1:25" x14ac:dyDescent="0.45">
      <c r="A1200" s="24" t="s">
        <v>548</v>
      </c>
      <c r="B1200" s="1">
        <v>2009</v>
      </c>
      <c r="C1200" s="22" t="str">
        <f>TEXT(D1200,"000")</f>
        <v>077</v>
      </c>
      <c r="D1200" s="2">
        <v>77</v>
      </c>
      <c r="E1200" s="1" t="str">
        <f>_xlfn.TEXTJOIN("_",TRUE,A1200,B1200,D1200,"Naval")</f>
        <v>GRC_2009_77_Naval</v>
      </c>
      <c r="F1200" s="1" t="s">
        <v>161</v>
      </c>
      <c r="G1200" s="1" t="str">
        <f>_xlfn.TEXTJOIN("_",TRUE,A1200,B1200,C1200,F1200)</f>
        <v>GRC_2009_077_Sea</v>
      </c>
      <c r="H1200" s="1" t="s">
        <v>358</v>
      </c>
      <c r="I1200" s="3" t="s">
        <v>168</v>
      </c>
      <c r="J1200" t="s">
        <v>400</v>
      </c>
      <c r="K1200" t="s">
        <v>2200</v>
      </c>
      <c r="L1200" s="4" t="s">
        <v>65</v>
      </c>
      <c r="M1200" s="5" t="str">
        <f>IF(AND(S1200=A1200, T1200&amp;U1200&amp;V1200&amp;W1200&amp;X1200=""), "DomProd", IF(COUNTIF(S1200:X1200, A1200)&gt;0, "CoDev", IF(S1200="???","N/A","Import")))</f>
        <v>Import</v>
      </c>
      <c r="N1200" t="s">
        <v>823</v>
      </c>
      <c r="Q1200" s="18" t="s">
        <v>2177</v>
      </c>
      <c r="S1200" t="s">
        <v>32</v>
      </c>
      <c r="Y1200" s="5">
        <f>IF(T1200="???",0,COUNTA(S1200:X1200))</f>
        <v>1</v>
      </c>
    </row>
    <row r="1201" spans="1:25" x14ac:dyDescent="0.45">
      <c r="A1201" s="24" t="s">
        <v>548</v>
      </c>
      <c r="B1201" s="1">
        <v>2009</v>
      </c>
      <c r="C1201" s="22" t="str">
        <f>TEXT(D1201,"000")</f>
        <v>078</v>
      </c>
      <c r="D1201" s="2">
        <v>78</v>
      </c>
      <c r="E1201" s="1" t="str">
        <f>_xlfn.TEXTJOIN("_",TRUE,A1201,B1201,D1201,"Naval")</f>
        <v>GRC_2009_78_Naval</v>
      </c>
      <c r="F1201" s="1" t="s">
        <v>161</v>
      </c>
      <c r="G1201" s="1" t="str">
        <f>_xlfn.TEXTJOIN("_",TRUE,A1201,B1201,C1201,F1201)</f>
        <v>GRC_2009_078_Sea</v>
      </c>
      <c r="H1201" s="1" t="s">
        <v>358</v>
      </c>
      <c r="I1201" s="3" t="s">
        <v>380</v>
      </c>
      <c r="J1201" t="s">
        <v>398</v>
      </c>
      <c r="K1201" t="s">
        <v>2201</v>
      </c>
      <c r="L1201" s="4">
        <v>4</v>
      </c>
      <c r="M1201" s="5" t="str">
        <f>IF(AND(S1201=A1201, T1201&amp;U1201&amp;V1201&amp;W1201&amp;X1201=""), "DomProd", IF(COUNTIF(S1201:X1201, A1201)&gt;0, "CoDev", IF(S1201="???","N/A","Import")))</f>
        <v>Import</v>
      </c>
      <c r="N1201" t="s">
        <v>1688</v>
      </c>
      <c r="Q1201" s="18" t="s">
        <v>2202</v>
      </c>
      <c r="S1201" t="s">
        <v>71</v>
      </c>
      <c r="Y1201" s="5">
        <f>IF(T1201="???",0,COUNTA(S1201:X1201))</f>
        <v>1</v>
      </c>
    </row>
    <row r="1202" spans="1:25" x14ac:dyDescent="0.45">
      <c r="A1202" s="24" t="s">
        <v>548</v>
      </c>
      <c r="B1202" s="1">
        <v>2009</v>
      </c>
      <c r="C1202" s="22" t="str">
        <f>TEXT(D1202,"000")</f>
        <v>079</v>
      </c>
      <c r="D1202" s="2">
        <v>79</v>
      </c>
      <c r="E1202" s="1" t="str">
        <f>_xlfn.TEXTJOIN("_",TRUE,A1202,B1202,D1202,"Naval")</f>
        <v>GRC_2009_79_Naval</v>
      </c>
      <c r="F1202" s="1" t="s">
        <v>161</v>
      </c>
      <c r="G1202" s="1" t="str">
        <f>_xlfn.TEXTJOIN("_",TRUE,A1202,B1202,C1202,F1202)</f>
        <v>GRC_2009_079_Sea</v>
      </c>
      <c r="H1202" s="1" t="s">
        <v>358</v>
      </c>
      <c r="I1202" s="3" t="s">
        <v>168</v>
      </c>
      <c r="J1202" t="s">
        <v>400</v>
      </c>
      <c r="K1202" t="s">
        <v>856</v>
      </c>
      <c r="L1202" s="4">
        <v>4</v>
      </c>
      <c r="M1202" s="5" t="str">
        <f>IF(AND(S1202=A1202, T1202&amp;U1202&amp;V1202&amp;W1202&amp;X1202=""), "DomProd", IF(COUNTIF(S1202:X1202, A1202)&gt;0, "CoDev", IF(S1202="???","N/A","Import")))</f>
        <v>Import</v>
      </c>
      <c r="N1202" t="s">
        <v>127</v>
      </c>
      <c r="Q1202" s="18" t="s">
        <v>371</v>
      </c>
      <c r="S1202" t="s">
        <v>71</v>
      </c>
      <c r="Y1202" s="5">
        <f>IF(T1202="???",0,COUNTA(S1202:X1202))</f>
        <v>1</v>
      </c>
    </row>
    <row r="1203" spans="1:25" x14ac:dyDescent="0.45">
      <c r="A1203" s="24" t="s">
        <v>548</v>
      </c>
      <c r="B1203" s="1">
        <v>2009</v>
      </c>
      <c r="C1203" s="22" t="str">
        <f>TEXT(D1203,"000")</f>
        <v>080</v>
      </c>
      <c r="D1203" s="2">
        <v>80</v>
      </c>
      <c r="E1203" s="1" t="str">
        <f>_xlfn.TEXTJOIN("_",TRUE,A1203,B1203,D1203,"Naval")</f>
        <v>GRC_2009_80_Naval</v>
      </c>
      <c r="F1203" s="1" t="s">
        <v>161</v>
      </c>
      <c r="G1203" s="1" t="str">
        <f>_xlfn.TEXTJOIN("_",TRUE,A1203,B1203,C1203,F1203)</f>
        <v>GRC_2009_080_Sea</v>
      </c>
      <c r="H1203" s="1" t="s">
        <v>358</v>
      </c>
      <c r="I1203" s="3" t="s">
        <v>168</v>
      </c>
      <c r="J1203" t="s">
        <v>400</v>
      </c>
      <c r="K1203" t="s">
        <v>2200</v>
      </c>
      <c r="L1203" s="4" t="s">
        <v>65</v>
      </c>
      <c r="M1203" s="5" t="str">
        <f>IF(AND(S1203=A1203, T1203&amp;U1203&amp;V1203&amp;W1203&amp;X1203=""), "DomProd", IF(COUNTIF(S1203:X1203, A1203)&gt;0, "CoDev", IF(S1203="???","N/A","Import")))</f>
        <v>Import</v>
      </c>
      <c r="N1203" t="s">
        <v>823</v>
      </c>
      <c r="Q1203" s="18" t="s">
        <v>2177</v>
      </c>
      <c r="S1203" t="s">
        <v>32</v>
      </c>
      <c r="Y1203" s="5">
        <f>IF(T1203="???",0,COUNTA(S1203:X1203))</f>
        <v>1</v>
      </c>
    </row>
    <row r="1204" spans="1:25" x14ac:dyDescent="0.45">
      <c r="A1204" s="24" t="s">
        <v>548</v>
      </c>
      <c r="B1204" s="1">
        <v>2009</v>
      </c>
      <c r="C1204" s="22" t="str">
        <f>TEXT(D1204,"000")</f>
        <v>081</v>
      </c>
      <c r="D1204" s="2">
        <v>81</v>
      </c>
      <c r="E1204" s="1" t="str">
        <f>_xlfn.TEXTJOIN("_",TRUE,A1204,B1204,D1204,"Naval")</f>
        <v>GRC_2009_81_Naval</v>
      </c>
      <c r="F1204" s="1" t="s">
        <v>161</v>
      </c>
      <c r="G1204" s="1" t="str">
        <f>_xlfn.TEXTJOIN("_",TRUE,A1204,B1204,C1204,F1204)</f>
        <v>GRC_2009_081_Sea</v>
      </c>
      <c r="H1204" s="1" t="s">
        <v>358</v>
      </c>
      <c r="I1204" s="3" t="s">
        <v>380</v>
      </c>
      <c r="J1204" t="s">
        <v>398</v>
      </c>
      <c r="K1204" t="s">
        <v>2203</v>
      </c>
      <c r="L1204" s="4">
        <v>2</v>
      </c>
      <c r="M1204" s="5" t="str">
        <f>IF(AND(S1204=A1204, T1204&amp;U1204&amp;V1204&amp;W1204&amp;X1204=""), "DomProd", IF(COUNTIF(S1204:X1204, A1204)&gt;0, "CoDev", IF(S1204="???","N/A","Import")))</f>
        <v>Import</v>
      </c>
      <c r="N1204" t="s">
        <v>410</v>
      </c>
      <c r="Q1204" s="18" t="s">
        <v>2204</v>
      </c>
      <c r="R1204" s="18" t="s">
        <v>2205</v>
      </c>
      <c r="S1204" t="s">
        <v>32</v>
      </c>
      <c r="Y1204" s="5">
        <f>IF(T1204="???",0,COUNTA(S1204:X1204))</f>
        <v>1</v>
      </c>
    </row>
    <row r="1205" spans="1:25" x14ac:dyDescent="0.45">
      <c r="A1205" s="24" t="s">
        <v>548</v>
      </c>
      <c r="B1205" s="1">
        <v>2009</v>
      </c>
      <c r="C1205" s="22" t="str">
        <f>TEXT(D1205,"000")</f>
        <v>082</v>
      </c>
      <c r="D1205" s="2">
        <v>82</v>
      </c>
      <c r="E1205" s="1" t="str">
        <f>_xlfn.TEXTJOIN("_",TRUE,A1205,B1205,D1205,"Naval")</f>
        <v>GRC_2009_82_Naval</v>
      </c>
      <c r="F1205" s="1" t="s">
        <v>161</v>
      </c>
      <c r="G1205" s="1" t="str">
        <f>_xlfn.TEXTJOIN("_",TRUE,A1205,B1205,C1205,F1205)</f>
        <v>GRC_2009_082_Sea</v>
      </c>
      <c r="H1205" s="1" t="s">
        <v>358</v>
      </c>
      <c r="I1205" s="3" t="s">
        <v>168</v>
      </c>
      <c r="J1205" t="s">
        <v>400</v>
      </c>
      <c r="K1205" t="s">
        <v>2184</v>
      </c>
      <c r="L1205" s="4">
        <v>2</v>
      </c>
      <c r="M1205" s="5" t="str">
        <f>IF(AND(S1205=A1205, T1205&amp;U1205&amp;V1205&amp;W1205&amp;X1205=""), "DomProd", IF(COUNTIF(S1205:X1205, A1205)&gt;0, "CoDev", IF(S1205="???","N/A","Import")))</f>
        <v>Import</v>
      </c>
      <c r="N1205" t="s">
        <v>171</v>
      </c>
      <c r="O1205" s="5"/>
      <c r="P1205" s="5"/>
      <c r="Q1205" s="32" t="s">
        <v>834</v>
      </c>
      <c r="R1205" s="5"/>
      <c r="S1205" t="s">
        <v>56</v>
      </c>
      <c r="Y1205" s="5">
        <f>IF(T1205="???",0,COUNTA(S1205:X1205))</f>
        <v>1</v>
      </c>
    </row>
    <row r="1206" spans="1:25" x14ac:dyDescent="0.45">
      <c r="A1206" s="24" t="s">
        <v>548</v>
      </c>
      <c r="B1206" s="1">
        <v>2009</v>
      </c>
      <c r="C1206" s="22" t="str">
        <f>TEXT(D1206,"000")</f>
        <v>083</v>
      </c>
      <c r="D1206" s="2">
        <v>83</v>
      </c>
      <c r="E1206" s="1" t="str">
        <f>_xlfn.TEXTJOIN("_",TRUE,A1206,B1206,D1206,"Naval")</f>
        <v>GRC_2009_83_Naval</v>
      </c>
      <c r="F1206" s="1" t="s">
        <v>161</v>
      </c>
      <c r="G1206" s="1" t="str">
        <f>_xlfn.TEXTJOIN("_",TRUE,A1206,B1206,C1206,F1206)</f>
        <v>GRC_2009_083_Sea</v>
      </c>
      <c r="H1206" s="1" t="s">
        <v>358</v>
      </c>
      <c r="I1206" s="3" t="s">
        <v>168</v>
      </c>
      <c r="J1206" t="s">
        <v>400</v>
      </c>
      <c r="K1206" t="s">
        <v>2206</v>
      </c>
      <c r="L1206" s="4" t="s">
        <v>65</v>
      </c>
      <c r="M1206" s="5" t="str">
        <f>IF(AND(S1206=A1206, T1206&amp;U1206&amp;V1206&amp;W1206&amp;X1206=""), "DomProd", IF(COUNTIF(S1206:X1206, A1206)&gt;0, "CoDev", IF(S1206="???","N/A","Import")))</f>
        <v>Import</v>
      </c>
      <c r="N1206" t="s">
        <v>171</v>
      </c>
      <c r="Q1206" s="18" t="s">
        <v>172</v>
      </c>
      <c r="S1206" t="s">
        <v>56</v>
      </c>
      <c r="Y1206" s="5">
        <f>IF(T1206="???",0,COUNTA(S1206:X1206))</f>
        <v>1</v>
      </c>
    </row>
    <row r="1207" spans="1:25" x14ac:dyDescent="0.45">
      <c r="A1207" s="24" t="s">
        <v>548</v>
      </c>
      <c r="B1207" s="1">
        <v>2009</v>
      </c>
      <c r="C1207" s="22" t="str">
        <f>TEXT(D1207,"000")</f>
        <v>084</v>
      </c>
      <c r="D1207" s="2">
        <v>84</v>
      </c>
      <c r="E1207" s="1" t="str">
        <f>_xlfn.TEXTJOIN("_",TRUE,A1207,B1207,D1207,"Naval")</f>
        <v>GRC_2009_84_Naval</v>
      </c>
      <c r="F1207" s="1" t="s">
        <v>161</v>
      </c>
      <c r="G1207" s="1" t="str">
        <f>_xlfn.TEXTJOIN("_",TRUE,A1207,B1207,C1207,F1207)</f>
        <v>GRC_2009_084_Sea</v>
      </c>
      <c r="H1207" s="1" t="s">
        <v>358</v>
      </c>
      <c r="I1207" s="3" t="s">
        <v>380</v>
      </c>
      <c r="J1207" t="s">
        <v>398</v>
      </c>
      <c r="K1207" t="s">
        <v>2203</v>
      </c>
      <c r="L1207" s="4">
        <v>4</v>
      </c>
      <c r="M1207" s="5" t="str">
        <f>IF(AND(S1207=A1207, T1207&amp;U1207&amp;V1207&amp;W1207&amp;X1207=""), "DomProd", IF(COUNTIF(S1207:X1207, A1207)&gt;0, "CoDev", IF(S1207="???","N/A","Import")))</f>
        <v>Import</v>
      </c>
      <c r="N1207" t="s">
        <v>410</v>
      </c>
      <c r="Q1207" s="18" t="s">
        <v>2204</v>
      </c>
      <c r="R1207" s="18" t="s">
        <v>2205</v>
      </c>
      <c r="S1207" t="s">
        <v>32</v>
      </c>
      <c r="Y1207" s="5">
        <f>IF(T1207="???",0,COUNTA(S1207:X1207))</f>
        <v>1</v>
      </c>
    </row>
    <row r="1208" spans="1:25" x14ac:dyDescent="0.45">
      <c r="A1208" s="24" t="s">
        <v>548</v>
      </c>
      <c r="B1208" s="1">
        <v>2009</v>
      </c>
      <c r="C1208" s="22" t="str">
        <f>TEXT(D1208,"000")</f>
        <v>085</v>
      </c>
      <c r="D1208" s="2">
        <v>85</v>
      </c>
      <c r="E1208" s="1" t="str">
        <f>_xlfn.TEXTJOIN("_",TRUE,A1208,B1208,D1208,"Naval")</f>
        <v>GRC_2009_85_Naval</v>
      </c>
      <c r="F1208" s="1" t="s">
        <v>161</v>
      </c>
      <c r="G1208" s="1" t="str">
        <f>_xlfn.TEXTJOIN("_",TRUE,A1208,B1208,C1208,F1208)</f>
        <v>GRC_2009_085_Sea</v>
      </c>
      <c r="H1208" s="1" t="s">
        <v>358</v>
      </c>
      <c r="I1208" s="3" t="s">
        <v>168</v>
      </c>
      <c r="J1208" t="s">
        <v>400</v>
      </c>
      <c r="K1208" t="s">
        <v>370</v>
      </c>
      <c r="L1208" s="4">
        <v>4</v>
      </c>
      <c r="M1208" s="5" t="str">
        <f>IF(AND(S1208=A1208, T1208&amp;U1208&amp;V1208&amp;W1208&amp;X1208=""), "DomProd", IF(COUNTIF(S1208:X1208, A1208)&gt;0, "CoDev", IF(S1208="???","N/A","Import")))</f>
        <v>Import</v>
      </c>
      <c r="N1208" t="s">
        <v>127</v>
      </c>
      <c r="Q1208" s="18" t="s">
        <v>371</v>
      </c>
      <c r="S1208" t="s">
        <v>56</v>
      </c>
      <c r="Y1208" s="5">
        <f>IF(T1208="???",0,COUNTA(S1208:X1208))</f>
        <v>1</v>
      </c>
    </row>
    <row r="1209" spans="1:25" x14ac:dyDescent="0.45">
      <c r="A1209" s="24" t="s">
        <v>548</v>
      </c>
      <c r="B1209" s="1">
        <v>2009</v>
      </c>
      <c r="C1209" s="22" t="str">
        <f>TEXT(D1209,"000")</f>
        <v>086</v>
      </c>
      <c r="D1209" s="2">
        <v>86</v>
      </c>
      <c r="E1209" s="1" t="str">
        <f>_xlfn.TEXTJOIN("_",TRUE,A1209,B1209,D1209,"Naval")</f>
        <v>GRC_2009_86_Naval</v>
      </c>
      <c r="F1209" s="1" t="s">
        <v>161</v>
      </c>
      <c r="G1209" s="1" t="str">
        <f>_xlfn.TEXTJOIN("_",TRUE,A1209,B1209,C1209,F1209)</f>
        <v>GRC_2009_086_Sea</v>
      </c>
      <c r="H1209" s="1" t="s">
        <v>358</v>
      </c>
      <c r="I1209" s="3" t="s">
        <v>380</v>
      </c>
      <c r="J1209" t="s">
        <v>398</v>
      </c>
      <c r="K1209" t="s">
        <v>2207</v>
      </c>
      <c r="L1209" s="4">
        <v>5</v>
      </c>
      <c r="M1209" s="5" t="str">
        <f>IF(AND(S1209=A1209, T1209&amp;U1209&amp;V1209&amp;W1209&amp;X1209=""), "DomProd", IF(COUNTIF(S1209:X1209, A1209)&gt;0, "CoDev", IF(S1209="???","N/A","Import")))</f>
        <v>CoDev</v>
      </c>
      <c r="N1209" t="s">
        <v>2208</v>
      </c>
      <c r="Q1209" s="18" t="s">
        <v>2209</v>
      </c>
      <c r="R1209" s="5"/>
      <c r="S1209" t="s">
        <v>548</v>
      </c>
      <c r="T1209" t="s">
        <v>92</v>
      </c>
      <c r="Y1209" s="5">
        <f>IF(T1209="???",0,COUNTA(S1209:X1209))</f>
        <v>2</v>
      </c>
    </row>
    <row r="1210" spans="1:25" x14ac:dyDescent="0.45">
      <c r="A1210" s="24" t="s">
        <v>548</v>
      </c>
      <c r="B1210" s="1">
        <v>2009</v>
      </c>
      <c r="C1210" s="22" t="str">
        <f>TEXT(D1210,"000")</f>
        <v>087</v>
      </c>
      <c r="D1210" s="2">
        <v>87</v>
      </c>
      <c r="E1210" s="1" t="str">
        <f>_xlfn.TEXTJOIN("_",TRUE,A1210,B1210,D1210,"Naval")</f>
        <v>GRC_2009_87_Naval</v>
      </c>
      <c r="F1210" s="1" t="s">
        <v>161</v>
      </c>
      <c r="G1210" s="1" t="str">
        <f>_xlfn.TEXTJOIN("_",TRUE,A1210,B1210,C1210,F1210)</f>
        <v>GRC_2009_087_Sea</v>
      </c>
      <c r="H1210" s="1" t="s">
        <v>358</v>
      </c>
      <c r="I1210" s="3" t="s">
        <v>168</v>
      </c>
      <c r="J1210" t="s">
        <v>400</v>
      </c>
      <c r="K1210" t="s">
        <v>2210</v>
      </c>
      <c r="L1210" s="4">
        <v>8</v>
      </c>
      <c r="M1210" s="5" t="str">
        <f>IF(AND(S1210=A1210, T1210&amp;U1210&amp;V1210&amp;W1210&amp;X1210=""), "DomProd", IF(COUNTIF(S1210:X1210, A1210)&gt;0, "CoDev", IF(S1210="???","N/A","Import")))</f>
        <v>Import</v>
      </c>
      <c r="N1210" t="s">
        <v>127</v>
      </c>
      <c r="Q1210" s="18" t="s">
        <v>371</v>
      </c>
      <c r="S1210" t="s">
        <v>71</v>
      </c>
      <c r="Y1210" s="5">
        <f>IF(T1210="???",0,COUNTA(S1210:X1210))</f>
        <v>1</v>
      </c>
    </row>
    <row r="1211" spans="1:25" x14ac:dyDescent="0.45">
      <c r="A1211" s="24" t="s">
        <v>548</v>
      </c>
      <c r="B1211" s="1">
        <v>2009</v>
      </c>
      <c r="C1211" s="22" t="str">
        <f>TEXT(D1211,"000")</f>
        <v>088</v>
      </c>
      <c r="D1211" s="2">
        <v>88</v>
      </c>
      <c r="E1211" s="1" t="str">
        <f>_xlfn.TEXTJOIN("_",TRUE,A1211,B1211,D1211,"Naval")</f>
        <v>GRC_2009_88_Naval</v>
      </c>
      <c r="F1211" s="1" t="s">
        <v>161</v>
      </c>
      <c r="G1211" s="1" t="str">
        <f>_xlfn.TEXTJOIN("_",TRUE,A1211,B1211,C1211,F1211)</f>
        <v>GRC_2009_088_Sea</v>
      </c>
      <c r="H1211" s="1" t="s">
        <v>358</v>
      </c>
      <c r="I1211" s="3" t="s">
        <v>380</v>
      </c>
      <c r="J1211" t="s">
        <v>1003</v>
      </c>
      <c r="K1211" t="s">
        <v>2211</v>
      </c>
      <c r="L1211" s="4">
        <v>4</v>
      </c>
      <c r="M1211" s="5" t="str">
        <f>IF(AND(S1211=A1211, T1211&amp;U1211&amp;V1211&amp;W1211&amp;X1211=""), "DomProd", IF(COUNTIF(S1211:X1211, A1211)&gt;0, "CoDev", IF(S1211="???","N/A","Import")))</f>
        <v>Import</v>
      </c>
      <c r="N1211" t="s">
        <v>2212</v>
      </c>
      <c r="Q1211" t="s">
        <v>2213</v>
      </c>
      <c r="S1211" t="s">
        <v>959</v>
      </c>
      <c r="Y1211" s="5">
        <f>IF(T1211="???",0,COUNTA(S1211:X1211))</f>
        <v>1</v>
      </c>
    </row>
    <row r="1212" spans="1:25" x14ac:dyDescent="0.45">
      <c r="A1212" s="24" t="s">
        <v>548</v>
      </c>
      <c r="B1212" s="1">
        <v>2009</v>
      </c>
      <c r="C1212" s="22" t="str">
        <f>TEXT(D1212,"000")</f>
        <v>089</v>
      </c>
      <c r="D1212" s="2">
        <v>89</v>
      </c>
      <c r="E1212" s="1" t="str">
        <f>_xlfn.TEXTJOIN("_",TRUE,A1212,B1212,D1212,"Naval")</f>
        <v>GRC_2009_89_Naval</v>
      </c>
      <c r="F1212" s="1" t="s">
        <v>161</v>
      </c>
      <c r="G1212" s="1" t="str">
        <f>_xlfn.TEXTJOIN("_",TRUE,A1212,B1212,C1212,F1212)</f>
        <v>GRC_2009_089_Sea</v>
      </c>
      <c r="H1212" s="1" t="s">
        <v>358</v>
      </c>
      <c r="I1212" s="3" t="s">
        <v>168</v>
      </c>
      <c r="J1212" t="s">
        <v>1005</v>
      </c>
      <c r="K1212" t="s">
        <v>2200</v>
      </c>
      <c r="L1212" s="4" t="s">
        <v>65</v>
      </c>
      <c r="M1212" s="5" t="str">
        <f>IF(AND(S1212=A1212, T1212&amp;U1212&amp;V1212&amp;W1212&amp;X1212=""), "DomProd", IF(COUNTIF(S1212:X1212, A1212)&gt;0, "CoDev", IF(S1212="???","N/A","Import")))</f>
        <v>Import</v>
      </c>
      <c r="N1212" t="s">
        <v>823</v>
      </c>
      <c r="Q1212" s="18" t="s">
        <v>2177</v>
      </c>
      <c r="S1212" t="s">
        <v>32</v>
      </c>
      <c r="Y1212" s="5">
        <f>IF(T1212="???",0,COUNTA(S1212:X1212))</f>
        <v>1</v>
      </c>
    </row>
    <row r="1213" spans="1:25" x14ac:dyDescent="0.45">
      <c r="A1213" s="24" t="s">
        <v>548</v>
      </c>
      <c r="B1213" s="1">
        <v>2009</v>
      </c>
      <c r="C1213" s="22" t="str">
        <f>TEXT(D1213,"000")</f>
        <v>090</v>
      </c>
      <c r="D1213" s="2">
        <v>90</v>
      </c>
      <c r="E1213" s="1" t="str">
        <f>_xlfn.TEXTJOIN("_",TRUE,A1213,B1213,D1213,"Naval")</f>
        <v>GRC_2009_90_Naval</v>
      </c>
      <c r="F1213" s="1" t="s">
        <v>161</v>
      </c>
      <c r="G1213" s="1" t="str">
        <f>_xlfn.TEXTJOIN("_",TRUE,A1213,B1213,C1213,F1213)</f>
        <v>GRC_2009_090_Sea</v>
      </c>
      <c r="H1213" s="1" t="s">
        <v>358</v>
      </c>
      <c r="I1213" s="3" t="s">
        <v>380</v>
      </c>
      <c r="J1213" t="s">
        <v>2214</v>
      </c>
      <c r="K1213" t="s">
        <v>2215</v>
      </c>
      <c r="L1213" s="4">
        <v>2</v>
      </c>
      <c r="M1213" s="5" t="str">
        <f>IF(AND(S1213=A1213, T1213&amp;U1213&amp;V1213&amp;W1213&amp;X1213=""), "DomProd", IF(COUNTIF(S1213:X1213, A1213)&gt;0, "CoDev", IF(S1213="???","N/A","Import")))</f>
        <v>Import</v>
      </c>
      <c r="N1213" t="s">
        <v>2216</v>
      </c>
      <c r="Q1213" s="18" t="s">
        <v>2217</v>
      </c>
      <c r="S1213" t="s">
        <v>71</v>
      </c>
      <c r="Y1213" s="5">
        <f>IF(T1213="???",0,COUNTA(S1213:X1213))</f>
        <v>1</v>
      </c>
    </row>
    <row r="1214" spans="1:25" x14ac:dyDescent="0.45">
      <c r="A1214" s="24" t="s">
        <v>548</v>
      </c>
      <c r="B1214" s="1">
        <v>2009</v>
      </c>
      <c r="C1214" s="22" t="str">
        <f>TEXT(D1214,"000")</f>
        <v>091</v>
      </c>
      <c r="D1214" s="2">
        <v>91</v>
      </c>
      <c r="E1214" s="1" t="str">
        <f>_xlfn.TEXTJOIN("_",TRUE,A1214,B1214,D1214,"Naval")</f>
        <v>GRC_2009_91_Naval</v>
      </c>
      <c r="F1214" s="1" t="s">
        <v>161</v>
      </c>
      <c r="G1214" s="1" t="str">
        <f>_xlfn.TEXTJOIN("_",TRUE,A1214,B1214,C1214,F1214)</f>
        <v>GRC_2009_091_Sea</v>
      </c>
      <c r="H1214" s="1" t="s">
        <v>358</v>
      </c>
      <c r="I1214" s="3" t="s">
        <v>380</v>
      </c>
      <c r="J1214" t="s">
        <v>2218</v>
      </c>
      <c r="K1214" t="s">
        <v>2219</v>
      </c>
      <c r="L1214" s="4">
        <v>4</v>
      </c>
      <c r="M1214" s="5" t="str">
        <f>IF(AND(S1214=A1214, T1214&amp;U1214&amp;V1214&amp;W1214&amp;X1214=""), "DomProd", IF(COUNTIF(S1214:X1214, A1214)&gt;0, "CoDev", IF(S1214="???","N/A","Import")))</f>
        <v>Import</v>
      </c>
      <c r="N1214" t="s">
        <v>3524</v>
      </c>
      <c r="Q1214" s="18" t="s">
        <v>3525</v>
      </c>
      <c r="R1214" s="5"/>
      <c r="S1214" t="s">
        <v>1355</v>
      </c>
      <c r="Y1214" s="5">
        <f>IF(T1214="???",0,COUNTA(S1214:X1214))</f>
        <v>1</v>
      </c>
    </row>
    <row r="1215" spans="1:25" x14ac:dyDescent="0.45">
      <c r="A1215" s="24" t="s">
        <v>548</v>
      </c>
      <c r="B1215" s="1">
        <v>2009</v>
      </c>
      <c r="C1215" s="22" t="str">
        <f>TEXT(D1215,"000")</f>
        <v>092</v>
      </c>
      <c r="D1215" s="2">
        <v>92</v>
      </c>
      <c r="E1215" s="1" t="str">
        <f>_xlfn.TEXTJOIN("_",TRUE,A1215,B1215,D1215,"Naval")</f>
        <v>GRC_2009_92_Naval</v>
      </c>
      <c r="F1215" s="1" t="s">
        <v>161</v>
      </c>
      <c r="G1215" s="1" t="str">
        <f>_xlfn.TEXTJOIN("_",TRUE,A1215,B1215,C1215,F1215)</f>
        <v>GRC_2009_092_Sea</v>
      </c>
      <c r="H1215" s="1" t="s">
        <v>358</v>
      </c>
      <c r="I1215" s="3" t="s">
        <v>380</v>
      </c>
      <c r="J1215" t="s">
        <v>1617</v>
      </c>
      <c r="K1215" t="s">
        <v>2220</v>
      </c>
      <c r="L1215" s="4">
        <v>2</v>
      </c>
      <c r="M1215" s="5" t="str">
        <f>IF(AND(S1215=A1215, T1215&amp;U1215&amp;V1215&amp;W1215&amp;X1215=""), "DomProd", IF(COUNTIF(S1215:X1215, A1215)&gt;0, "CoDev", IF(S1215="???","N/A","Import")))</f>
        <v>Import</v>
      </c>
      <c r="N1215" t="s">
        <v>2221</v>
      </c>
      <c r="O1215" t="s">
        <v>2222</v>
      </c>
      <c r="Q1215" t="s">
        <v>2223</v>
      </c>
      <c r="S1215" t="s">
        <v>969</v>
      </c>
      <c r="Y1215" s="5">
        <f>IF(T1215="???",0,COUNTA(S1215:X1215))</f>
        <v>1</v>
      </c>
    </row>
    <row r="1216" spans="1:25" s="13" customFormat="1" x14ac:dyDescent="0.45">
      <c r="A1216" s="25" t="s">
        <v>548</v>
      </c>
      <c r="B1216" s="1">
        <v>2009</v>
      </c>
      <c r="C1216" s="22" t="str">
        <f>TEXT(D1216,"000")</f>
        <v>093</v>
      </c>
      <c r="D1216" s="2">
        <v>93</v>
      </c>
      <c r="E1216" s="11" t="str">
        <f>_xlfn.TEXTJOIN("_",TRUE,A1216,B1216,D1216,"Naval")</f>
        <v>GRC_2009_93_Naval</v>
      </c>
      <c r="F1216" s="1" t="s">
        <v>161</v>
      </c>
      <c r="G1216" s="1" t="str">
        <f>_xlfn.TEXTJOIN("_",TRUE,A1216,B1216,C1216,F1216)</f>
        <v>GRC_2009_093_Sea</v>
      </c>
      <c r="H1216" s="11" t="s">
        <v>358</v>
      </c>
      <c r="I1216" s="12" t="s">
        <v>380</v>
      </c>
      <c r="J1216" s="13" t="s">
        <v>1617</v>
      </c>
      <c r="K1216" s="13" t="s">
        <v>2224</v>
      </c>
      <c r="L1216" s="14">
        <v>2</v>
      </c>
      <c r="M1216" s="5" t="str">
        <f>IF(AND(S1216=A1216, T1216&amp;U1216&amp;V1216&amp;W1216&amp;X1216=""), "DomProd", IF(COUNTIF(S1216:X1216, A1216)&gt;0, "CoDev", IF(S1216="???","N/A","Import")))</f>
        <v>DomProd</v>
      </c>
      <c r="N1216" s="45" t="s">
        <v>2225</v>
      </c>
      <c r="O1216" s="45"/>
      <c r="P1216" s="45"/>
      <c r="Q1216" s="31" t="s">
        <v>2226</v>
      </c>
      <c r="R1216" s="45"/>
      <c r="S1216" s="13" t="s">
        <v>548</v>
      </c>
      <c r="Y1216" s="5">
        <f>IF(T1216="???",0,COUNTA(S1216:X1216))</f>
        <v>1</v>
      </c>
    </row>
    <row r="1217" spans="1:25" x14ac:dyDescent="0.45">
      <c r="A1217" s="24" t="s">
        <v>548</v>
      </c>
      <c r="B1217" s="1">
        <v>2009</v>
      </c>
      <c r="C1217" s="22" t="str">
        <f>TEXT(D1217,"000")</f>
        <v>094</v>
      </c>
      <c r="D1217" s="2">
        <v>94</v>
      </c>
      <c r="E1217" s="1" t="str">
        <f>_xlfn.TEXTJOIN("_",TRUE,A1217,B1217,D1217,"Naval")</f>
        <v>GRC_2009_94_Naval</v>
      </c>
      <c r="F1217" s="1" t="s">
        <v>161</v>
      </c>
      <c r="G1217" s="1" t="str">
        <f>_xlfn.TEXTJOIN("_",TRUE,A1217,B1217,C1217,F1217)</f>
        <v>GRC_2009_094_Sea</v>
      </c>
      <c r="H1217" s="1" t="s">
        <v>358</v>
      </c>
      <c r="I1217" s="3" t="s">
        <v>380</v>
      </c>
      <c r="J1217" t="s">
        <v>1617</v>
      </c>
      <c r="K1217" t="s">
        <v>2227</v>
      </c>
      <c r="L1217" s="4">
        <v>4</v>
      </c>
      <c r="M1217" s="5" t="str">
        <f>IF(AND(S1217=A1217, T1217&amp;U1217&amp;V1217&amp;W1217&amp;X1217=""), "DomProd", IF(COUNTIF(S1217:X1217, A1217)&gt;0, "CoDev", IF(S1217="???","N/A","Import")))</f>
        <v>DomProd</v>
      </c>
      <c r="Q1217" s="18" t="s">
        <v>2228</v>
      </c>
      <c r="S1217" t="s">
        <v>548</v>
      </c>
      <c r="Y1217" s="5">
        <f>IF(T1217="???",0,COUNTA(S1217:X1217))</f>
        <v>1</v>
      </c>
    </row>
    <row r="1218" spans="1:25" x14ac:dyDescent="0.45">
      <c r="A1218" s="24" t="s">
        <v>548</v>
      </c>
      <c r="B1218" s="1">
        <v>2009</v>
      </c>
      <c r="C1218" s="22" t="str">
        <f>TEXT(D1218,"000")</f>
        <v>095</v>
      </c>
      <c r="D1218" s="2">
        <v>95</v>
      </c>
      <c r="E1218" s="1" t="str">
        <f>_xlfn.TEXTJOIN("_",TRUE,A1218,B1218,D1218,"Naval")</f>
        <v>GRC_2009_95_Naval</v>
      </c>
      <c r="F1218" s="1" t="s">
        <v>161</v>
      </c>
      <c r="G1218" s="1" t="str">
        <f>_xlfn.TEXTJOIN("_",TRUE,A1218,B1218,C1218,F1218)</f>
        <v>GRC_2009_095_Sea</v>
      </c>
      <c r="H1218" s="1" t="s">
        <v>358</v>
      </c>
      <c r="I1218" s="3" t="s">
        <v>380</v>
      </c>
      <c r="J1218" t="s">
        <v>609</v>
      </c>
      <c r="K1218" t="s">
        <v>2229</v>
      </c>
      <c r="L1218" s="4">
        <v>2</v>
      </c>
      <c r="M1218" s="5" t="str">
        <f>IF(AND(S1218=A1218, T1218&amp;U1218&amp;V1218&amp;W1218&amp;X1218=""), "DomProd", IF(COUNTIF(S1218:X1218, A1218)&gt;0, "CoDev", IF(S1218="???","N/A","Import")))</f>
        <v>Import</v>
      </c>
      <c r="N1218" t="s">
        <v>2230</v>
      </c>
      <c r="Q1218" s="18" t="s">
        <v>2231</v>
      </c>
      <c r="R1218" s="18" t="s">
        <v>2232</v>
      </c>
      <c r="S1218" t="s">
        <v>56</v>
      </c>
      <c r="Y1218" s="5">
        <f>IF(T1218="???",0,COUNTA(S1218:X1218))</f>
        <v>1</v>
      </c>
    </row>
    <row r="1219" spans="1:25" x14ac:dyDescent="0.45">
      <c r="A1219" s="24" t="s">
        <v>548</v>
      </c>
      <c r="B1219" s="1">
        <v>2009</v>
      </c>
      <c r="C1219" s="22" t="str">
        <f>TEXT(D1219,"000")</f>
        <v>096</v>
      </c>
      <c r="D1219" s="2">
        <v>96</v>
      </c>
      <c r="E1219" s="1" t="str">
        <f>_xlfn.TEXTJOIN("_",TRUE,A1219,B1219,D1219,"Naval")</f>
        <v>GRC_2009_96_Naval</v>
      </c>
      <c r="F1219" s="1" t="s">
        <v>161</v>
      </c>
      <c r="G1219" s="1" t="str">
        <f>_xlfn.TEXTJOIN("_",TRUE,A1219,B1219,C1219,F1219)</f>
        <v>GRC_2009_096_Sea</v>
      </c>
      <c r="H1219" s="1" t="s">
        <v>358</v>
      </c>
      <c r="I1219" s="3" t="s">
        <v>380</v>
      </c>
      <c r="J1219" t="s">
        <v>526</v>
      </c>
      <c r="K1219" t="s">
        <v>65</v>
      </c>
      <c r="L1219" s="4">
        <v>4</v>
      </c>
      <c r="M1219" s="5" t="str">
        <f>IF(AND(S1219=A1219, T1219&amp;U1219&amp;V1219&amp;W1219&amp;X1219=""), "DomProd", IF(COUNTIF(S1219:X1219, A1219)&gt;0, "CoDev", IF(S1219="???","N/A","Import")))</f>
        <v>N/A</v>
      </c>
      <c r="N1219" s="5" t="s">
        <v>35</v>
      </c>
      <c r="O1219" s="5"/>
      <c r="P1219" s="5"/>
      <c r="Q1219" s="5"/>
      <c r="R1219" s="5"/>
      <c r="S1219" t="s">
        <v>59</v>
      </c>
      <c r="Y1219" s="5">
        <f>IF(T1219="???",0,COUNTA(S1219:X1219))</f>
        <v>1</v>
      </c>
    </row>
    <row r="1220" spans="1:25" x14ac:dyDescent="0.45">
      <c r="A1220" s="24" t="s">
        <v>548</v>
      </c>
      <c r="B1220" s="1">
        <v>2009</v>
      </c>
      <c r="C1220" s="22" t="str">
        <f>TEXT(D1220,"000")</f>
        <v>097</v>
      </c>
      <c r="D1220" s="2">
        <v>97</v>
      </c>
      <c r="E1220" s="1" t="str">
        <f>_xlfn.TEXTJOIN("_",TRUE,A1220,B1220,D1220,"Naval")</f>
        <v>GRC_2009_97_Naval</v>
      </c>
      <c r="F1220" s="1" t="s">
        <v>161</v>
      </c>
      <c r="G1220" s="1" t="str">
        <f>_xlfn.TEXTJOIN("_",TRUE,A1220,B1220,C1220,F1220)</f>
        <v>GRC_2009_097_Sea</v>
      </c>
      <c r="H1220" s="1" t="s">
        <v>358</v>
      </c>
      <c r="I1220" s="3" t="s">
        <v>187</v>
      </c>
      <c r="J1220" t="s">
        <v>188</v>
      </c>
      <c r="K1220" t="s">
        <v>2233</v>
      </c>
      <c r="L1220" s="4">
        <v>2</v>
      </c>
      <c r="M1220" s="5" t="str">
        <f>IF(AND(S1220=A1220, T1220&amp;U1220&amp;V1220&amp;W1220&amp;X1220=""), "DomProd", IF(COUNTIF(S1220:X1220, A1220)&gt;0, "CoDev", IF(S1220="???","N/A","Import")))</f>
        <v>Import</v>
      </c>
      <c r="N1220" t="s">
        <v>1390</v>
      </c>
      <c r="Q1220" s="18" t="s">
        <v>2234</v>
      </c>
      <c r="S1220" t="s">
        <v>92</v>
      </c>
      <c r="Y1220" s="5">
        <f>IF(T1220="???",0,COUNTA(S1220:X1220))</f>
        <v>1</v>
      </c>
    </row>
    <row r="1221" spans="1:25" x14ac:dyDescent="0.45">
      <c r="A1221" s="24" t="s">
        <v>548</v>
      </c>
      <c r="B1221" s="1">
        <v>2009</v>
      </c>
      <c r="C1221" s="22" t="str">
        <f>TEXT(D1221,"000")</f>
        <v>098</v>
      </c>
      <c r="D1221" s="2">
        <v>98</v>
      </c>
      <c r="E1221" s="1" t="str">
        <f>_xlfn.TEXTJOIN("_",TRUE,A1221,B1221,D1221,"Naval")</f>
        <v>GRC_2009_98_Naval</v>
      </c>
      <c r="F1221" s="1" t="s">
        <v>161</v>
      </c>
      <c r="G1221" s="1" t="str">
        <f>_xlfn.TEXTJOIN("_",TRUE,A1221,B1221,C1221,F1221)</f>
        <v>GRC_2009_098_Sea</v>
      </c>
      <c r="H1221" s="1" t="s">
        <v>358</v>
      </c>
      <c r="I1221" s="3" t="s">
        <v>187</v>
      </c>
      <c r="J1221" t="s">
        <v>188</v>
      </c>
      <c r="K1221" t="s">
        <v>2235</v>
      </c>
      <c r="L1221" s="4">
        <v>2</v>
      </c>
      <c r="M1221" s="5" t="str">
        <f>IF(AND(S1221=A1221, T1221&amp;U1221&amp;V1221&amp;W1221&amp;X1221=""), "DomProd", IF(COUNTIF(S1221:X1221, A1221)&gt;0, "CoDev", IF(S1221="???","N/A","Import")))</f>
        <v>Import</v>
      </c>
      <c r="N1221" t="s">
        <v>2236</v>
      </c>
      <c r="Q1221" s="18" t="s">
        <v>2237</v>
      </c>
      <c r="S1221" t="s">
        <v>56</v>
      </c>
      <c r="Y1221" s="5">
        <f>IF(T1221="???",0,COUNTA(S1221:X1221))</f>
        <v>1</v>
      </c>
    </row>
    <row r="1222" spans="1:25" x14ac:dyDescent="0.45">
      <c r="A1222" s="24" t="s">
        <v>548</v>
      </c>
      <c r="B1222" s="1">
        <v>2009</v>
      </c>
      <c r="C1222" s="22" t="str">
        <f>TEXT(D1222,"000")</f>
        <v>099</v>
      </c>
      <c r="D1222" s="2">
        <v>99</v>
      </c>
      <c r="E1222" s="1" t="str">
        <f>_xlfn.TEXTJOIN("_",TRUE,A1222,B1222,D1222,"Naval")</f>
        <v>GRC_2009_99_Naval</v>
      </c>
      <c r="F1222" s="1" t="s">
        <v>161</v>
      </c>
      <c r="G1222" s="1" t="str">
        <f>_xlfn.TEXTJOIN("_",TRUE,A1222,B1222,C1222,F1222)</f>
        <v>GRC_2009_099_Sea</v>
      </c>
      <c r="H1222" s="1" t="s">
        <v>358</v>
      </c>
      <c r="I1222" s="3" t="s">
        <v>187</v>
      </c>
      <c r="J1222" t="s">
        <v>414</v>
      </c>
      <c r="K1222" t="s">
        <v>2238</v>
      </c>
      <c r="L1222" s="4">
        <v>7</v>
      </c>
      <c r="M1222" s="5" t="str">
        <f>IF(AND(S1222=A1222, T1222&amp;U1222&amp;V1222&amp;W1222&amp;X1222=""), "DomProd", IF(COUNTIF(S1222:X1222, A1222)&gt;0, "CoDev", IF(S1222="???","N/A","Import")))</f>
        <v>Import</v>
      </c>
      <c r="N1222" s="5" t="s">
        <v>3295</v>
      </c>
      <c r="O1222" s="5"/>
      <c r="P1222" s="5"/>
      <c r="Q1222" s="30" t="s">
        <v>3296</v>
      </c>
      <c r="R1222" s="30" t="s">
        <v>3297</v>
      </c>
      <c r="S1222" t="s">
        <v>56</v>
      </c>
      <c r="Y1222" s="5">
        <f>IF(T1222="???",0,COUNTA(S1222:X1222))</f>
        <v>1</v>
      </c>
    </row>
    <row r="1223" spans="1:25" x14ac:dyDescent="0.45">
      <c r="A1223" s="24" t="s">
        <v>548</v>
      </c>
      <c r="B1223" s="1">
        <v>2009</v>
      </c>
      <c r="C1223" s="22" t="str">
        <f>TEXT(D1223,"000")</f>
        <v>100</v>
      </c>
      <c r="D1223" s="2">
        <v>100</v>
      </c>
      <c r="E1223" s="1" t="str">
        <f>_xlfn.TEXTJOIN("_",TRUE,A1223,B1223,D1223,"Naval")</f>
        <v>GRC_2009_100_Naval</v>
      </c>
      <c r="F1223" s="1" t="s">
        <v>161</v>
      </c>
      <c r="G1223" s="1" t="str">
        <f>_xlfn.TEXTJOIN("_",TRUE,A1223,B1223,C1223,F1223)</f>
        <v>GRC_2009_100_Sea</v>
      </c>
      <c r="H1223" s="1" t="s">
        <v>358</v>
      </c>
      <c r="I1223" s="3" t="s">
        <v>422</v>
      </c>
      <c r="J1223" t="s">
        <v>1191</v>
      </c>
      <c r="K1223" t="s">
        <v>2239</v>
      </c>
      <c r="L1223" s="4">
        <v>5</v>
      </c>
      <c r="M1223" s="5" t="str">
        <f>IF(AND(S1223=A1223, T1223&amp;U1223&amp;V1223&amp;W1223&amp;X1223=""), "DomProd", IF(COUNTIF(S1223:X1223, A1223)&gt;0, "CoDev", IF(S1223="???","N/A","Import")))</f>
        <v>DomProd</v>
      </c>
      <c r="N1223" t="s">
        <v>2240</v>
      </c>
      <c r="Q1223" t="s">
        <v>2241</v>
      </c>
      <c r="S1223" t="s">
        <v>548</v>
      </c>
      <c r="Y1223" s="5">
        <f>IF(T1223="???",0,COUNTA(S1223:X1223))</f>
        <v>1</v>
      </c>
    </row>
    <row r="1224" spans="1:25" x14ac:dyDescent="0.45">
      <c r="A1224" s="24" t="s">
        <v>548</v>
      </c>
      <c r="B1224" s="1">
        <v>2009</v>
      </c>
      <c r="C1224" s="22" t="str">
        <f>TEXT(D1224,"000")</f>
        <v>101</v>
      </c>
      <c r="D1224" s="2">
        <v>101</v>
      </c>
      <c r="E1224" s="1" t="str">
        <f>_xlfn.TEXTJOIN("_",TRUE,A1224,B1224,D1224,"Naval")</f>
        <v>GRC_2009_101_Naval</v>
      </c>
      <c r="F1224" s="1" t="s">
        <v>161</v>
      </c>
      <c r="G1224" s="1" t="str">
        <f>_xlfn.TEXTJOIN("_",TRUE,A1224,B1224,C1224,F1224)</f>
        <v>GRC_2009_101_Sea</v>
      </c>
      <c r="H1224" s="1" t="s">
        <v>358</v>
      </c>
      <c r="I1224" s="3" t="s">
        <v>422</v>
      </c>
      <c r="J1224" t="s">
        <v>1548</v>
      </c>
      <c r="K1224" t="s">
        <v>2242</v>
      </c>
      <c r="L1224" s="4">
        <v>4</v>
      </c>
      <c r="M1224" s="5" t="str">
        <f>IF(AND(S1224=A1224, T1224&amp;U1224&amp;V1224&amp;W1224&amp;X1224=""), "DomProd", IF(COUNTIF(S1224:X1224, A1224)&gt;0, "CoDev", IF(S1224="???","N/A","Import")))</f>
        <v>Import</v>
      </c>
      <c r="N1224" t="s">
        <v>2243</v>
      </c>
      <c r="Q1224" s="18" t="s">
        <v>2244</v>
      </c>
      <c r="S1224" s="5" t="s">
        <v>279</v>
      </c>
      <c r="Y1224" s="5">
        <f>IF(T1224="???",0,COUNTA(S1224:X1224))</f>
        <v>1</v>
      </c>
    </row>
    <row r="1225" spans="1:25" x14ac:dyDescent="0.45">
      <c r="A1225" s="24" t="s">
        <v>548</v>
      </c>
      <c r="B1225" s="1">
        <v>2009</v>
      </c>
      <c r="C1225" s="22" t="str">
        <f>TEXT(D1225,"000")</f>
        <v>102</v>
      </c>
      <c r="D1225" s="2">
        <v>102</v>
      </c>
      <c r="E1225" s="1" t="str">
        <f>_xlfn.TEXTJOIN("_",TRUE,A1225,B1225,D1225,"Naval")</f>
        <v>GRC_2009_102_Naval</v>
      </c>
      <c r="F1225" s="1" t="s">
        <v>161</v>
      </c>
      <c r="G1225" s="1" t="str">
        <f>_xlfn.TEXTJOIN("_",TRUE,A1225,B1225,C1225,F1225)</f>
        <v>GRC_2009_102_Sea</v>
      </c>
      <c r="H1225" s="1" t="s">
        <v>358</v>
      </c>
      <c r="I1225" s="3" t="s">
        <v>192</v>
      </c>
      <c r="J1225" t="s">
        <v>1192</v>
      </c>
      <c r="K1225" t="s">
        <v>2245</v>
      </c>
      <c r="L1225" s="4">
        <v>1</v>
      </c>
      <c r="M1225" s="5" t="str">
        <f>IF(AND(S1225=A1225, T1225&amp;U1225&amp;V1225&amp;W1225&amp;X1225=""), "DomProd", IF(COUNTIF(S1225:X1225, A1225)&gt;0, "CoDev", IF(S1225="???","N/A","Import")))</f>
        <v>Import</v>
      </c>
      <c r="N1225" t="s">
        <v>2246</v>
      </c>
      <c r="Q1225" s="18" t="s">
        <v>2247</v>
      </c>
      <c r="S1225" t="s">
        <v>93</v>
      </c>
      <c r="Y1225" s="5">
        <f>IF(T1225="???",0,COUNTA(S1225:X1225))</f>
        <v>1</v>
      </c>
    </row>
    <row r="1226" spans="1:25" x14ac:dyDescent="0.45">
      <c r="A1226" s="24" t="s">
        <v>548</v>
      </c>
      <c r="B1226" s="1">
        <v>2009</v>
      </c>
      <c r="C1226" s="22" t="str">
        <f>TEXT(D1226,"000")</f>
        <v>103</v>
      </c>
      <c r="D1226" s="2">
        <v>103</v>
      </c>
      <c r="E1226" s="1" t="str">
        <f>_xlfn.TEXTJOIN("_",TRUE,A1226,B1226,D1226,"Naval")</f>
        <v>GRC_2009_103_Naval</v>
      </c>
      <c r="F1226" s="1" t="s">
        <v>161</v>
      </c>
      <c r="G1226" s="1" t="str">
        <f>_xlfn.TEXTJOIN("_",TRUE,A1226,B1226,C1226,F1226)</f>
        <v>GRC_2009_103_Sea</v>
      </c>
      <c r="H1226" s="1" t="s">
        <v>358</v>
      </c>
      <c r="I1226" s="3" t="s">
        <v>192</v>
      </c>
      <c r="J1226" t="s">
        <v>2248</v>
      </c>
      <c r="K1226" t="s">
        <v>65</v>
      </c>
      <c r="L1226" s="4">
        <v>6</v>
      </c>
      <c r="M1226" s="5" t="str">
        <f>IF(AND(S1226=A1226, T1226&amp;U1226&amp;V1226&amp;W1226&amp;X1226=""), "DomProd", IF(COUNTIF(S1226:X1226, A1226)&gt;0, "CoDev", IF(S1226="???","N/A","Import")))</f>
        <v>N/A</v>
      </c>
      <c r="N1226" s="5" t="s">
        <v>35</v>
      </c>
      <c r="O1226" s="5"/>
      <c r="P1226" s="5"/>
      <c r="Q1226" s="5"/>
      <c r="R1226" s="5"/>
      <c r="S1226" t="s">
        <v>59</v>
      </c>
      <c r="Y1226" s="5">
        <f>IF(T1226="???",0,COUNTA(S1226:X1226))</f>
        <v>1</v>
      </c>
    </row>
    <row r="1227" spans="1:25" x14ac:dyDescent="0.45">
      <c r="A1227" s="24" t="s">
        <v>548</v>
      </c>
      <c r="B1227" s="1">
        <v>2009</v>
      </c>
      <c r="C1227" s="22" t="str">
        <f>TEXT(D1227,"000")</f>
        <v>104</v>
      </c>
      <c r="D1227" s="2">
        <v>104</v>
      </c>
      <c r="E1227" s="1" t="str">
        <f>_xlfn.TEXTJOIN("_",TRUE,A1227,B1227,D1227,"Naval")</f>
        <v>GRC_2009_104_Naval</v>
      </c>
      <c r="F1227" s="1" t="s">
        <v>161</v>
      </c>
      <c r="G1227" s="1" t="str">
        <f>_xlfn.TEXTJOIN("_",TRUE,A1227,B1227,C1227,F1227)</f>
        <v>GRC_2009_104_Sea</v>
      </c>
      <c r="H1227" s="1" t="s">
        <v>358</v>
      </c>
      <c r="I1227" s="3" t="s">
        <v>192</v>
      </c>
      <c r="J1227" t="s">
        <v>1026</v>
      </c>
      <c r="K1227" t="s">
        <v>2249</v>
      </c>
      <c r="L1227" s="4">
        <v>2</v>
      </c>
      <c r="M1227" s="5" t="str">
        <f>IF(AND(S1227=A1227, T1227&amp;U1227&amp;V1227&amp;W1227&amp;X1227=""), "DomProd", IF(COUNTIF(S1227:X1227, A1227)&gt;0, "CoDev", IF(S1227="???","N/A","Import")))</f>
        <v>Import</v>
      </c>
      <c r="N1227" t="s">
        <v>897</v>
      </c>
      <c r="O1227" s="5"/>
      <c r="P1227" s="5"/>
      <c r="Q1227" s="30" t="s">
        <v>2250</v>
      </c>
      <c r="R1227" s="5"/>
      <c r="S1227" t="s">
        <v>32</v>
      </c>
      <c r="Y1227" s="5">
        <f>IF(T1227="???",0,COUNTA(S1227:X1227))</f>
        <v>1</v>
      </c>
    </row>
    <row r="1228" spans="1:25" x14ac:dyDescent="0.45">
      <c r="A1228" s="24" t="s">
        <v>548</v>
      </c>
      <c r="B1228" s="1">
        <v>2009</v>
      </c>
      <c r="C1228" s="22" t="str">
        <f>TEXT(D1228,"000")</f>
        <v>105</v>
      </c>
      <c r="D1228" s="2">
        <v>105</v>
      </c>
      <c r="E1228" s="1" t="str">
        <f>_xlfn.TEXTJOIN("_",TRUE,A1228,B1228,D1228,"Naval")</f>
        <v>GRC_2009_105_Naval</v>
      </c>
      <c r="F1228" s="1" t="s">
        <v>161</v>
      </c>
      <c r="G1228" s="1" t="str">
        <f>_xlfn.TEXTJOIN("_",TRUE,A1228,B1228,C1228,F1228)</f>
        <v>GRC_2009_105_Sea</v>
      </c>
      <c r="H1228" s="1" t="s">
        <v>358</v>
      </c>
      <c r="I1228" s="3" t="s">
        <v>192</v>
      </c>
      <c r="J1228" t="s">
        <v>1219</v>
      </c>
      <c r="K1228" t="s">
        <v>65</v>
      </c>
      <c r="L1228" s="4">
        <v>6</v>
      </c>
      <c r="M1228" s="5" t="str">
        <f>IF(AND(S1228=A1228, T1228&amp;U1228&amp;V1228&amp;W1228&amp;X1228=""), "DomProd", IF(COUNTIF(S1228:X1228, A1228)&gt;0, "CoDev", IF(S1228="???","N/A","Import")))</f>
        <v>N/A</v>
      </c>
      <c r="N1228" s="5" t="s">
        <v>35</v>
      </c>
      <c r="O1228" s="5"/>
      <c r="P1228" s="5"/>
      <c r="Q1228" s="5"/>
      <c r="R1228" s="5"/>
      <c r="S1228" t="s">
        <v>59</v>
      </c>
      <c r="Y1228" s="5">
        <f>IF(T1228="???",0,COUNTA(S1228:X1228))</f>
        <v>1</v>
      </c>
    </row>
    <row r="1229" spans="1:25" x14ac:dyDescent="0.45">
      <c r="A1229" s="24" t="s">
        <v>548</v>
      </c>
      <c r="B1229" s="1">
        <v>2009</v>
      </c>
      <c r="C1229" s="22" t="str">
        <f>TEXT(D1229,"000")</f>
        <v>106</v>
      </c>
      <c r="D1229" s="2">
        <v>106</v>
      </c>
      <c r="E1229" s="1" t="str">
        <f>_xlfn.TEXTJOIN("_",TRUE,A1229,B1229,D1229,"Naval")</f>
        <v>GRC_2009_106_Naval</v>
      </c>
      <c r="F1229" s="1" t="s">
        <v>161</v>
      </c>
      <c r="G1229" s="1" t="str">
        <f>_xlfn.TEXTJOIN("_",TRUE,A1229,B1229,C1229,F1229)</f>
        <v>GRC_2009_106_Sea</v>
      </c>
      <c r="H1229" s="1" t="s">
        <v>358</v>
      </c>
      <c r="I1229" s="3" t="s">
        <v>192</v>
      </c>
      <c r="J1229" t="s">
        <v>1220</v>
      </c>
      <c r="K1229" t="s">
        <v>65</v>
      </c>
      <c r="L1229" s="4">
        <v>3</v>
      </c>
      <c r="M1229" s="5" t="str">
        <f>IF(AND(S1229=A1229, T1229&amp;U1229&amp;V1229&amp;W1229&amp;X1229=""), "DomProd", IF(COUNTIF(S1229:X1229, A1229)&gt;0, "CoDev", IF(S1229="???","N/A","Import")))</f>
        <v>N/A</v>
      </c>
      <c r="N1229" s="5" t="s">
        <v>35</v>
      </c>
      <c r="O1229" s="5"/>
      <c r="P1229" s="5"/>
      <c r="Q1229" s="5"/>
      <c r="R1229" s="5"/>
      <c r="S1229" t="s">
        <v>59</v>
      </c>
      <c r="Y1229" s="5">
        <f>IF(T1229="???",0,COUNTA(S1229:X1229))</f>
        <v>1</v>
      </c>
    </row>
    <row r="1230" spans="1:25" x14ac:dyDescent="0.45">
      <c r="A1230" s="24" t="s">
        <v>548</v>
      </c>
      <c r="B1230" s="1">
        <v>2009</v>
      </c>
      <c r="C1230" s="22" t="str">
        <f>TEXT(D1230,"000")</f>
        <v>107</v>
      </c>
      <c r="D1230" s="2">
        <v>107</v>
      </c>
      <c r="E1230" s="1" t="str">
        <f>_xlfn.TEXTJOIN("_",TRUE,A1230,B1230,D1230,"Naval")</f>
        <v>GRC_2009_107_Naval</v>
      </c>
      <c r="F1230" s="1" t="s">
        <v>161</v>
      </c>
      <c r="G1230" s="1" t="str">
        <f>_xlfn.TEXTJOIN("_",TRUE,A1230,B1230,C1230,F1230)</f>
        <v>GRC_2009_107_Sea</v>
      </c>
      <c r="H1230" s="1" t="s">
        <v>358</v>
      </c>
      <c r="I1230" s="3" t="s">
        <v>192</v>
      </c>
      <c r="J1230" t="s">
        <v>1286</v>
      </c>
      <c r="K1230" t="s">
        <v>65</v>
      </c>
      <c r="L1230" s="4">
        <v>2</v>
      </c>
      <c r="M1230" s="5" t="str">
        <f>IF(AND(S1230=A1230, T1230&amp;U1230&amp;V1230&amp;W1230&amp;X1230=""), "DomProd", IF(COUNTIF(S1230:X1230, A1230)&gt;0, "CoDev", IF(S1230="???","N/A","Import")))</f>
        <v>N/A</v>
      </c>
      <c r="N1230" s="5" t="s">
        <v>35</v>
      </c>
      <c r="O1230" s="5"/>
      <c r="P1230" s="5"/>
      <c r="Q1230" s="5"/>
      <c r="R1230" s="5"/>
      <c r="S1230" t="s">
        <v>59</v>
      </c>
      <c r="Y1230" s="5">
        <f>IF(T1230="???",0,COUNTA(S1230:X1230))</f>
        <v>1</v>
      </c>
    </row>
    <row r="1231" spans="1:25" x14ac:dyDescent="0.45">
      <c r="A1231" s="24" t="s">
        <v>548</v>
      </c>
      <c r="B1231" s="1">
        <v>2009</v>
      </c>
      <c r="C1231" s="22" t="str">
        <f>TEXT(D1231,"000")</f>
        <v>108</v>
      </c>
      <c r="D1231" s="2">
        <v>108</v>
      </c>
      <c r="E1231" s="1" t="str">
        <f>_xlfn.TEXTJOIN("_",TRUE,A1231,B1231,D1231,"Naval")</f>
        <v>GRC_2009_108_Naval</v>
      </c>
      <c r="F1231" s="1" t="s">
        <v>161</v>
      </c>
      <c r="G1231" s="1" t="str">
        <f>_xlfn.TEXTJOIN("_",TRUE,A1231,B1231,C1231,F1231)</f>
        <v>GRC_2009_108_Sea</v>
      </c>
      <c r="H1231" s="1" t="s">
        <v>358</v>
      </c>
      <c r="I1231" s="3" t="s">
        <v>192</v>
      </c>
      <c r="J1231" t="s">
        <v>103</v>
      </c>
      <c r="K1231" t="s">
        <v>65</v>
      </c>
      <c r="L1231" s="4">
        <v>1</v>
      </c>
      <c r="M1231" s="5" t="str">
        <f>IF(AND(S1231=A1231, T1231&amp;U1231&amp;V1231&amp;W1231&amp;X1231=""), "DomProd", IF(COUNTIF(S1231:X1231, A1231)&gt;0, "CoDev", IF(S1231="???","N/A","Import")))</f>
        <v>N/A</v>
      </c>
      <c r="N1231" s="5" t="s">
        <v>35</v>
      </c>
      <c r="O1231" s="5"/>
      <c r="P1231" s="5"/>
      <c r="Q1231" s="5"/>
      <c r="R1231" s="5"/>
      <c r="S1231" t="s">
        <v>59</v>
      </c>
      <c r="Y1231" s="5">
        <f>IF(T1231="???",0,COUNTA(S1231:X1231))</f>
        <v>1</v>
      </c>
    </row>
    <row r="1232" spans="1:25" x14ac:dyDescent="0.45">
      <c r="A1232" s="24" t="s">
        <v>548</v>
      </c>
      <c r="B1232" s="1">
        <v>2009</v>
      </c>
      <c r="C1232" s="22" t="str">
        <f>TEXT(D1232,"000")</f>
        <v>109</v>
      </c>
      <c r="D1232" s="2">
        <v>109</v>
      </c>
      <c r="E1232" s="1" t="str">
        <f>_xlfn.TEXTJOIN("_",TRUE,A1232,B1232,D1232,"Naval")</f>
        <v>GRC_2009_109_Naval</v>
      </c>
      <c r="F1232" s="1" t="s">
        <v>161</v>
      </c>
      <c r="G1232" s="1" t="str">
        <f>_xlfn.TEXTJOIN("_",TRUE,A1232,B1232,C1232,F1232)</f>
        <v>GRC_2009_109_Sea</v>
      </c>
      <c r="H1232" s="1" t="s">
        <v>358</v>
      </c>
      <c r="I1232" s="3" t="s">
        <v>192</v>
      </c>
      <c r="J1232" t="s">
        <v>2251</v>
      </c>
      <c r="K1232" t="s">
        <v>65</v>
      </c>
      <c r="L1232" s="4">
        <v>2</v>
      </c>
      <c r="M1232" s="5" t="str">
        <f>IF(AND(S1232=A1232, T1232&amp;U1232&amp;V1232&amp;W1232&amp;X1232=""), "DomProd", IF(COUNTIF(S1232:X1232, A1232)&gt;0, "CoDev", IF(S1232="???","N/A","Import")))</f>
        <v>N/A</v>
      </c>
      <c r="N1232" s="5" t="s">
        <v>35</v>
      </c>
      <c r="O1232" s="5"/>
      <c r="P1232" s="5"/>
      <c r="Q1232" s="5"/>
      <c r="R1232" s="5"/>
      <c r="S1232" t="s">
        <v>59</v>
      </c>
      <c r="Y1232" s="5">
        <f>IF(T1232="???",0,COUNTA(S1232:X1232))</f>
        <v>1</v>
      </c>
    </row>
    <row r="1233" spans="1:25" x14ac:dyDescent="0.45">
      <c r="A1233" s="24" t="s">
        <v>548</v>
      </c>
      <c r="B1233" s="1">
        <v>2009</v>
      </c>
      <c r="C1233" s="22" t="str">
        <f>TEXT(D1233,"000")</f>
        <v>110</v>
      </c>
      <c r="D1233" s="2">
        <v>110</v>
      </c>
      <c r="E1233" s="1" t="str">
        <f>_xlfn.TEXTJOIN("_",TRUE,A1233,B1233,D1233,"Air")</f>
        <v>GRC_2009_110_Air</v>
      </c>
      <c r="F1233" s="1" t="str" cm="1">
        <f t="array" ref="F1233">_xlfn.REGEXEXTRACT(E1233,"[A-Z]+[a-z]+[a-z]",1,0)</f>
        <v>Air</v>
      </c>
      <c r="G1233" s="1" t="str">
        <f>_xlfn.TEXTJOIN("_",TRUE,A1233,B1233,C1233,F1233)</f>
        <v>GRC_2009_110_Air</v>
      </c>
      <c r="H1233" s="1" t="s">
        <v>205</v>
      </c>
      <c r="I1233" s="3" t="s">
        <v>87</v>
      </c>
      <c r="J1233" t="s">
        <v>434</v>
      </c>
      <c r="K1233" t="s">
        <v>1273</v>
      </c>
      <c r="L1233" s="4">
        <v>6</v>
      </c>
      <c r="M1233" s="5" t="str">
        <f>IF(AND(S1233=A1233, T1233&amp;U1233&amp;V1233&amp;W1233&amp;X1233=""), "DomProd", IF(COUNTIF(S1233:X1233, A1233)&gt;0, "CoDev", IF(S1233="???","N/A","Import")))</f>
        <v>Import</v>
      </c>
      <c r="N1233" t="s">
        <v>96</v>
      </c>
      <c r="Q1233" s="18" t="s">
        <v>921</v>
      </c>
      <c r="R1233" s="5"/>
      <c r="S1233" t="s">
        <v>56</v>
      </c>
      <c r="Y1233" s="5">
        <f>IF(T1233="???",0,COUNTA(S1233:X1233))</f>
        <v>1</v>
      </c>
    </row>
    <row r="1234" spans="1:25" x14ac:dyDescent="0.45">
      <c r="A1234" s="24" t="s">
        <v>548</v>
      </c>
      <c r="B1234" s="1">
        <v>2009</v>
      </c>
      <c r="C1234" s="22" t="str">
        <f>TEXT(D1234,"000")</f>
        <v>111</v>
      </c>
      <c r="D1234" s="2">
        <v>111</v>
      </c>
      <c r="E1234" s="1" t="str">
        <f>_xlfn.TEXTJOIN("_",TRUE,A1234,B1234,D1234,"Air")</f>
        <v>GRC_2009_111_Air</v>
      </c>
      <c r="F1234" s="1" t="str" cm="1">
        <f t="array" ref="F1234">_xlfn.REGEXEXTRACT(E1234,"[A-Z]+[a-z]+[a-z]",1,0)</f>
        <v>Air</v>
      </c>
      <c r="G1234" s="1" t="str">
        <f>_xlfn.TEXTJOIN("_",TRUE,A1234,B1234,C1234,F1234)</f>
        <v>GRC_2009_111_Air</v>
      </c>
      <c r="H1234" s="1" t="s">
        <v>205</v>
      </c>
      <c r="I1234" s="3" t="s">
        <v>87</v>
      </c>
      <c r="J1234" t="s">
        <v>434</v>
      </c>
      <c r="K1234" t="s">
        <v>2252</v>
      </c>
      <c r="L1234" s="4">
        <v>2</v>
      </c>
      <c r="M1234" s="5" t="str">
        <f>IF(AND(S1234=A1234, T1234&amp;U1234&amp;V1234&amp;W1234&amp;X1234=""), "DomProd", IF(COUNTIF(S1234:X1234, A1234)&gt;0, "CoDev", IF(S1234="???","N/A","Import")))</f>
        <v>Import</v>
      </c>
      <c r="N1234" s="5" t="s">
        <v>1304</v>
      </c>
      <c r="O1234" s="5"/>
      <c r="P1234" s="5"/>
      <c r="Q1234" s="30" t="s">
        <v>1307</v>
      </c>
      <c r="R1234" s="5"/>
      <c r="S1234" t="s">
        <v>699</v>
      </c>
      <c r="Y1234" s="5">
        <f>IF(T1234="???",0,COUNTA(S1234:X1234))</f>
        <v>1</v>
      </c>
    </row>
    <row r="1235" spans="1:25" x14ac:dyDescent="0.45">
      <c r="A1235" s="24" t="s">
        <v>548</v>
      </c>
      <c r="B1235" s="1">
        <v>2009</v>
      </c>
      <c r="C1235" s="22" t="str">
        <f>TEXT(D1235,"000")</f>
        <v>112</v>
      </c>
      <c r="D1235" s="2">
        <v>112</v>
      </c>
      <c r="E1235" s="1" t="str">
        <f>_xlfn.TEXTJOIN("_",TRUE,A1235,B1235,D1235,"Air")</f>
        <v>GRC_2009_112_Air</v>
      </c>
      <c r="F1235" s="1" t="str" cm="1">
        <f t="array" ref="F1235">_xlfn.REGEXEXTRACT(E1235,"[A-Z]+[a-z]+[a-z]",1,0)</f>
        <v>Air</v>
      </c>
      <c r="G1235" s="1" t="str">
        <f>_xlfn.TEXTJOIN("_",TRUE,A1235,B1235,C1235,F1235)</f>
        <v>GRC_2009_112_Air</v>
      </c>
      <c r="H1235" s="1" t="s">
        <v>205</v>
      </c>
      <c r="I1235" s="3" t="s">
        <v>109</v>
      </c>
      <c r="J1235" t="s">
        <v>434</v>
      </c>
      <c r="K1235" t="s">
        <v>2253</v>
      </c>
      <c r="L1235" s="4">
        <v>11</v>
      </c>
      <c r="M1235" s="5" t="str">
        <f>IF(AND(S1235=A1235, T1235&amp;U1235&amp;V1235&amp;W1235&amp;X1235=""), "DomProd", IF(COUNTIF(S1235:X1235, A1235)&gt;0, "CoDev", IF(S1235="???","N/A","Import")))</f>
        <v>Import</v>
      </c>
      <c r="N1235" t="s">
        <v>115</v>
      </c>
      <c r="Q1235" s="18" t="s">
        <v>116</v>
      </c>
      <c r="S1235" t="s">
        <v>56</v>
      </c>
      <c r="Y1235" s="5">
        <f>IF(T1235="???",0,COUNTA(S1235:X1235))</f>
        <v>1</v>
      </c>
    </row>
    <row r="1236" spans="1:25" x14ac:dyDescent="0.45">
      <c r="A1236" s="24" t="s">
        <v>548</v>
      </c>
      <c r="B1236" s="1">
        <v>2009</v>
      </c>
      <c r="C1236" s="22" t="str">
        <f>TEXT(D1236,"000")</f>
        <v>113</v>
      </c>
      <c r="D1236" s="2">
        <v>113</v>
      </c>
      <c r="E1236" s="1" t="str">
        <f>_xlfn.TEXTJOIN("_",TRUE,A1236,B1236,D1236,"Air")</f>
        <v>GRC_2009_113_Air</v>
      </c>
      <c r="F1236" s="1" t="str" cm="1">
        <f t="array" ref="F1236">_xlfn.REGEXEXTRACT(E1236,"[A-Z]+[a-z]+[a-z]",1,0)</f>
        <v>Air</v>
      </c>
      <c r="G1236" s="1" t="str">
        <f>_xlfn.TEXTJOIN("_",TRUE,A1236,B1236,C1236,F1236)</f>
        <v>GRC_2009_113_Air</v>
      </c>
      <c r="H1236" s="1" t="s">
        <v>205</v>
      </c>
      <c r="I1236" s="3" t="s">
        <v>109</v>
      </c>
      <c r="J1236" t="s">
        <v>236</v>
      </c>
      <c r="K1236" t="s">
        <v>2254</v>
      </c>
      <c r="L1236" s="4">
        <v>8</v>
      </c>
      <c r="M1236" s="5" t="str">
        <f>IF(AND(S1236=A1236, T1236&amp;U1236&amp;V1236&amp;W1236&amp;X1236=""), "DomProd", IF(COUNTIF(S1236:X1236, A1236)&gt;0, "CoDev", IF(S1236="???","N/A","Import")))</f>
        <v>Import</v>
      </c>
      <c r="N1236" t="s">
        <v>118</v>
      </c>
      <c r="O1236" t="s">
        <v>119</v>
      </c>
      <c r="Q1236" t="s">
        <v>120</v>
      </c>
      <c r="S1236" t="s">
        <v>56</v>
      </c>
      <c r="T1236" t="s">
        <v>93</v>
      </c>
      <c r="Y1236" s="5">
        <f>IF(T1236="???",0,COUNTA(S1236:X1236))</f>
        <v>2</v>
      </c>
    </row>
    <row r="1237" spans="1:25" x14ac:dyDescent="0.45">
      <c r="A1237" s="24" t="s">
        <v>548</v>
      </c>
      <c r="B1237" s="1">
        <v>2009</v>
      </c>
      <c r="C1237" s="22" t="str">
        <f>TEXT(D1237,"000")</f>
        <v>114</v>
      </c>
      <c r="D1237" s="2">
        <v>114</v>
      </c>
      <c r="E1237" s="1" t="str">
        <f>_xlfn.TEXTJOIN("_",TRUE,A1237,B1237,D1237,"Air")</f>
        <v>GRC_2009_114_Air</v>
      </c>
      <c r="F1237" s="1" t="str" cm="1">
        <f t="array" ref="F1237">_xlfn.REGEXEXTRACT(E1237,"[A-Z]+[a-z]+[a-z]",1,0)</f>
        <v>Air</v>
      </c>
      <c r="G1237" s="1" t="str">
        <f>_xlfn.TEXTJOIN("_",TRUE,A1237,B1237,C1237,F1237)</f>
        <v>GRC_2009_114_Air</v>
      </c>
      <c r="H1237" s="1" t="s">
        <v>205</v>
      </c>
      <c r="I1237" s="3" t="s">
        <v>109</v>
      </c>
      <c r="J1237" t="s">
        <v>236</v>
      </c>
      <c r="K1237" t="s">
        <v>2255</v>
      </c>
      <c r="L1237" s="4">
        <v>2</v>
      </c>
      <c r="M1237" s="5" t="str">
        <f>IF(AND(S1237=A1237, T1237&amp;U1237&amp;V1237&amp;W1237&amp;X1237=""), "DomProd", IF(COUNTIF(S1237:X1237, A1237)&gt;0, "CoDev", IF(S1237="???","N/A","Import")))</f>
        <v>Import</v>
      </c>
      <c r="N1237" t="s">
        <v>123</v>
      </c>
      <c r="Q1237" s="18" t="s">
        <v>124</v>
      </c>
      <c r="S1237" t="s">
        <v>71</v>
      </c>
      <c r="Y1237" s="5">
        <f>IF(T1237="???",0,COUNTA(S1237:X1237))</f>
        <v>1</v>
      </c>
    </row>
    <row r="1238" spans="1:25" x14ac:dyDescent="0.45">
      <c r="A1238" s="24" t="s">
        <v>548</v>
      </c>
      <c r="B1238" s="1">
        <v>2009</v>
      </c>
      <c r="C1238" s="22" t="str">
        <f>TEXT(D1238,"000")</f>
        <v>115</v>
      </c>
      <c r="D1238" s="2">
        <v>115</v>
      </c>
      <c r="E1238" s="1" t="str">
        <f>_xlfn.TEXTJOIN("_",TRUE,A1238,B1238,D1238,"Air")</f>
        <v>GRC_2009_115_Air</v>
      </c>
      <c r="F1238" s="1" t="str" cm="1">
        <f t="array" ref="F1238">_xlfn.REGEXEXTRACT(E1238,"[A-Z]+[a-z]+[a-z]",1,0)</f>
        <v>Air</v>
      </c>
      <c r="G1238" s="1" t="str">
        <f>_xlfn.TEXTJOIN("_",TRUE,A1238,B1238,C1238,F1238)</f>
        <v>GRC_2009_115_Air</v>
      </c>
      <c r="H1238" s="1" t="s">
        <v>205</v>
      </c>
      <c r="I1238" s="3" t="s">
        <v>246</v>
      </c>
      <c r="J1238" t="s">
        <v>1054</v>
      </c>
      <c r="K1238" t="s">
        <v>1247</v>
      </c>
      <c r="L1238" s="4" t="s">
        <v>65</v>
      </c>
      <c r="M1238" s="5" t="str">
        <f>IF(AND(S1238=A1238, T1238&amp;U1238&amp;V1238&amp;W1238&amp;X1238=""), "DomProd", IF(COUNTIF(S1238:X1238, A1238)&gt;0, "CoDev", IF(S1238="???","N/A","Import")))</f>
        <v>Import</v>
      </c>
      <c r="N1238" t="s">
        <v>96</v>
      </c>
      <c r="O1238" t="s">
        <v>266</v>
      </c>
      <c r="Q1238" t="s">
        <v>1248</v>
      </c>
      <c r="S1238" t="s">
        <v>959</v>
      </c>
      <c r="Y1238" s="5">
        <f>IF(T1238="???",0,COUNTA(S1238:X1238))</f>
        <v>1</v>
      </c>
    </row>
    <row r="1239" spans="1:25" x14ac:dyDescent="0.45">
      <c r="A1239" s="24" t="s">
        <v>548</v>
      </c>
      <c r="B1239" s="1">
        <v>2009</v>
      </c>
      <c r="C1239" s="22" t="str">
        <f>TEXT(D1239,"000")</f>
        <v>116</v>
      </c>
      <c r="D1239" s="2">
        <v>116</v>
      </c>
      <c r="E1239" s="1" t="str">
        <f>_xlfn.TEXTJOIN("_",TRUE,A1239,B1239,D1239,"Air")</f>
        <v>GRC_2009_116_Air</v>
      </c>
      <c r="F1239" s="1" t="str" cm="1">
        <f t="array" ref="F1239">_xlfn.REGEXEXTRACT(E1239,"[A-Z]+[a-z]+[a-z]",1,0)</f>
        <v>Air</v>
      </c>
      <c r="G1239" s="1" t="str">
        <f>_xlfn.TEXTJOIN("_",TRUE,A1239,B1239,C1239,F1239)</f>
        <v>GRC_2009_116_Air</v>
      </c>
      <c r="H1239" s="1" t="s">
        <v>205</v>
      </c>
      <c r="I1239" s="3" t="s">
        <v>246</v>
      </c>
      <c r="J1239" t="s">
        <v>949</v>
      </c>
      <c r="K1239" t="s">
        <v>1651</v>
      </c>
      <c r="L1239" s="4" t="s">
        <v>65</v>
      </c>
      <c r="M1239" s="5" t="str">
        <f>IF(AND(S1239=A1239, T1239&amp;U1239&amp;V1239&amp;W1239&amp;X1239=""), "DomProd", IF(COUNTIF(S1239:X1239, A1239)&gt;0, "CoDev", IF(S1239="???","N/A","Import")))</f>
        <v>Import</v>
      </c>
      <c r="N1239" t="s">
        <v>127</v>
      </c>
      <c r="Q1239" s="18" t="s">
        <v>371</v>
      </c>
      <c r="S1239" t="s">
        <v>71</v>
      </c>
      <c r="Y1239" s="5">
        <f>IF(T1239="???",0,COUNTA(S1239:X1239))</f>
        <v>1</v>
      </c>
    </row>
    <row r="1240" spans="1:25" x14ac:dyDescent="0.45">
      <c r="A1240" s="24" t="s">
        <v>548</v>
      </c>
      <c r="B1240" s="1">
        <v>2009</v>
      </c>
      <c r="C1240" s="22" t="str">
        <f>TEXT(D1240,"000")</f>
        <v>117</v>
      </c>
      <c r="D1240" s="2">
        <v>117</v>
      </c>
      <c r="E1240" s="1" t="str">
        <f>_xlfn.TEXTJOIN("_",TRUE,A1240,B1240,D1240,"Air")</f>
        <v>GRC_2009_117_Air</v>
      </c>
      <c r="F1240" s="1" t="str" cm="1">
        <f t="array" ref="F1240">_xlfn.REGEXEXTRACT(E1240,"[A-Z]+[a-z]+[a-z]",1,0)</f>
        <v>Air</v>
      </c>
      <c r="G1240" s="1" t="str">
        <f>_xlfn.TEXTJOIN("_",TRUE,A1240,B1240,C1240,F1240)</f>
        <v>GRC_2009_117_Air</v>
      </c>
      <c r="H1240" s="1" t="s">
        <v>84</v>
      </c>
      <c r="I1240" s="3" t="s">
        <v>87</v>
      </c>
      <c r="J1240" t="s">
        <v>88</v>
      </c>
      <c r="K1240" t="s">
        <v>2256</v>
      </c>
      <c r="L1240" s="4">
        <v>25</v>
      </c>
      <c r="M1240" s="5" t="str">
        <f>IF(AND(S1240=A1240, T1240&amp;U1240&amp;V1240&amp;W1240&amp;X1240=""), "DomProd", IF(COUNTIF(S1240:X1240, A1240)&gt;0, "CoDev", IF(S1240="???","N/A","Import")))</f>
        <v>Import</v>
      </c>
      <c r="N1240" s="5" t="s">
        <v>222</v>
      </c>
      <c r="O1240" s="5"/>
      <c r="P1240" s="5"/>
      <c r="Q1240" s="30" t="s">
        <v>1569</v>
      </c>
      <c r="R1240" s="5"/>
      <c r="S1240" s="5" t="s">
        <v>71</v>
      </c>
      <c r="Y1240" s="5">
        <f>IF(T1240="???",0,COUNTA(S1240:X1240))</f>
        <v>1</v>
      </c>
    </row>
    <row r="1241" spans="1:25" x14ac:dyDescent="0.45">
      <c r="A1241" s="24" t="s">
        <v>548</v>
      </c>
      <c r="B1241" s="1">
        <v>2009</v>
      </c>
      <c r="C1241" s="22" t="str">
        <f>TEXT(D1241,"000")</f>
        <v>118</v>
      </c>
      <c r="D1241" s="2">
        <v>118</v>
      </c>
      <c r="E1241" s="1" t="str">
        <f>_xlfn.TEXTJOIN("_",TRUE,A1241,B1241,D1241,"Air")</f>
        <v>GRC_2009_118_Air</v>
      </c>
      <c r="F1241" s="1" t="str" cm="1">
        <f t="array" ref="F1241">_xlfn.REGEXEXTRACT(E1241,"[A-Z]+[a-z]+[a-z]",1,0)</f>
        <v>Air</v>
      </c>
      <c r="G1241" s="1" t="str">
        <f>_xlfn.TEXTJOIN("_",TRUE,A1241,B1241,C1241,F1241)</f>
        <v>GRC_2009_118_Air</v>
      </c>
      <c r="H1241" s="1" t="s">
        <v>84</v>
      </c>
      <c r="I1241" s="3" t="s">
        <v>87</v>
      </c>
      <c r="J1241" t="s">
        <v>450</v>
      </c>
      <c r="K1241" t="s">
        <v>2257</v>
      </c>
      <c r="L1241" s="4">
        <v>20</v>
      </c>
      <c r="M1241" s="5" t="str">
        <f>IF(AND(S1241=A1241, T1241&amp;U1241&amp;V1241&amp;W1241&amp;X1241=""), "DomProd", IF(COUNTIF(S1241:X1241, A1241)&gt;0, "CoDev", IF(S1241="???","N/A","Import")))</f>
        <v>Import</v>
      </c>
      <c r="N1241" t="s">
        <v>222</v>
      </c>
      <c r="Q1241" s="18" t="s">
        <v>1569</v>
      </c>
      <c r="S1241" s="5" t="s">
        <v>71</v>
      </c>
      <c r="Y1241" s="5">
        <f>IF(T1241="???",0,COUNTA(S1241:X1241))</f>
        <v>1</v>
      </c>
    </row>
    <row r="1242" spans="1:25" x14ac:dyDescent="0.45">
      <c r="A1242" s="24" t="s">
        <v>548</v>
      </c>
      <c r="B1242" s="1">
        <v>2009</v>
      </c>
      <c r="C1242" s="22" t="str">
        <f>TEXT(D1242,"000")</f>
        <v>119</v>
      </c>
      <c r="D1242" s="2">
        <v>119</v>
      </c>
      <c r="E1242" s="1" t="str">
        <f>_xlfn.TEXTJOIN("_",TRUE,A1242,B1242,D1242,"Air")</f>
        <v>GRC_2009_119_Air</v>
      </c>
      <c r="F1242" s="1" t="str" cm="1">
        <f t="array" ref="F1242">_xlfn.REGEXEXTRACT(E1242,"[A-Z]+[a-z]+[a-z]",1,0)</f>
        <v>Air</v>
      </c>
      <c r="G1242" s="1" t="str">
        <f>_xlfn.TEXTJOIN("_",TRUE,A1242,B1242,C1242,F1242)</f>
        <v>GRC_2009_119_Air</v>
      </c>
      <c r="H1242" s="1" t="s">
        <v>84</v>
      </c>
      <c r="I1242" s="3" t="s">
        <v>87</v>
      </c>
      <c r="J1242" t="s">
        <v>450</v>
      </c>
      <c r="K1242" t="s">
        <v>2258</v>
      </c>
      <c r="L1242" s="4">
        <v>70</v>
      </c>
      <c r="M1242" s="5" t="str">
        <f>IF(AND(S1242=A1242, T1242&amp;U1242&amp;V1242&amp;W1242&amp;X1242=""), "DomProd", IF(COUNTIF(S1242:X1242, A1242)&gt;0, "CoDev", IF(S1242="???","N/A","Import")))</f>
        <v>Import</v>
      </c>
      <c r="N1242" t="s">
        <v>96</v>
      </c>
      <c r="Q1242" s="18" t="s">
        <v>209</v>
      </c>
      <c r="S1242" s="5" t="s">
        <v>56</v>
      </c>
      <c r="Y1242" s="5">
        <f>IF(T1242="???",0,COUNTA(S1242:X1242))</f>
        <v>1</v>
      </c>
    </row>
    <row r="1243" spans="1:25" x14ac:dyDescent="0.45">
      <c r="A1243" s="24" t="s">
        <v>548</v>
      </c>
      <c r="B1243" s="1">
        <v>2009</v>
      </c>
      <c r="C1243" s="22" t="str">
        <f>TEXT(D1243,"000")</f>
        <v>120</v>
      </c>
      <c r="D1243" s="2">
        <v>120</v>
      </c>
      <c r="E1243" s="1" t="str">
        <f>_xlfn.TEXTJOIN("_",TRUE,A1243,B1243,D1243,"Air")</f>
        <v>GRC_2009_120_Air</v>
      </c>
      <c r="F1243" s="1" t="str" cm="1">
        <f t="array" ref="F1243">_xlfn.REGEXEXTRACT(E1243,"[A-Z]+[a-z]+[a-z]",1,0)</f>
        <v>Air</v>
      </c>
      <c r="G1243" s="1" t="str">
        <f>_xlfn.TEXTJOIN("_",TRUE,A1243,B1243,C1243,F1243)</f>
        <v>GRC_2009_120_Air</v>
      </c>
      <c r="H1243" s="1" t="s">
        <v>84</v>
      </c>
      <c r="I1243" s="3" t="s">
        <v>87</v>
      </c>
      <c r="J1243" t="s">
        <v>450</v>
      </c>
      <c r="K1243" t="s">
        <v>2259</v>
      </c>
      <c r="L1243" s="4">
        <v>30</v>
      </c>
      <c r="M1243" s="5" t="str">
        <f>IF(AND(S1243=A1243, T1243&amp;U1243&amp;V1243&amp;W1243&amp;X1243=""), "DomProd", IF(COUNTIF(S1243:X1243, A1243)&gt;0, "CoDev", IF(S1243="???","N/A","Import")))</f>
        <v>Import</v>
      </c>
      <c r="N1243" t="s">
        <v>96</v>
      </c>
      <c r="Q1243" s="18" t="s">
        <v>209</v>
      </c>
      <c r="S1243" s="5" t="s">
        <v>56</v>
      </c>
      <c r="Y1243" s="5">
        <f>IF(T1243="???",0,COUNTA(S1243:X1243))</f>
        <v>1</v>
      </c>
    </row>
    <row r="1244" spans="1:25" x14ac:dyDescent="0.45">
      <c r="A1244" s="24" t="s">
        <v>548</v>
      </c>
      <c r="B1244" s="1">
        <v>2009</v>
      </c>
      <c r="C1244" s="22" t="str">
        <f>TEXT(D1244,"000")</f>
        <v>121</v>
      </c>
      <c r="D1244" s="2">
        <v>121</v>
      </c>
      <c r="E1244" s="1" t="str">
        <f>_xlfn.TEXTJOIN("_",TRUE,A1244,B1244,D1244,"Air")</f>
        <v>GRC_2009_121_Air</v>
      </c>
      <c r="F1244" s="1" t="str" cm="1">
        <f t="array" ref="F1244">_xlfn.REGEXEXTRACT(E1244,"[A-Z]+[a-z]+[a-z]",1,0)</f>
        <v>Air</v>
      </c>
      <c r="G1244" s="1" t="str">
        <f>_xlfn.TEXTJOIN("_",TRUE,A1244,B1244,C1244,F1244)</f>
        <v>GRC_2009_121_Air</v>
      </c>
      <c r="H1244" s="1" t="s">
        <v>84</v>
      </c>
      <c r="I1244" s="3" t="s">
        <v>87</v>
      </c>
      <c r="J1244" t="s">
        <v>450</v>
      </c>
      <c r="K1244" t="s">
        <v>2260</v>
      </c>
      <c r="L1244" s="4">
        <v>35</v>
      </c>
      <c r="M1244" s="5" t="str">
        <f>IF(AND(S1244=A1244, T1244&amp;U1244&amp;V1244&amp;W1244&amp;X1244=""), "DomProd", IF(COUNTIF(S1244:X1244, A1244)&gt;0, "CoDev", IF(S1244="???","N/A","Import")))</f>
        <v>Import</v>
      </c>
      <c r="N1244" t="s">
        <v>171</v>
      </c>
      <c r="Q1244" s="18" t="s">
        <v>931</v>
      </c>
      <c r="S1244" s="5" t="s">
        <v>56</v>
      </c>
      <c r="Y1244" s="5">
        <f>IF(T1244="???",0,COUNTA(S1244:X1244))</f>
        <v>1</v>
      </c>
    </row>
    <row r="1245" spans="1:25" x14ac:dyDescent="0.45">
      <c r="A1245" s="24" t="s">
        <v>548</v>
      </c>
      <c r="B1245" s="1">
        <v>2009</v>
      </c>
      <c r="C1245" s="22" t="str">
        <f>TEXT(D1245,"000")</f>
        <v>122</v>
      </c>
      <c r="D1245" s="2">
        <v>122</v>
      </c>
      <c r="E1245" s="1" t="str">
        <f>_xlfn.TEXTJOIN("_",TRUE,A1245,B1245,D1245,"Air")</f>
        <v>GRC_2009_122_Air</v>
      </c>
      <c r="F1245" s="1" t="str" cm="1">
        <f t="array" ref="F1245">_xlfn.REGEXEXTRACT(E1245,"[A-Z]+[a-z]+[a-z]",1,0)</f>
        <v>Air</v>
      </c>
      <c r="G1245" s="1" t="str">
        <f>_xlfn.TEXTJOIN("_",TRUE,A1245,B1245,C1245,F1245)</f>
        <v>GRC_2009_122_Air</v>
      </c>
      <c r="H1245" s="1" t="s">
        <v>84</v>
      </c>
      <c r="I1245" s="3" t="s">
        <v>87</v>
      </c>
      <c r="J1245" t="s">
        <v>450</v>
      </c>
      <c r="K1245" t="s">
        <v>2261</v>
      </c>
      <c r="L1245" s="4">
        <v>43</v>
      </c>
      <c r="M1245" s="5" t="str">
        <f>IF(AND(S1245=A1245, T1245&amp;U1245&amp;V1245&amp;W1245&amp;X1245=""), "DomProd", IF(COUNTIF(S1245:X1245, A1245)&gt;0, "CoDev", IF(S1245="???","N/A","Import")))</f>
        <v>Import</v>
      </c>
      <c r="N1245" s="5" t="s">
        <v>2262</v>
      </c>
      <c r="O1245" s="5"/>
      <c r="P1245" s="5"/>
      <c r="Q1245" s="30" t="s">
        <v>2263</v>
      </c>
      <c r="R1245" s="5"/>
      <c r="S1245" s="5" t="s">
        <v>56</v>
      </c>
      <c r="Y1245" s="5">
        <f>IF(T1245="???",0,COUNTA(S1245:X1245))</f>
        <v>1</v>
      </c>
    </row>
    <row r="1246" spans="1:25" s="13" customFormat="1" x14ac:dyDescent="0.45">
      <c r="A1246" s="25" t="s">
        <v>548</v>
      </c>
      <c r="B1246" s="1">
        <v>2009</v>
      </c>
      <c r="C1246" s="22" t="str">
        <f>TEXT(D1246,"000")</f>
        <v>123</v>
      </c>
      <c r="D1246" s="2">
        <v>123</v>
      </c>
      <c r="E1246" s="11" t="str">
        <f>_xlfn.TEXTJOIN("_",TRUE,A1246,B1246,D1246,"Air")</f>
        <v>GRC_2009_123_Air</v>
      </c>
      <c r="F1246" s="1" t="str" cm="1">
        <f t="array" ref="F1246">_xlfn.REGEXEXTRACT(E1246,"[A-Z]+[a-z]+[a-z]",1,0)</f>
        <v>Air</v>
      </c>
      <c r="G1246" s="1" t="str">
        <f>_xlfn.TEXTJOIN("_",TRUE,A1246,B1246,C1246,F1246)</f>
        <v>GRC_2009_123_Air</v>
      </c>
      <c r="H1246" s="11" t="s">
        <v>84</v>
      </c>
      <c r="I1246" s="12" t="s">
        <v>87</v>
      </c>
      <c r="J1246" s="13" t="s">
        <v>537</v>
      </c>
      <c r="K1246" s="13" t="s">
        <v>2264</v>
      </c>
      <c r="L1246" s="14">
        <v>19</v>
      </c>
      <c r="M1246" s="5" t="str">
        <f>IF(AND(S1246=A1246, T1246&amp;U1246&amp;V1246&amp;W1246&amp;X1246=""), "DomProd", IF(COUNTIF(S1246:X1246, A1246)&gt;0, "CoDev", IF(S1246="???","N/A","Import")))</f>
        <v>Import</v>
      </c>
      <c r="N1246" s="5" t="s">
        <v>171</v>
      </c>
      <c r="O1246" s="5"/>
      <c r="P1246" s="5"/>
      <c r="Q1246" s="30" t="s">
        <v>2265</v>
      </c>
      <c r="R1246" s="5"/>
      <c r="S1246" s="13" t="s">
        <v>56</v>
      </c>
      <c r="Y1246" s="5">
        <f>IF(T1246="???",0,COUNTA(S1246:X1246))</f>
        <v>1</v>
      </c>
    </row>
    <row r="1247" spans="1:25" x14ac:dyDescent="0.45">
      <c r="A1247" s="24" t="s">
        <v>548</v>
      </c>
      <c r="B1247" s="1">
        <v>2009</v>
      </c>
      <c r="C1247" s="22" t="str">
        <f>TEXT(D1247,"000")</f>
        <v>124</v>
      </c>
      <c r="D1247" s="2">
        <v>124</v>
      </c>
      <c r="E1247" s="1" t="str">
        <f>_xlfn.TEXTJOIN("_",TRUE,A1247,B1247,D1247,"Air")</f>
        <v>GRC_2009_124_Air</v>
      </c>
      <c r="F1247" s="1" t="str" cm="1">
        <f t="array" ref="F1247">_xlfn.REGEXEXTRACT(E1247,"[A-Z]+[a-z]+[a-z]",1,0)</f>
        <v>Air</v>
      </c>
      <c r="G1247" s="1" t="str">
        <f>_xlfn.TEXTJOIN("_",TRUE,A1247,B1247,C1247,F1247)</f>
        <v>GRC_2009_124_Air</v>
      </c>
      <c r="H1247" s="1" t="s">
        <v>84</v>
      </c>
      <c r="I1247" s="3" t="s">
        <v>87</v>
      </c>
      <c r="J1247" t="s">
        <v>2266</v>
      </c>
      <c r="K1247" t="s">
        <v>2267</v>
      </c>
      <c r="L1247" s="4">
        <v>4</v>
      </c>
      <c r="M1247" s="5" t="str">
        <f>IF(AND(S1247=A1247, T1247&amp;U1247&amp;V1247&amp;W1247&amp;X1247=""), "DomProd", IF(COUNTIF(S1247:X1247, A1247)&gt;0, "CoDev", IF(S1247="???","N/A","Import")))</f>
        <v>Import</v>
      </c>
      <c r="N1247" t="s">
        <v>216</v>
      </c>
      <c r="P1247" s="4"/>
      <c r="Q1247" s="18" t="s">
        <v>220</v>
      </c>
      <c r="S1247" t="s">
        <v>218</v>
      </c>
      <c r="T1247" t="s">
        <v>76</v>
      </c>
      <c r="Y1247" s="5">
        <f>IF(T1247="???",0,COUNTA(S1247:X1247))</f>
        <v>2</v>
      </c>
    </row>
    <row r="1248" spans="1:25" x14ac:dyDescent="0.45">
      <c r="A1248" s="24" t="s">
        <v>548</v>
      </c>
      <c r="B1248" s="1">
        <v>2009</v>
      </c>
      <c r="C1248" s="22" t="str">
        <f>TEXT(D1248,"000")</f>
        <v>125</v>
      </c>
      <c r="D1248" s="2">
        <v>125</v>
      </c>
      <c r="E1248" s="1" t="str">
        <f>_xlfn.TEXTJOIN("_",TRUE,A1248,B1248,D1248,"Air")</f>
        <v>GRC_2009_125_Air</v>
      </c>
      <c r="F1248" s="1" t="str" cm="1">
        <f t="array" ref="F1248">_xlfn.REGEXEXTRACT(E1248,"[A-Z]+[a-z]+[a-z]",1,0)</f>
        <v>Air</v>
      </c>
      <c r="G1248" s="1" t="str">
        <f>_xlfn.TEXTJOIN("_",TRUE,A1248,B1248,C1248,F1248)</f>
        <v>GRC_2009_125_Air</v>
      </c>
      <c r="H1248" s="1" t="s">
        <v>84</v>
      </c>
      <c r="I1248" s="3" t="s">
        <v>246</v>
      </c>
      <c r="J1248" t="s">
        <v>247</v>
      </c>
      <c r="K1248" t="s">
        <v>2268</v>
      </c>
      <c r="L1248" s="4" t="s">
        <v>65</v>
      </c>
      <c r="M1248" s="5" t="str">
        <f>IF(AND(S1248=A1248, T1248&amp;U1248&amp;V1248&amp;W1248&amp;X1248=""), "DomProd", IF(COUNTIF(S1248:X1248, A1248)&gt;0, "CoDev", IF(S1248="???","N/A","Import")))</f>
        <v>Import</v>
      </c>
      <c r="N1248" t="s">
        <v>174</v>
      </c>
      <c r="Q1248" t="s">
        <v>249</v>
      </c>
      <c r="S1248" t="s">
        <v>56</v>
      </c>
      <c r="Y1248" s="5">
        <f>IF(T1248="???",0,COUNTA(S1248:X1248))</f>
        <v>1</v>
      </c>
    </row>
    <row r="1249" spans="1:25" x14ac:dyDescent="0.45">
      <c r="A1249" s="24" t="s">
        <v>548</v>
      </c>
      <c r="B1249" s="1">
        <v>2009</v>
      </c>
      <c r="C1249" s="22" t="str">
        <f>TEXT(D1249,"000")</f>
        <v>126</v>
      </c>
      <c r="D1249" s="2">
        <v>126</v>
      </c>
      <c r="E1249" s="1" t="str">
        <f>_xlfn.TEXTJOIN("_",TRUE,A1249,B1249,D1249,"Air")</f>
        <v>GRC_2009_126_Air</v>
      </c>
      <c r="F1249" s="1" t="str" cm="1">
        <f t="array" ref="F1249">_xlfn.REGEXEXTRACT(E1249,"[A-Z]+[a-z]+[a-z]",1,0)</f>
        <v>Air</v>
      </c>
      <c r="G1249" s="1" t="str">
        <f>_xlfn.TEXTJOIN("_",TRUE,A1249,B1249,C1249,F1249)</f>
        <v>GRC_2009_126_Air</v>
      </c>
      <c r="H1249" s="1" t="s">
        <v>84</v>
      </c>
      <c r="I1249" s="3" t="s">
        <v>246</v>
      </c>
      <c r="J1249" t="s">
        <v>250</v>
      </c>
      <c r="K1249" t="s">
        <v>2269</v>
      </c>
      <c r="L1249" s="4" t="s">
        <v>65</v>
      </c>
      <c r="M1249" s="5" t="str">
        <f>IF(AND(S1249=A1249, T1249&amp;U1249&amp;V1249&amp;W1249&amp;X1249=""), "DomProd", IF(COUNTIF(S1249:X1249, A1249)&gt;0, "CoDev", IF(S1249="???","N/A","Import")))</f>
        <v>Import</v>
      </c>
      <c r="N1249" t="s">
        <v>174</v>
      </c>
      <c r="Q1249" t="s">
        <v>1332</v>
      </c>
      <c r="S1249" t="s">
        <v>56</v>
      </c>
      <c r="Y1249" s="5">
        <f>IF(T1249="???",0,COUNTA(S1249:X1249))</f>
        <v>1</v>
      </c>
    </row>
    <row r="1250" spans="1:25" x14ac:dyDescent="0.45">
      <c r="A1250" s="24" t="s">
        <v>548</v>
      </c>
      <c r="B1250" s="1">
        <v>2009</v>
      </c>
      <c r="C1250" s="22" t="str">
        <f>TEXT(D1250,"000")</f>
        <v>127</v>
      </c>
      <c r="D1250" s="2">
        <v>127</v>
      </c>
      <c r="E1250" s="1" t="str">
        <f>_xlfn.TEXTJOIN("_",TRUE,A1250,B1250,D1250,"Air")</f>
        <v>GRC_2009_127_Air</v>
      </c>
      <c r="F1250" s="1" t="str" cm="1">
        <f t="array" ref="F1250">_xlfn.REGEXEXTRACT(E1250,"[A-Z]+[a-z]+[a-z]",1,0)</f>
        <v>Air</v>
      </c>
      <c r="G1250" s="1" t="str">
        <f>_xlfn.TEXTJOIN("_",TRUE,A1250,B1250,C1250,F1250)</f>
        <v>GRC_2009_127_Air</v>
      </c>
      <c r="H1250" s="1" t="s">
        <v>84</v>
      </c>
      <c r="I1250" s="3" t="s">
        <v>246</v>
      </c>
      <c r="J1250" t="s">
        <v>250</v>
      </c>
      <c r="K1250" t="s">
        <v>2270</v>
      </c>
      <c r="L1250" s="4" t="s">
        <v>65</v>
      </c>
      <c r="M1250" s="5" t="str">
        <f>IF(AND(S1250=A1250, T1250&amp;U1250&amp;V1250&amp;W1250&amp;X1250=""), "DomProd", IF(COUNTIF(S1250:X1250, A1250)&gt;0, "CoDev", IF(S1250="???","N/A","Import")))</f>
        <v>Import</v>
      </c>
      <c r="N1250" t="s">
        <v>174</v>
      </c>
      <c r="Q1250" t="s">
        <v>252</v>
      </c>
      <c r="S1250" t="s">
        <v>56</v>
      </c>
      <c r="Y1250" s="5">
        <f>IF(T1250="???",0,COUNTA(S1250:X1250))</f>
        <v>1</v>
      </c>
    </row>
    <row r="1251" spans="1:25" x14ac:dyDescent="0.45">
      <c r="A1251" s="24" t="s">
        <v>548</v>
      </c>
      <c r="B1251" s="1">
        <v>2009</v>
      </c>
      <c r="C1251" s="22" t="str">
        <f>TEXT(D1251,"000")</f>
        <v>128</v>
      </c>
      <c r="D1251" s="2">
        <v>128</v>
      </c>
      <c r="E1251" s="1" t="str">
        <f>_xlfn.TEXTJOIN("_",TRUE,A1251,B1251,D1251,"Air")</f>
        <v>GRC_2009_128_Air</v>
      </c>
      <c r="F1251" s="1" t="str" cm="1">
        <f t="array" ref="F1251">_xlfn.REGEXEXTRACT(E1251,"[A-Z]+[a-z]+[a-z]",1,0)</f>
        <v>Air</v>
      </c>
      <c r="G1251" s="1" t="str">
        <f>_xlfn.TEXTJOIN("_",TRUE,A1251,B1251,C1251,F1251)</f>
        <v>GRC_2009_128_Air</v>
      </c>
      <c r="H1251" s="1" t="s">
        <v>84</v>
      </c>
      <c r="I1251" s="3" t="s">
        <v>246</v>
      </c>
      <c r="J1251" t="s">
        <v>955</v>
      </c>
      <c r="K1251" t="s">
        <v>2271</v>
      </c>
      <c r="L1251" s="4" t="s">
        <v>65</v>
      </c>
      <c r="M1251" s="5" t="str">
        <f>IF(AND(S1251=A1251, T1251&amp;U1251&amp;V1251&amp;W1251&amp;X1251=""), "DomProd", IF(COUNTIF(S1251:X1251, A1251)&gt;0, "CoDev", IF(S1251="???","N/A","Import")))</f>
        <v>Import</v>
      </c>
      <c r="N1251" t="s">
        <v>127</v>
      </c>
      <c r="Q1251" s="18" t="s">
        <v>1768</v>
      </c>
      <c r="R1251" s="5"/>
      <c r="S1251" t="s">
        <v>71</v>
      </c>
      <c r="Y1251" s="5">
        <f>IF(T1251="???",0,COUNTA(S1251:X1251))</f>
        <v>1</v>
      </c>
    </row>
    <row r="1252" spans="1:25" x14ac:dyDescent="0.45">
      <c r="A1252" s="24" t="s">
        <v>548</v>
      </c>
      <c r="B1252" s="1">
        <v>2009</v>
      </c>
      <c r="C1252" s="22" t="str">
        <f>TEXT(D1252,"000")</f>
        <v>129</v>
      </c>
      <c r="D1252" s="2">
        <v>129</v>
      </c>
      <c r="E1252" s="1" t="str">
        <f>_xlfn.TEXTJOIN("_",TRUE,A1252,B1252,D1252,"Air")</f>
        <v>GRC_2009_129_Air</v>
      </c>
      <c r="F1252" s="1" t="str" cm="1">
        <f t="array" ref="F1252">_xlfn.REGEXEXTRACT(E1252,"[A-Z]+[a-z]+[a-z]",1,0)</f>
        <v>Air</v>
      </c>
      <c r="G1252" s="1" t="str">
        <f>_xlfn.TEXTJOIN("_",TRUE,A1252,B1252,C1252,F1252)</f>
        <v>GRC_2009_129_Air</v>
      </c>
      <c r="H1252" s="1" t="s">
        <v>84</v>
      </c>
      <c r="I1252" s="3" t="s">
        <v>246</v>
      </c>
      <c r="J1252" t="s">
        <v>250</v>
      </c>
      <c r="K1252" t="s">
        <v>1769</v>
      </c>
      <c r="L1252" s="4" t="s">
        <v>65</v>
      </c>
      <c r="M1252" s="5" t="str">
        <f>IF(AND(S1252=A1252, T1252&amp;U1252&amp;V1252&amp;W1252&amp;X1252=""), "DomProd", IF(COUNTIF(S1252:X1252, A1252)&gt;0, "CoDev", IF(S1252="???","N/A","Import")))</f>
        <v>Import</v>
      </c>
      <c r="N1252" t="s">
        <v>127</v>
      </c>
      <c r="Q1252" s="18" t="s">
        <v>1770</v>
      </c>
      <c r="R1252" s="5"/>
      <c r="S1252" t="s">
        <v>71</v>
      </c>
      <c r="Y1252" s="5">
        <f>IF(T1252="???",0,COUNTA(S1252:X1252))</f>
        <v>1</v>
      </c>
    </row>
    <row r="1253" spans="1:25" x14ac:dyDescent="0.45">
      <c r="A1253" s="24" t="s">
        <v>548</v>
      </c>
      <c r="B1253" s="1">
        <v>2009</v>
      </c>
      <c r="C1253" s="22" t="str">
        <f>TEXT(D1253,"000")</f>
        <v>130</v>
      </c>
      <c r="D1253" s="2">
        <v>130</v>
      </c>
      <c r="E1253" s="1" t="str">
        <f>_xlfn.TEXTJOIN("_",TRUE,A1253,B1253,D1253,"Air")</f>
        <v>GRC_2009_130_Air</v>
      </c>
      <c r="F1253" s="1" t="str" cm="1">
        <f t="array" ref="F1253">_xlfn.REGEXEXTRACT(E1253,"[A-Z]+[a-z]+[a-z]",1,0)</f>
        <v>Air</v>
      </c>
      <c r="G1253" s="1" t="str">
        <f>_xlfn.TEXTJOIN("_",TRUE,A1253,B1253,C1253,F1253)</f>
        <v>GRC_2009_130_Air</v>
      </c>
      <c r="H1253" s="1" t="s">
        <v>84</v>
      </c>
      <c r="I1253" s="3" t="s">
        <v>246</v>
      </c>
      <c r="J1253" t="s">
        <v>506</v>
      </c>
      <c r="K1253" t="s">
        <v>2272</v>
      </c>
      <c r="L1253" s="4" t="s">
        <v>65</v>
      </c>
      <c r="M1253" s="5" t="str">
        <f>IF(AND(S1253=A1253, T1253&amp;U1253&amp;V1253&amp;W1253&amp;X1253=""), "DomProd", IF(COUNTIF(S1253:X1253, A1253)&gt;0, "CoDev", IF(S1253="???","N/A","Import")))</f>
        <v>Import</v>
      </c>
      <c r="N1253" s="5" t="s">
        <v>1788</v>
      </c>
      <c r="O1253" s="5"/>
      <c r="P1253" s="5"/>
      <c r="Q1253" s="30" t="s">
        <v>1789</v>
      </c>
      <c r="R1253" s="5"/>
      <c r="S1253" t="s">
        <v>71</v>
      </c>
      <c r="Y1253" s="5">
        <f>IF(T1253="???",0,COUNTA(S1253:X1253))</f>
        <v>1</v>
      </c>
    </row>
    <row r="1254" spans="1:25" x14ac:dyDescent="0.45">
      <c r="A1254" s="24" t="s">
        <v>548</v>
      </c>
      <c r="B1254" s="1">
        <v>2009</v>
      </c>
      <c r="C1254" s="22" t="str">
        <f>TEXT(D1254,"000")</f>
        <v>131</v>
      </c>
      <c r="D1254" s="2">
        <v>131</v>
      </c>
      <c r="E1254" s="1" t="str">
        <f>_xlfn.TEXTJOIN("_",TRUE,A1254,B1254,D1254,"Air")</f>
        <v>GRC_2009_131_Air</v>
      </c>
      <c r="F1254" s="1" t="str" cm="1">
        <f t="array" ref="F1254">_xlfn.REGEXEXTRACT(E1254,"[A-Z]+[a-z]+[a-z]",1,0)</f>
        <v>Air</v>
      </c>
      <c r="G1254" s="1" t="str">
        <f>_xlfn.TEXTJOIN("_",TRUE,A1254,B1254,C1254,F1254)</f>
        <v>GRC_2009_131_Air</v>
      </c>
      <c r="H1254" s="1" t="s">
        <v>84</v>
      </c>
      <c r="I1254" s="3" t="s">
        <v>246</v>
      </c>
      <c r="J1254" t="s">
        <v>955</v>
      </c>
      <c r="K1254" t="s">
        <v>956</v>
      </c>
      <c r="L1254" s="4" t="s">
        <v>65</v>
      </c>
      <c r="M1254" s="5" t="str">
        <f>IF(AND(S1254=A1254, T1254&amp;U1254&amp;V1254&amp;W1254&amp;X1254=""), "DomProd", IF(COUNTIF(S1254:X1254, A1254)&gt;0, "CoDev", IF(S1254="???","N/A","Import")))</f>
        <v>CoDev</v>
      </c>
      <c r="N1254" s="5" t="s">
        <v>957</v>
      </c>
      <c r="O1254" s="5"/>
      <c r="P1254" s="5"/>
      <c r="Q1254" s="32" t="s">
        <v>958</v>
      </c>
      <c r="R1254" s="5"/>
      <c r="S1254" t="s">
        <v>32</v>
      </c>
      <c r="T1254" t="s">
        <v>93</v>
      </c>
      <c r="U1254" t="s">
        <v>76</v>
      </c>
      <c r="V1254" t="s">
        <v>548</v>
      </c>
      <c r="W1254" t="s">
        <v>959</v>
      </c>
      <c r="X1254" t="s">
        <v>43</v>
      </c>
      <c r="Y1254" s="5">
        <f>IF(T1254="???",0,COUNTA(S1254:X1254))</f>
        <v>6</v>
      </c>
    </row>
    <row r="1255" spans="1:25" x14ac:dyDescent="0.45">
      <c r="A1255" s="24" t="s">
        <v>548</v>
      </c>
      <c r="B1255" s="1">
        <v>2009</v>
      </c>
      <c r="C1255" s="22" t="str">
        <f>TEXT(D1255,"000")</f>
        <v>132</v>
      </c>
      <c r="D1255" s="2">
        <v>132</v>
      </c>
      <c r="E1255" s="1" t="str">
        <f>_xlfn.TEXTJOIN("_",TRUE,A1255,B1255,D1255,"Air")</f>
        <v>GRC_2009_132_Air</v>
      </c>
      <c r="F1255" s="1" t="str" cm="1">
        <f t="array" ref="F1255">_xlfn.REGEXEXTRACT(E1255,"[A-Z]+[a-z]+[a-z]",1,0)</f>
        <v>Air</v>
      </c>
      <c r="G1255" s="1" t="str">
        <f>_xlfn.TEXTJOIN("_",TRUE,A1255,B1255,C1255,F1255)</f>
        <v>GRC_2009_132_Air</v>
      </c>
      <c r="H1255" s="1" t="s">
        <v>84</v>
      </c>
      <c r="I1255" s="3" t="s">
        <v>246</v>
      </c>
      <c r="J1255" t="s">
        <v>1054</v>
      </c>
      <c r="K1255" t="s">
        <v>2273</v>
      </c>
      <c r="L1255" s="4" t="s">
        <v>65</v>
      </c>
      <c r="M1255" s="5" t="str">
        <f>IF(AND(S1255=A1255, T1255&amp;U1255&amp;V1255&amp;W1255&amp;X1255=""), "DomProd", IF(COUNTIF(S1255:X1255, A1255)&gt;0, "CoDev", IF(S1255="???","N/A","Import")))</f>
        <v>Import</v>
      </c>
      <c r="N1255" t="s">
        <v>174</v>
      </c>
      <c r="Q1255" t="s">
        <v>1250</v>
      </c>
      <c r="S1255" t="s">
        <v>56</v>
      </c>
      <c r="Y1255" s="5">
        <f>IF(T1255="???",0,COUNTA(S1255:X1255))</f>
        <v>1</v>
      </c>
    </row>
    <row r="1256" spans="1:25" x14ac:dyDescent="0.45">
      <c r="A1256" s="24" t="s">
        <v>548</v>
      </c>
      <c r="B1256" s="1">
        <v>2009</v>
      </c>
      <c r="C1256" s="22" t="str">
        <f>TEXT(D1256,"000")</f>
        <v>133</v>
      </c>
      <c r="D1256" s="2">
        <v>133</v>
      </c>
      <c r="E1256" s="1" t="str">
        <f>_xlfn.TEXTJOIN("_",TRUE,A1256,B1256,D1256,"Air")</f>
        <v>GRC_2009_133_Air</v>
      </c>
      <c r="F1256" s="1" t="str" cm="1">
        <f t="array" ref="F1256">_xlfn.REGEXEXTRACT(E1256,"[A-Z]+[a-z]+[a-z]",1,0)</f>
        <v>Air</v>
      </c>
      <c r="G1256" s="1" t="str">
        <f>_xlfn.TEXTJOIN("_",TRUE,A1256,B1256,C1256,F1256)</f>
        <v>GRC_2009_133_Air</v>
      </c>
      <c r="H1256" s="1" t="s">
        <v>84</v>
      </c>
      <c r="I1256" s="3" t="s">
        <v>246</v>
      </c>
      <c r="J1256" t="s">
        <v>942</v>
      </c>
      <c r="K1256" t="s">
        <v>2274</v>
      </c>
      <c r="L1256" s="4" t="s">
        <v>65</v>
      </c>
      <c r="M1256" s="5" t="str">
        <f>IF(AND(S1256=A1256, T1256&amp;U1256&amp;V1256&amp;W1256&amp;X1256=""), "DomProd", IF(COUNTIF(S1256:X1256, A1256)&gt;0, "CoDev", IF(S1256="???","N/A","Import")))</f>
        <v>Import</v>
      </c>
      <c r="N1256" t="s">
        <v>1138</v>
      </c>
      <c r="Q1256" s="18" t="s">
        <v>1792</v>
      </c>
      <c r="S1256" t="s">
        <v>71</v>
      </c>
      <c r="T1256" t="s">
        <v>92</v>
      </c>
      <c r="Y1256" s="5">
        <f>IF(T1256="???",0,COUNTA(S1256:X1256))</f>
        <v>2</v>
      </c>
    </row>
    <row r="1257" spans="1:25" x14ac:dyDescent="0.45">
      <c r="A1257" s="24" t="s">
        <v>548</v>
      </c>
      <c r="B1257" s="1">
        <v>2009</v>
      </c>
      <c r="C1257" s="22" t="str">
        <f>TEXT(D1257,"000")</f>
        <v>134</v>
      </c>
      <c r="D1257" s="2">
        <v>134</v>
      </c>
      <c r="E1257" s="1" t="str">
        <f>_xlfn.TEXTJOIN("_",TRUE,A1257,B1257,D1257,"Air")</f>
        <v>GRC_2009_134_Air</v>
      </c>
      <c r="F1257" s="1" t="str" cm="1">
        <f t="array" ref="F1257">_xlfn.REGEXEXTRACT(E1257,"[A-Z]+[a-z]+[a-z]",1,0)</f>
        <v>Air</v>
      </c>
      <c r="G1257" s="1" t="str">
        <f>_xlfn.TEXTJOIN("_",TRUE,A1257,B1257,C1257,F1257)</f>
        <v>GRC_2009_134_Air</v>
      </c>
      <c r="H1257" s="1" t="s">
        <v>84</v>
      </c>
      <c r="I1257" s="3" t="s">
        <v>246</v>
      </c>
      <c r="J1257" t="s">
        <v>619</v>
      </c>
      <c r="K1257" t="s">
        <v>1759</v>
      </c>
      <c r="L1257" s="4" t="s">
        <v>65</v>
      </c>
      <c r="M1257" s="5" t="str">
        <f>IF(AND(S1257=A1257, T1257&amp;U1257&amp;V1257&amp;W1257&amp;X1257=""), "DomProd", IF(COUNTIF(S1257:X1257, A1257)&gt;0, "CoDev", IF(S1257="???","N/A","Import")))</f>
        <v>Import</v>
      </c>
      <c r="N1257" t="s">
        <v>1760</v>
      </c>
      <c r="Q1257" t="s">
        <v>1761</v>
      </c>
      <c r="S1257" t="s">
        <v>71</v>
      </c>
      <c r="Y1257" s="5">
        <f>IF(T1257="???",0,COUNTA(S1257:X1257))</f>
        <v>1</v>
      </c>
    </row>
    <row r="1258" spans="1:25" x14ac:dyDescent="0.45">
      <c r="A1258" s="24" t="s">
        <v>548</v>
      </c>
      <c r="B1258" s="1">
        <v>2009</v>
      </c>
      <c r="C1258" s="22" t="str">
        <f>TEXT(D1258,"000")</f>
        <v>135</v>
      </c>
      <c r="D1258" s="2">
        <v>135</v>
      </c>
      <c r="E1258" s="1" t="str">
        <f>_xlfn.TEXTJOIN("_",TRUE,A1258,B1258,D1258,"Air")</f>
        <v>GRC_2009_135_Air</v>
      </c>
      <c r="F1258" s="1" t="str" cm="1">
        <f t="array" ref="F1258">_xlfn.REGEXEXTRACT(E1258,"[A-Z]+[a-z]+[a-z]",1,0)</f>
        <v>Air</v>
      </c>
      <c r="G1258" s="1" t="str">
        <f>_xlfn.TEXTJOIN("_",TRUE,A1258,B1258,C1258,F1258)</f>
        <v>GRC_2009_135_Air</v>
      </c>
      <c r="H1258" s="1" t="s">
        <v>84</v>
      </c>
      <c r="I1258" s="3" t="s">
        <v>246</v>
      </c>
      <c r="J1258" t="s">
        <v>951</v>
      </c>
      <c r="K1258" t="s">
        <v>2275</v>
      </c>
      <c r="L1258" s="4" t="s">
        <v>65</v>
      </c>
      <c r="M1258" s="5" t="str">
        <f>IF(AND(S1258=A1258, T1258&amp;U1258&amp;V1258&amp;W1258&amp;X1258=""), "DomProd", IF(COUNTIF(S1258:X1258, A1258)&gt;0, "CoDev", IF(S1258="???","N/A","Import")))</f>
        <v>Import</v>
      </c>
      <c r="N1258" t="s">
        <v>174</v>
      </c>
      <c r="Q1258" t="s">
        <v>953</v>
      </c>
      <c r="S1258" t="s">
        <v>56</v>
      </c>
      <c r="Y1258" s="5">
        <f>IF(T1258="???",0,COUNTA(S1258:X1258))</f>
        <v>1</v>
      </c>
    </row>
    <row r="1259" spans="1:25" x14ac:dyDescent="0.45">
      <c r="A1259" s="24" t="s">
        <v>548</v>
      </c>
      <c r="B1259" s="1">
        <v>2009</v>
      </c>
      <c r="C1259" s="22" t="str">
        <f>TEXT(D1259,"000")</f>
        <v>136</v>
      </c>
      <c r="D1259" s="2">
        <v>136</v>
      </c>
      <c r="E1259" s="1" t="str">
        <f>_xlfn.TEXTJOIN("_",TRUE,A1259,B1259,D1259,"Air")</f>
        <v>GRC_2009_136_Air</v>
      </c>
      <c r="F1259" s="1" t="str" cm="1">
        <f t="array" ref="F1259">_xlfn.REGEXEXTRACT(E1259,"[A-Z]+[a-z]+[a-z]",1,0)</f>
        <v>Air</v>
      </c>
      <c r="G1259" s="1" t="str">
        <f>_xlfn.TEXTJOIN("_",TRUE,A1259,B1259,C1259,F1259)</f>
        <v>GRC_2009_136_Air</v>
      </c>
      <c r="H1259" s="1" t="s">
        <v>84</v>
      </c>
      <c r="I1259" s="3" t="s">
        <v>253</v>
      </c>
      <c r="J1259" t="s">
        <v>2276</v>
      </c>
      <c r="K1259" t="s">
        <v>2277</v>
      </c>
      <c r="L1259" s="4" t="s">
        <v>65</v>
      </c>
      <c r="M1259" s="5" t="str">
        <f>IF(AND(S1259=A1259, T1259&amp;U1259&amp;V1259&amp;W1259&amp;X1259=""), "DomProd", IF(COUNTIF(S1259:X1259, A1259)&gt;0, "CoDev", IF(S1259="???","N/A","Import")))</f>
        <v>Import</v>
      </c>
      <c r="N1259" t="s">
        <v>2278</v>
      </c>
      <c r="Q1259" s="18" t="s">
        <v>2279</v>
      </c>
      <c r="S1259" t="s">
        <v>56</v>
      </c>
      <c r="Y1259" s="5">
        <f>IF(T1259="???",0,COUNTA(S1259:X1259))</f>
        <v>1</v>
      </c>
    </row>
    <row r="1260" spans="1:25" x14ac:dyDescent="0.45">
      <c r="A1260" s="24" t="s">
        <v>548</v>
      </c>
      <c r="B1260" s="1">
        <v>2009</v>
      </c>
      <c r="C1260" s="22" t="str">
        <f>TEXT(D1260,"000")</f>
        <v>137</v>
      </c>
      <c r="D1260" s="2">
        <v>137</v>
      </c>
      <c r="E1260" s="1" t="str">
        <f>_xlfn.TEXTJOIN("_",TRUE,A1260,B1260,D1260,"Air")</f>
        <v>GRC_2009_137_Air</v>
      </c>
      <c r="F1260" s="1" t="str" cm="1">
        <f t="array" ref="F1260">_xlfn.REGEXEXTRACT(E1260,"[A-Z]+[a-z]+[a-z]",1,0)</f>
        <v>Air</v>
      </c>
      <c r="G1260" s="1" t="str">
        <f>_xlfn.TEXTJOIN("_",TRUE,A1260,B1260,C1260,F1260)</f>
        <v>GRC_2009_137_Air</v>
      </c>
      <c r="H1260" s="1" t="s">
        <v>84</v>
      </c>
      <c r="I1260" s="3" t="s">
        <v>253</v>
      </c>
      <c r="J1260" t="s">
        <v>261</v>
      </c>
      <c r="K1260" t="s">
        <v>2280</v>
      </c>
      <c r="L1260" s="4" t="s">
        <v>65</v>
      </c>
      <c r="M1260" s="5" t="str">
        <f>IF(AND(S1260=A1260, T1260&amp;U1260&amp;V1260&amp;W1260&amp;X1260=""), "DomProd", IF(COUNTIF(S1260:X1260, A1260)&gt;0, "CoDev", IF(S1260="???","N/A","Import")))</f>
        <v>Import</v>
      </c>
      <c r="N1260" t="s">
        <v>96</v>
      </c>
      <c r="Q1260" s="18" t="s">
        <v>269</v>
      </c>
      <c r="S1260" t="s">
        <v>56</v>
      </c>
      <c r="Y1260" s="5">
        <f>IF(T1260="???",0,COUNTA(S1260:X1260))</f>
        <v>1</v>
      </c>
    </row>
    <row r="1261" spans="1:25" x14ac:dyDescent="0.45">
      <c r="A1261" s="24" t="s">
        <v>548</v>
      </c>
      <c r="B1261" s="1">
        <v>2009</v>
      </c>
      <c r="C1261" s="22" t="str">
        <f>TEXT(D1261,"000")</f>
        <v>138</v>
      </c>
      <c r="D1261" s="2">
        <v>138</v>
      </c>
      <c r="E1261" s="1" t="str">
        <f>_xlfn.TEXTJOIN("_",TRUE,A1261,B1261,D1261,"Air")</f>
        <v>GRC_2009_138_Air</v>
      </c>
      <c r="F1261" s="1" t="str" cm="1">
        <f t="array" ref="F1261">_xlfn.REGEXEXTRACT(E1261,"[A-Z]+[a-z]+[a-z]",1,0)</f>
        <v>Air</v>
      </c>
      <c r="G1261" s="1" t="str">
        <f>_xlfn.TEXTJOIN("_",TRUE,A1261,B1261,C1261,F1261)</f>
        <v>GRC_2009_138_Air</v>
      </c>
      <c r="H1261" s="1" t="s">
        <v>84</v>
      </c>
      <c r="I1261" s="3" t="s">
        <v>253</v>
      </c>
      <c r="J1261" t="s">
        <v>261</v>
      </c>
      <c r="K1261" t="s">
        <v>262</v>
      </c>
      <c r="L1261" s="4" t="s">
        <v>65</v>
      </c>
      <c r="M1261" s="5" t="str">
        <f>IF(AND(S1261=A1261, T1261&amp;U1261&amp;V1261&amp;W1261&amp;X1261=""), "DomProd", IF(COUNTIF(S1261:X1261, A1261)&gt;0, "CoDev", IF(S1261="???","N/A","Import")))</f>
        <v>Import</v>
      </c>
      <c r="N1261" t="s">
        <v>174</v>
      </c>
      <c r="Q1261" s="18" t="s">
        <v>263</v>
      </c>
      <c r="S1261" t="s">
        <v>56</v>
      </c>
      <c r="Y1261" s="5">
        <f>IF(T1261="???",0,COUNTA(S1261:X1261))</f>
        <v>1</v>
      </c>
    </row>
    <row r="1262" spans="1:25" x14ac:dyDescent="0.45">
      <c r="A1262" s="24" t="s">
        <v>548</v>
      </c>
      <c r="B1262" s="1">
        <v>2009</v>
      </c>
      <c r="C1262" s="22" t="str">
        <f>TEXT(D1262,"000")</f>
        <v>139</v>
      </c>
      <c r="D1262" s="2">
        <v>139</v>
      </c>
      <c r="E1262" s="1" t="str">
        <f>_xlfn.TEXTJOIN("_",TRUE,A1262,B1262,D1262,"Land")</f>
        <v>GRC_2009_139_Land</v>
      </c>
      <c r="F1262" s="1" t="str" cm="1">
        <f t="array" ref="F1262">_xlfn.REGEXEXTRACT(E1262,"[A-Z]+[a-z]+[a-z]",1,0)</f>
        <v>Land</v>
      </c>
      <c r="G1262" s="1" t="str">
        <f>_xlfn.TEXTJOIN("_",TRUE,A1262,B1262,C1262,F1262)</f>
        <v>GRC_2009_139_Land</v>
      </c>
      <c r="H1262" s="1" t="s">
        <v>2281</v>
      </c>
      <c r="I1262" s="3" t="s">
        <v>85</v>
      </c>
      <c r="J1262" t="s">
        <v>492</v>
      </c>
      <c r="K1262" t="s">
        <v>2282</v>
      </c>
      <c r="L1262" s="4">
        <v>36</v>
      </c>
      <c r="M1262" s="5" t="str">
        <f>IF(AND(S1262=A1262, T1262&amp;U1262&amp;V1262&amp;W1262&amp;X1262=""), "DomProd", IF(COUNTIF(S1262:X1262, A1262)&gt;0, "CoDev", IF(S1262="???","N/A","Import")))</f>
        <v>Import</v>
      </c>
      <c r="N1262" t="s">
        <v>96</v>
      </c>
      <c r="O1262" s="5"/>
      <c r="P1262" s="5"/>
      <c r="Q1262" s="30" t="s">
        <v>1144</v>
      </c>
      <c r="R1262" s="5"/>
      <c r="S1262" t="s">
        <v>56</v>
      </c>
      <c r="Y1262" s="5">
        <f>IF(T1262="???",0,COUNTA(S1262:X1262))</f>
        <v>1</v>
      </c>
    </row>
    <row r="1263" spans="1:25" x14ac:dyDescent="0.45">
      <c r="A1263" s="24" t="s">
        <v>548</v>
      </c>
      <c r="B1263" s="1">
        <v>2009</v>
      </c>
      <c r="C1263" s="22" t="str">
        <f>TEXT(D1263,"000")</f>
        <v>140</v>
      </c>
      <c r="D1263" s="2">
        <v>140</v>
      </c>
      <c r="E1263" s="1" t="str">
        <f>_xlfn.TEXTJOIN("_",TRUE,A1263,B1263,D1263,"Land")</f>
        <v>GRC_2009_140_Land</v>
      </c>
      <c r="F1263" s="1" t="str" cm="1">
        <f t="array" ref="F1263">_xlfn.REGEXEXTRACT(E1263,"[A-Z]+[a-z]+[a-z]",1,0)</f>
        <v>Land</v>
      </c>
      <c r="G1263" s="1" t="str">
        <f>_xlfn.TEXTJOIN("_",TRUE,A1263,B1263,C1263,F1263)</f>
        <v>GRC_2009_140_Land</v>
      </c>
      <c r="H1263" s="1" t="s">
        <v>2281</v>
      </c>
      <c r="I1263" s="3" t="s">
        <v>85</v>
      </c>
      <c r="J1263" t="s">
        <v>492</v>
      </c>
      <c r="K1263" t="s">
        <v>2283</v>
      </c>
      <c r="L1263" s="4">
        <v>12</v>
      </c>
      <c r="M1263" s="5" t="str">
        <f>IF(AND(S1263=A1263, T1263&amp;U1263&amp;V1263&amp;W1263&amp;X1263=""), "DomProd", IF(COUNTIF(S1263:X1263, A1263)&gt;0, "CoDev", IF(S1263="???","N/A","Import")))</f>
        <v>Import</v>
      </c>
      <c r="N1263" t="s">
        <v>497</v>
      </c>
      <c r="Q1263" s="18" t="s">
        <v>498</v>
      </c>
      <c r="S1263" s="5" t="s">
        <v>279</v>
      </c>
      <c r="Y1263" s="5">
        <f>IF(T1263="???",0,COUNTA(S1263:X1263))</f>
        <v>1</v>
      </c>
    </row>
    <row r="1264" spans="1:25" x14ac:dyDescent="0.45">
      <c r="A1264" s="24" t="s">
        <v>548</v>
      </c>
      <c r="B1264" s="1">
        <v>2009</v>
      </c>
      <c r="C1264" s="22" t="str">
        <f>TEXT(D1264,"000")</f>
        <v>141</v>
      </c>
      <c r="D1264" s="2">
        <v>141</v>
      </c>
      <c r="E1264" s="1" t="str">
        <f>_xlfn.TEXTJOIN("_",TRUE,A1264,B1264,D1264,"Land")</f>
        <v>GRC_2009_141_Land</v>
      </c>
      <c r="F1264" s="1" t="str" cm="1">
        <f t="array" ref="F1264">_xlfn.REGEXEXTRACT(E1264,"[A-Z]+[a-z]+[a-z]",1,0)</f>
        <v>Land</v>
      </c>
      <c r="G1264" s="1" t="str">
        <f>_xlfn.TEXTJOIN("_",TRUE,A1264,B1264,C1264,F1264)</f>
        <v>GRC_2009_141_Land</v>
      </c>
      <c r="H1264" s="1" t="s">
        <v>2281</v>
      </c>
      <c r="I1264" s="3" t="s">
        <v>85</v>
      </c>
      <c r="J1264" t="s">
        <v>499</v>
      </c>
      <c r="K1264" t="s">
        <v>2284</v>
      </c>
      <c r="L1264" s="4">
        <v>9</v>
      </c>
      <c r="M1264" s="5" t="str">
        <f>IF(AND(S1264=A1264, T1264&amp;U1264&amp;V1264&amp;W1264&amp;X1264=""), "DomProd", IF(COUNTIF(S1264:X1264, A1264)&gt;0, "CoDev", IF(S1264="???","N/A","Import")))</f>
        <v>Import</v>
      </c>
      <c r="N1264" t="s">
        <v>1443</v>
      </c>
      <c r="Q1264" t="s">
        <v>1444</v>
      </c>
      <c r="S1264" t="s">
        <v>71</v>
      </c>
      <c r="Y1264" s="5">
        <f>IF(T1264="???",0,COUNTA(S1264:X1264))</f>
        <v>1</v>
      </c>
    </row>
    <row r="1265" spans="1:25" x14ac:dyDescent="0.45">
      <c r="A1265" s="24" t="s">
        <v>548</v>
      </c>
      <c r="B1265" s="1">
        <v>2009</v>
      </c>
      <c r="C1265" s="22" t="str">
        <f>TEXT(D1265,"000")</f>
        <v>142</v>
      </c>
      <c r="D1265" s="2">
        <v>142</v>
      </c>
      <c r="E1265" s="1" t="str">
        <f>_xlfn.TEXTJOIN("_",TRUE,A1265,B1265,D1265,"Land")</f>
        <v>GRC_2009_142_Land</v>
      </c>
      <c r="F1265" s="1" t="str" cm="1">
        <f t="array" ref="F1265">_xlfn.REGEXEXTRACT(E1265,"[A-Z]+[a-z]+[a-z]",1,0)</f>
        <v>Land</v>
      </c>
      <c r="G1265" s="1" t="str">
        <f>_xlfn.TEXTJOIN("_",TRUE,A1265,B1265,C1265,F1265)</f>
        <v>GRC_2009_142_Land</v>
      </c>
      <c r="H1265" s="1" t="s">
        <v>2281</v>
      </c>
      <c r="I1265" s="3" t="s">
        <v>85</v>
      </c>
      <c r="J1265" t="s">
        <v>499</v>
      </c>
      <c r="K1265" t="s">
        <v>592</v>
      </c>
      <c r="L1265" s="4">
        <v>4</v>
      </c>
      <c r="M1265" s="5" t="str">
        <f>IF(AND(S1265=A1265, T1265&amp;U1265&amp;V1265&amp;W1265&amp;X1265=""), "DomProd", IF(COUNTIF(S1265:X1265, A1265)&gt;0, "CoDev", IF(S1265="???","N/A","Import")))</f>
        <v>Import</v>
      </c>
      <c r="N1265" t="s">
        <v>328</v>
      </c>
      <c r="O1265" t="s">
        <v>593</v>
      </c>
      <c r="Q1265" t="s">
        <v>594</v>
      </c>
      <c r="S1265" s="5" t="s">
        <v>279</v>
      </c>
      <c r="Y1265" s="5">
        <f>IF(T1265="???",0,COUNTA(S1265:X1265))</f>
        <v>1</v>
      </c>
    </row>
    <row r="1266" spans="1:25" x14ac:dyDescent="0.45">
      <c r="A1266" s="24" t="s">
        <v>548</v>
      </c>
      <c r="B1266" s="1">
        <v>2009</v>
      </c>
      <c r="C1266" s="22" t="str">
        <f>TEXT(D1266,"000")</f>
        <v>143</v>
      </c>
      <c r="D1266" s="2">
        <v>143</v>
      </c>
      <c r="E1266" s="1" t="str">
        <f>_xlfn.TEXTJOIN("_",TRUE,A1266,B1266,D1266,"Land")</f>
        <v>GRC_2009_143_Land</v>
      </c>
      <c r="F1266" s="1" t="str" cm="1">
        <f t="array" ref="F1266">_xlfn.REGEXEXTRACT(E1266,"[A-Z]+[a-z]+[a-z]",1,0)</f>
        <v>Land</v>
      </c>
      <c r="G1266" s="1" t="str">
        <f>_xlfn.TEXTJOIN("_",TRUE,A1266,B1266,C1266,F1266)</f>
        <v>GRC_2009_143_Land</v>
      </c>
      <c r="H1266" s="1" t="s">
        <v>2281</v>
      </c>
      <c r="I1266" s="3" t="s">
        <v>85</v>
      </c>
      <c r="J1266" t="s">
        <v>499</v>
      </c>
      <c r="K1266" t="s">
        <v>2285</v>
      </c>
      <c r="L1266" s="4">
        <v>35</v>
      </c>
      <c r="M1266" s="5" t="str">
        <f>IF(AND(S1266=A1266, T1266&amp;U1266&amp;V1266&amp;W1266&amp;X1266=""), "DomProd", IF(COUNTIF(S1266:X1266, A1266)&gt;0, "CoDev", IF(S1266="???","N/A","Import")))</f>
        <v>Import</v>
      </c>
      <c r="N1266" s="5" t="s">
        <v>131</v>
      </c>
      <c r="O1266" s="5"/>
      <c r="P1266" s="5"/>
      <c r="Q1266" s="30" t="s">
        <v>1139</v>
      </c>
      <c r="R1266" s="5"/>
      <c r="S1266" t="s">
        <v>102</v>
      </c>
      <c r="Y1266" s="5">
        <f>IF(T1266="???",0,COUNTA(S1266:X1266))</f>
        <v>1</v>
      </c>
    </row>
    <row r="1267" spans="1:25" x14ac:dyDescent="0.45">
      <c r="A1267" s="24" t="s">
        <v>548</v>
      </c>
      <c r="B1267" s="1">
        <v>2009</v>
      </c>
      <c r="C1267" s="22" t="str">
        <f>TEXT(D1267,"000")</f>
        <v>144</v>
      </c>
      <c r="D1267" s="2">
        <v>144</v>
      </c>
      <c r="E1267" s="1" t="str">
        <f>_xlfn.TEXTJOIN("_",TRUE,A1267,B1267,D1267,"Land")</f>
        <v>GRC_2009_144_Land</v>
      </c>
      <c r="F1267" s="1" t="str" cm="1">
        <f t="array" ref="F1267">_xlfn.REGEXEXTRACT(E1267,"[A-Z]+[a-z]+[a-z]",1,0)</f>
        <v>Land</v>
      </c>
      <c r="G1267" s="1" t="str">
        <f>_xlfn.TEXTJOIN("_",TRUE,A1267,B1267,C1267,F1267)</f>
        <v>GRC_2009_144_Land</v>
      </c>
      <c r="H1267" s="1" t="s">
        <v>2281</v>
      </c>
      <c r="I1267" s="3" t="s">
        <v>85</v>
      </c>
      <c r="J1267" t="s">
        <v>129</v>
      </c>
      <c r="K1267" t="s">
        <v>65</v>
      </c>
      <c r="L1267" s="4">
        <v>35</v>
      </c>
      <c r="M1267" s="5" t="str">
        <f>IF(AND(S1267=A1267, T1267&amp;U1267&amp;V1267&amp;W1267&amp;X1267=""), "DomProd", IF(COUNTIF(S1267:X1267, A1267)&gt;0, "CoDev", IF(S1267="???","N/A","Import")))</f>
        <v>N/A</v>
      </c>
      <c r="N1267" s="5" t="s">
        <v>35</v>
      </c>
      <c r="O1267" s="5"/>
      <c r="P1267" s="5"/>
      <c r="Q1267" s="5"/>
      <c r="R1267" s="5"/>
      <c r="S1267" t="s">
        <v>59</v>
      </c>
      <c r="Y1267" s="5">
        <f>IF(T1267="???",0,COUNTA(S1267:X1267))</f>
        <v>1</v>
      </c>
    </row>
    <row r="1268" spans="1:25" x14ac:dyDescent="0.45">
      <c r="A1268" s="24" t="s">
        <v>548</v>
      </c>
      <c r="B1268" s="1">
        <v>2009</v>
      </c>
      <c r="C1268" s="22" t="str">
        <f>TEXT(D1268,"000")</f>
        <v>145</v>
      </c>
      <c r="D1268" s="2">
        <v>145</v>
      </c>
      <c r="E1268" s="1" t="str">
        <f>_xlfn.TEXTJOIN("_",TRUE,A1268,B1268,D1268,"Air")</f>
        <v>GRC_2009_145_Air</v>
      </c>
      <c r="F1268" s="1" t="str" cm="1">
        <f t="array" ref="F1268">_xlfn.REGEXEXTRACT(E1268,"[A-Z]+[a-z]+[a-z]",1,0)</f>
        <v>Air</v>
      </c>
      <c r="G1268" s="1" t="str">
        <f>_xlfn.TEXTJOIN("_",TRUE,A1268,B1268,C1268,F1268)</f>
        <v>GRC_2009_145_Air</v>
      </c>
      <c r="H1268" s="1" t="s">
        <v>2286</v>
      </c>
      <c r="I1268" s="3" t="s">
        <v>87</v>
      </c>
      <c r="J1268" t="s">
        <v>94</v>
      </c>
      <c r="K1268" t="s">
        <v>2287</v>
      </c>
      <c r="L1268" s="4">
        <v>5</v>
      </c>
      <c r="M1268" s="5" t="str">
        <f>IF(AND(S1268=A1268, T1268&amp;U1268&amp;V1268&amp;W1268&amp;X1268=""), "DomProd", IF(COUNTIF(S1268:X1268, A1268)&gt;0, "CoDev", IF(S1268="???","N/A","Import")))</f>
        <v>Import</v>
      </c>
      <c r="N1268" t="s">
        <v>96</v>
      </c>
      <c r="Q1268" t="s">
        <v>97</v>
      </c>
      <c r="S1268" t="s">
        <v>56</v>
      </c>
      <c r="Y1268" s="5">
        <f>IF(T1268="???",0,COUNTA(S1268:X1268))</f>
        <v>1</v>
      </c>
    </row>
    <row r="1269" spans="1:25" s="13" customFormat="1" x14ac:dyDescent="0.45">
      <c r="A1269" s="25" t="s">
        <v>548</v>
      </c>
      <c r="B1269" s="1">
        <v>2009</v>
      </c>
      <c r="C1269" s="22" t="str">
        <f>TEXT(D1269,"000")</f>
        <v>146</v>
      </c>
      <c r="D1269" s="2">
        <v>146</v>
      </c>
      <c r="E1269" s="11" t="str">
        <f>_xlfn.TEXTJOIN("_",TRUE,A1269,B1269,D1269,"Air")</f>
        <v>GRC_2009_146_Air</v>
      </c>
      <c r="F1269" s="1" t="str" cm="1">
        <f t="array" ref="F1269">_xlfn.REGEXEXTRACT(E1269,"[A-Z]+[a-z]+[a-z]",1,0)</f>
        <v>Air</v>
      </c>
      <c r="G1269" s="1" t="str">
        <f>_xlfn.TEXTJOIN("_",TRUE,A1269,B1269,C1269,F1269)</f>
        <v>GRC_2009_146_Air</v>
      </c>
      <c r="H1269" s="11" t="s">
        <v>2286</v>
      </c>
      <c r="I1269" s="12" t="s">
        <v>87</v>
      </c>
      <c r="J1269" s="13" t="s">
        <v>94</v>
      </c>
      <c r="K1269" s="13" t="s">
        <v>214</v>
      </c>
      <c r="L1269" s="14">
        <v>10</v>
      </c>
      <c r="M1269" s="5" t="str">
        <f>IF(AND(S1269=A1269, T1269&amp;U1269&amp;V1269&amp;W1269&amp;X1269=""), "DomProd", IF(COUNTIF(S1269:X1269, A1269)&gt;0, "CoDev", IF(S1269="???","N/A","Import")))</f>
        <v>Import</v>
      </c>
      <c r="N1269" t="s">
        <v>96</v>
      </c>
      <c r="O1269"/>
      <c r="P1269"/>
      <c r="Q1269" t="s">
        <v>97</v>
      </c>
      <c r="R1269"/>
      <c r="S1269" s="13" t="s">
        <v>56</v>
      </c>
      <c r="Y1269" s="5">
        <f>IF(T1269="???",0,COUNTA(S1269:X1269))</f>
        <v>1</v>
      </c>
    </row>
    <row r="1270" spans="1:25" x14ac:dyDescent="0.45">
      <c r="A1270" s="24" t="s">
        <v>548</v>
      </c>
      <c r="B1270" s="1">
        <v>2009</v>
      </c>
      <c r="C1270" s="22" t="str">
        <f>TEXT(D1270,"000")</f>
        <v>147</v>
      </c>
      <c r="D1270" s="2">
        <v>147</v>
      </c>
      <c r="E1270" s="1" t="str">
        <f>_xlfn.TEXTJOIN("_",TRUE,A1270,B1270,D1270,"Air")</f>
        <v>GRC_2009_147_Air</v>
      </c>
      <c r="F1270" s="1" t="str" cm="1">
        <f t="array" ref="F1270">_xlfn.REGEXEXTRACT(E1270,"[A-Z]+[a-z]+[a-z]",1,0)</f>
        <v>Air</v>
      </c>
      <c r="G1270" s="1" t="str">
        <f>_xlfn.TEXTJOIN("_",TRUE,A1270,B1270,C1270,F1270)</f>
        <v>GRC_2009_147_Air</v>
      </c>
      <c r="H1270" s="1" t="s">
        <v>2286</v>
      </c>
      <c r="I1270" s="3" t="s">
        <v>87</v>
      </c>
      <c r="J1270" t="s">
        <v>94</v>
      </c>
      <c r="K1270" t="s">
        <v>457</v>
      </c>
      <c r="L1270" s="4">
        <v>12</v>
      </c>
      <c r="M1270" s="5" t="str">
        <f>IF(AND(S1270=A1270, T1270&amp;U1270&amp;V1270&amp;W1270&amp;X1270=""), "DomProd", IF(COUNTIF(S1270:X1270, A1270)&gt;0, "CoDev", IF(S1270="???","N/A","Import")))</f>
        <v>Import</v>
      </c>
      <c r="N1270" t="s">
        <v>458</v>
      </c>
      <c r="Q1270" t="s">
        <v>459</v>
      </c>
      <c r="S1270" t="s">
        <v>93</v>
      </c>
      <c r="Y1270" s="5">
        <f>IF(T1270="???",0,COUNTA(S1270:X1270))</f>
        <v>1</v>
      </c>
    </row>
    <row r="1271" spans="1:25" x14ac:dyDescent="0.45">
      <c r="A1271" s="24" t="s">
        <v>548</v>
      </c>
      <c r="B1271" s="1">
        <v>2009</v>
      </c>
      <c r="C1271" s="22" t="str">
        <f>TEXT(D1271,"000")</f>
        <v>148</v>
      </c>
      <c r="D1271" s="2">
        <v>148</v>
      </c>
      <c r="E1271" s="1" t="str">
        <f>_xlfn.TEXTJOIN("_",TRUE,A1271,B1271,D1271,"Air")</f>
        <v>GRC_2009_148_Air</v>
      </c>
      <c r="F1271" s="1" t="str" cm="1">
        <f t="array" ref="F1271">_xlfn.REGEXEXTRACT(E1271,"[A-Z]+[a-z]+[a-z]",1,0)</f>
        <v>Air</v>
      </c>
      <c r="G1271" s="1" t="str">
        <f>_xlfn.TEXTJOIN("_",TRUE,A1271,B1271,C1271,F1271)</f>
        <v>GRC_2009_148_Air</v>
      </c>
      <c r="H1271" s="1" t="s">
        <v>2286</v>
      </c>
      <c r="I1271" s="3" t="s">
        <v>87</v>
      </c>
      <c r="J1271" t="s">
        <v>98</v>
      </c>
      <c r="K1271" t="s">
        <v>2288</v>
      </c>
      <c r="L1271" s="4">
        <v>2</v>
      </c>
      <c r="M1271" s="5" t="str">
        <f>IF(AND(S1271=A1271, T1271&amp;U1271&amp;V1271&amp;W1271&amp;X1271=""), "DomProd", IF(COUNTIF(S1271:X1271, A1271)&gt;0, "CoDev", IF(S1271="???","N/A","Import")))</f>
        <v>Import</v>
      </c>
      <c r="N1271" s="5" t="s">
        <v>3332</v>
      </c>
      <c r="O1271" s="5"/>
      <c r="P1271" s="5"/>
      <c r="Q1271" s="30" t="s">
        <v>3333</v>
      </c>
      <c r="R1271" s="5"/>
      <c r="S1271" t="s">
        <v>56</v>
      </c>
      <c r="Y1271" s="5">
        <f>IF(T1271="???",0,COUNTA(S1271:X1271))</f>
        <v>1</v>
      </c>
    </row>
    <row r="1272" spans="1:25" s="13" customFormat="1" x14ac:dyDescent="0.45">
      <c r="A1272" s="25" t="s">
        <v>548</v>
      </c>
      <c r="B1272" s="1">
        <v>2009</v>
      </c>
      <c r="C1272" s="22" t="str">
        <f>TEXT(D1272,"000")</f>
        <v>149</v>
      </c>
      <c r="D1272" s="2">
        <v>149</v>
      </c>
      <c r="E1272" s="11" t="str">
        <f>_xlfn.TEXTJOIN("_",TRUE,A1272,B1272,D1272,"Air")</f>
        <v>GRC_2009_149_Air</v>
      </c>
      <c r="F1272" s="1" t="str" cm="1">
        <f t="array" ref="F1272">_xlfn.REGEXEXTRACT(E1272,"[A-Z]+[a-z]+[a-z]",1,0)</f>
        <v>Air</v>
      </c>
      <c r="G1272" s="1" t="str">
        <f>_xlfn.TEXTJOIN("_",TRUE,A1272,B1272,C1272,F1272)</f>
        <v>GRC_2009_149_Air</v>
      </c>
      <c r="H1272" s="11" t="s">
        <v>2286</v>
      </c>
      <c r="I1272" s="12" t="s">
        <v>87</v>
      </c>
      <c r="J1272" s="13" t="s">
        <v>98</v>
      </c>
      <c r="K1272" s="13" t="s">
        <v>2289</v>
      </c>
      <c r="L1272" s="14">
        <v>6</v>
      </c>
      <c r="M1272" s="5" t="str">
        <f>IF(AND(S1272=A1272, T1272&amp;U1272&amp;V1272&amp;W1272&amp;X1272=""), "DomProd", IF(COUNTIF(S1272:X1272, A1272)&gt;0, "CoDev", IF(S1272="???","N/A","Import")))</f>
        <v>Import</v>
      </c>
      <c r="N1272" t="s">
        <v>923</v>
      </c>
      <c r="O1272" s="5"/>
      <c r="P1272" s="5"/>
      <c r="Q1272" s="30" t="s">
        <v>3354</v>
      </c>
      <c r="R1272" s="5"/>
      <c r="S1272" s="13" t="s">
        <v>32</v>
      </c>
      <c r="Y1272" s="5">
        <f>IF(T1272="???",0,COUNTA(S1272:X1272))</f>
        <v>1</v>
      </c>
    </row>
    <row r="1273" spans="1:25" x14ac:dyDescent="0.45">
      <c r="A1273" s="24" t="s">
        <v>548</v>
      </c>
      <c r="B1273" s="1">
        <v>2009</v>
      </c>
      <c r="C1273" s="22" t="str">
        <f>TEXT(D1273,"000")</f>
        <v>150</v>
      </c>
      <c r="D1273" s="2">
        <v>150</v>
      </c>
      <c r="E1273" s="1" t="str">
        <f>_xlfn.TEXTJOIN("_",TRUE,A1273,B1273,D1273,"Air")</f>
        <v>GRC_2009_150_Air</v>
      </c>
      <c r="F1273" s="1" t="str" cm="1">
        <f t="array" ref="F1273">_xlfn.REGEXEXTRACT(E1273,"[A-Z]+[a-z]+[a-z]",1,0)</f>
        <v>Air</v>
      </c>
      <c r="G1273" s="1" t="str">
        <f>_xlfn.TEXTJOIN("_",TRUE,A1273,B1273,C1273,F1273)</f>
        <v>GRC_2009_150_Air</v>
      </c>
      <c r="H1273" s="1" t="s">
        <v>2286</v>
      </c>
      <c r="I1273" s="3" t="s">
        <v>87</v>
      </c>
      <c r="J1273" t="s">
        <v>98</v>
      </c>
      <c r="K1273" t="s">
        <v>2290</v>
      </c>
      <c r="L1273" s="4">
        <v>2</v>
      </c>
      <c r="M1273" s="5" t="str">
        <f>IF(AND(S1273=A1273, T1273&amp;U1273&amp;V1273&amp;W1273&amp;X1273=""), "DomProd", IF(COUNTIF(S1273:X1273, A1273)&gt;0, "CoDev", IF(S1273="???","N/A","Import")))</f>
        <v>Import</v>
      </c>
      <c r="N1273" s="13" t="s">
        <v>216</v>
      </c>
      <c r="O1273" s="13"/>
      <c r="P1273" s="13"/>
      <c r="Q1273" s="18" t="s">
        <v>217</v>
      </c>
      <c r="R1273" s="13"/>
      <c r="S1273" t="s">
        <v>218</v>
      </c>
      <c r="Y1273" s="5">
        <f>IF(T1273="???",0,COUNTA(S1273:X1273))</f>
        <v>1</v>
      </c>
    </row>
    <row r="1274" spans="1:25" x14ac:dyDescent="0.45">
      <c r="A1274" s="24" t="s">
        <v>548</v>
      </c>
      <c r="B1274" s="1">
        <v>2009</v>
      </c>
      <c r="C1274" s="22" t="str">
        <f>TEXT(D1274,"000")</f>
        <v>151</v>
      </c>
      <c r="D1274" s="2">
        <v>151</v>
      </c>
      <c r="E1274" s="1" t="str">
        <f>_xlfn.TEXTJOIN("_",TRUE,A1274,B1274,D1274,"Air")</f>
        <v>GRC_2009_151_Air</v>
      </c>
      <c r="F1274" s="1" t="str" cm="1">
        <f t="array" ref="F1274">_xlfn.REGEXEXTRACT(E1274,"[A-Z]+[a-z]+[a-z]",1,0)</f>
        <v>Air</v>
      </c>
      <c r="G1274" s="1" t="str">
        <f>_xlfn.TEXTJOIN("_",TRUE,A1274,B1274,C1274,F1274)</f>
        <v>GRC_2009_151_Air</v>
      </c>
      <c r="H1274" s="1" t="s">
        <v>2286</v>
      </c>
      <c r="I1274" s="3" t="s">
        <v>87</v>
      </c>
      <c r="J1274" t="s">
        <v>210</v>
      </c>
      <c r="K1274" t="s">
        <v>2291</v>
      </c>
      <c r="L1274" s="4">
        <v>1</v>
      </c>
      <c r="M1274" s="5" t="str">
        <f>IF(AND(S1274=A1274, T1274&amp;U1274&amp;V1274&amp;W1274&amp;X1274=""), "DomProd", IF(COUNTIF(S1274:X1274, A1274)&gt;0, "CoDev", IF(S1274="???","N/A","Import")))</f>
        <v>Import</v>
      </c>
      <c r="N1274" t="s">
        <v>2292</v>
      </c>
      <c r="Q1274" s="18" t="s">
        <v>2293</v>
      </c>
      <c r="S1274" t="s">
        <v>56</v>
      </c>
      <c r="Y1274" s="5">
        <f>IF(T1274="???",0,COUNTA(S1274:X1274))</f>
        <v>1</v>
      </c>
    </row>
    <row r="1275" spans="1:25" x14ac:dyDescent="0.45">
      <c r="A1275" s="24" t="s">
        <v>548</v>
      </c>
      <c r="B1275" s="1">
        <v>2009</v>
      </c>
      <c r="C1275" s="22" t="str">
        <f>TEXT(D1275,"000")</f>
        <v>152</v>
      </c>
      <c r="D1275" s="2">
        <v>152</v>
      </c>
      <c r="E1275" s="1" t="str">
        <f>_xlfn.TEXTJOIN("_",TRUE,A1275,B1275,D1275,"Air")</f>
        <v>GRC_2009_152_Air</v>
      </c>
      <c r="F1275" s="1" t="str" cm="1">
        <f t="array" ref="F1275">_xlfn.REGEXEXTRACT(E1275,"[A-Z]+[a-z]+[a-z]",1,0)</f>
        <v>Air</v>
      </c>
      <c r="G1275" s="1" t="str">
        <f>_xlfn.TEXTJOIN("_",TRUE,A1275,B1275,C1275,F1275)</f>
        <v>GRC_2009_152_Air</v>
      </c>
      <c r="H1275" s="1" t="s">
        <v>2286</v>
      </c>
      <c r="I1275" s="3" t="s">
        <v>87</v>
      </c>
      <c r="J1275" t="s">
        <v>210</v>
      </c>
      <c r="K1275" t="s">
        <v>2294</v>
      </c>
      <c r="L1275" s="4">
        <v>1</v>
      </c>
      <c r="M1275" s="5" t="str">
        <f>IF(AND(S1275=A1275, T1275&amp;U1275&amp;V1275&amp;W1275&amp;X1275=""), "DomProd", IF(COUNTIF(S1275:X1275, A1275)&gt;0, "CoDev", IF(S1275="???","N/A","Import")))</f>
        <v>Import</v>
      </c>
      <c r="N1275" s="5" t="s">
        <v>3579</v>
      </c>
      <c r="O1275" s="5"/>
      <c r="P1275" s="5"/>
      <c r="Q1275" s="30" t="s">
        <v>3580</v>
      </c>
      <c r="R1275" s="5"/>
      <c r="S1275" t="s">
        <v>1355</v>
      </c>
      <c r="Y1275" s="5">
        <f>IF(T1275="???",0,COUNTA(S1275:X1275))</f>
        <v>1</v>
      </c>
    </row>
    <row r="1276" spans="1:25" x14ac:dyDescent="0.45">
      <c r="A1276" s="24" t="s">
        <v>548</v>
      </c>
      <c r="B1276" s="1">
        <v>2009</v>
      </c>
      <c r="C1276" s="22" t="str">
        <f>TEXT(D1276,"000")</f>
        <v>153</v>
      </c>
      <c r="D1276" s="2">
        <v>153</v>
      </c>
      <c r="E1276" s="1" t="str">
        <f>_xlfn.TEXTJOIN("_",TRUE,A1276,B1276,D1276,"Air")</f>
        <v>GRC_2009_153_Air</v>
      </c>
      <c r="F1276" s="1" t="str" cm="1">
        <f t="array" ref="F1276">_xlfn.REGEXEXTRACT(E1276,"[A-Z]+[a-z]+[a-z]",1,0)</f>
        <v>Air</v>
      </c>
      <c r="G1276" s="1" t="str">
        <f>_xlfn.TEXTJOIN("_",TRUE,A1276,B1276,C1276,F1276)</f>
        <v>GRC_2009_153_Air</v>
      </c>
      <c r="H1276" s="1" t="s">
        <v>2286</v>
      </c>
      <c r="I1276" s="3" t="s">
        <v>109</v>
      </c>
      <c r="J1276" t="s">
        <v>94</v>
      </c>
      <c r="K1276" t="s">
        <v>2295</v>
      </c>
      <c r="L1276" s="4">
        <v>10</v>
      </c>
      <c r="M1276" s="5" t="str">
        <f>IF(AND(S1276=A1276, T1276&amp;U1276&amp;V1276&amp;W1276&amp;X1276=""), "DomProd", IF(COUNTIF(S1276:X1276, A1276)&gt;0, "CoDev", IF(S1276="???","N/A","Import")))</f>
        <v>Import</v>
      </c>
      <c r="N1276" t="s">
        <v>481</v>
      </c>
      <c r="Q1276" t="s">
        <v>1123</v>
      </c>
      <c r="R1276" s="5"/>
      <c r="S1276" t="s">
        <v>71</v>
      </c>
      <c r="Y1276" s="5">
        <f>IF(T1276="???",0,COUNTA(S1276:X1276))</f>
        <v>1</v>
      </c>
    </row>
    <row r="1277" spans="1:25" x14ac:dyDescent="0.45">
      <c r="A1277" s="24" t="s">
        <v>548</v>
      </c>
      <c r="B1277" s="1">
        <v>2009</v>
      </c>
      <c r="C1277" s="22" t="str">
        <f>TEXT(D1277,"000")</f>
        <v>154</v>
      </c>
      <c r="D1277" s="2">
        <v>154</v>
      </c>
      <c r="E1277" s="1" t="str">
        <f>_xlfn.TEXTJOIN("_",TRUE,A1277,B1277,D1277,"Air")</f>
        <v>GRC_2009_154_Air</v>
      </c>
      <c r="F1277" s="1" t="str" cm="1">
        <f t="array" ref="F1277">_xlfn.REGEXEXTRACT(E1277,"[A-Z]+[a-z]+[a-z]",1,0)</f>
        <v>Air</v>
      </c>
      <c r="G1277" s="1" t="str">
        <f>_xlfn.TEXTJOIN("_",TRUE,A1277,B1277,C1277,F1277)</f>
        <v>GRC_2009_154_Air</v>
      </c>
      <c r="H1277" s="1" t="s">
        <v>2286</v>
      </c>
      <c r="I1277" s="3" t="s">
        <v>109</v>
      </c>
      <c r="J1277" t="s">
        <v>98</v>
      </c>
      <c r="K1277" t="s">
        <v>2296</v>
      </c>
      <c r="L1277" s="4">
        <v>4</v>
      </c>
      <c r="M1277" s="5" t="str">
        <f>IF(AND(S1277=A1277, T1277&amp;U1277&amp;V1277&amp;W1277&amp;X1277=""), "DomProd", IF(COUNTIF(S1277:X1277, A1277)&gt;0, "CoDev", IF(S1277="???","N/A","Import")))</f>
        <v>Import</v>
      </c>
      <c r="N1277" t="s">
        <v>118</v>
      </c>
      <c r="O1277" t="s">
        <v>119</v>
      </c>
      <c r="Q1277" t="s">
        <v>120</v>
      </c>
      <c r="S1277" t="s">
        <v>56</v>
      </c>
      <c r="T1277" t="s">
        <v>93</v>
      </c>
      <c r="Y1277" s="5">
        <f>IF(T1277="???",0,COUNTA(S1277:X1277))</f>
        <v>2</v>
      </c>
    </row>
    <row r="1278" spans="1:25" x14ac:dyDescent="0.45">
      <c r="A1278" s="24" t="s">
        <v>548</v>
      </c>
      <c r="B1278" s="1">
        <v>2009</v>
      </c>
      <c r="C1278" s="22" t="str">
        <f>TEXT(D1278,"000")</f>
        <v>155</v>
      </c>
      <c r="D1278" s="2">
        <v>155</v>
      </c>
      <c r="E1278" s="1" t="str">
        <f>_xlfn.TEXTJOIN("_",TRUE,A1278,B1278,D1278,"Air")</f>
        <v>GRC_2009_155_Air</v>
      </c>
      <c r="F1278" s="1" t="str" cm="1">
        <f t="array" ref="F1278">_xlfn.REGEXEXTRACT(E1278,"[A-Z]+[a-z]+[a-z]",1,0)</f>
        <v>Air</v>
      </c>
      <c r="G1278" s="1" t="str">
        <f>_xlfn.TEXTJOIN("_",TRUE,A1278,B1278,C1278,F1278)</f>
        <v>GRC_2009_155_Air</v>
      </c>
      <c r="H1278" s="1" t="s">
        <v>2286</v>
      </c>
      <c r="I1278" s="3" t="s">
        <v>109</v>
      </c>
      <c r="J1278" t="s">
        <v>98</v>
      </c>
      <c r="K1278" t="s">
        <v>2297</v>
      </c>
      <c r="L1278" s="4">
        <v>13</v>
      </c>
      <c r="M1278" s="5" t="str">
        <f>IF(AND(S1278=A1278, T1278&amp;U1278&amp;V1278&amp;W1278&amp;X1278=""), "DomProd", IF(COUNTIF(S1278:X1278, A1278)&gt;0, "CoDev", IF(S1278="???","N/A","Import")))</f>
        <v>Import</v>
      </c>
      <c r="N1278" t="s">
        <v>118</v>
      </c>
      <c r="O1278" t="s">
        <v>119</v>
      </c>
      <c r="Q1278" t="s">
        <v>486</v>
      </c>
      <c r="S1278" t="s">
        <v>56</v>
      </c>
      <c r="T1278" t="s">
        <v>93</v>
      </c>
      <c r="Y1278" s="5">
        <f>IF(T1278="???",0,COUNTA(S1278:X1278))</f>
        <v>2</v>
      </c>
    </row>
    <row r="1279" spans="1:25" x14ac:dyDescent="0.45">
      <c r="A1279" s="24" t="s">
        <v>548</v>
      </c>
      <c r="B1279" s="1">
        <v>2009</v>
      </c>
      <c r="C1279" s="22" t="str">
        <f>TEXT(D1279,"000")</f>
        <v>156</v>
      </c>
      <c r="D1279" s="2">
        <v>156</v>
      </c>
      <c r="E1279" s="1" t="str">
        <f>_xlfn.TEXTJOIN("_",TRUE,A1279,B1279,D1279,"Air")</f>
        <v>GRC_2009_156_Air</v>
      </c>
      <c r="F1279" s="1" t="str" cm="1">
        <f t="array" ref="F1279">_xlfn.REGEXEXTRACT(E1279,"[A-Z]+[a-z]+[a-z]",1,0)</f>
        <v>Air</v>
      </c>
      <c r="G1279" s="1" t="str">
        <f>_xlfn.TEXTJOIN("_",TRUE,A1279,B1279,C1279,F1279)</f>
        <v>GRC_2009_156_Air</v>
      </c>
      <c r="H1279" s="1" t="s">
        <v>2286</v>
      </c>
      <c r="I1279" s="3" t="s">
        <v>109</v>
      </c>
      <c r="J1279" t="s">
        <v>103</v>
      </c>
      <c r="K1279" t="s">
        <v>2298</v>
      </c>
      <c r="L1279" s="4">
        <v>7</v>
      </c>
      <c r="M1279" s="5" t="str">
        <f>IF(AND(S1279=A1279, T1279&amp;U1279&amp;V1279&amp;W1279&amp;X1279=""), "DomProd", IF(COUNTIF(S1279:X1279, A1279)&gt;0, "CoDev", IF(S1279="???","N/A","Import")))</f>
        <v>Import</v>
      </c>
      <c r="N1279" t="s">
        <v>118</v>
      </c>
      <c r="O1279" s="5"/>
      <c r="P1279" s="5"/>
      <c r="Q1279" s="30" t="s">
        <v>3319</v>
      </c>
      <c r="R1279" s="5"/>
      <c r="S1279" t="s">
        <v>56</v>
      </c>
      <c r="Y1279" s="5">
        <f>IF(T1279="???",0,COUNTA(S1279:X1279))</f>
        <v>1</v>
      </c>
    </row>
    <row r="1280" spans="1:25" x14ac:dyDescent="0.45">
      <c r="A1280" s="24" t="s">
        <v>548</v>
      </c>
      <c r="B1280" s="1">
        <v>2009</v>
      </c>
      <c r="C1280" s="22" t="str">
        <f>TEXT(D1280,"000")</f>
        <v>157</v>
      </c>
      <c r="D1280" s="2">
        <v>157</v>
      </c>
      <c r="E1280" s="1" t="str">
        <f>_xlfn.TEXTJOIN("_",TRUE,A1280,B1280,D1280,"Air")</f>
        <v>GRC_2009_157_Air</v>
      </c>
      <c r="F1280" s="1" t="str" cm="1">
        <f t="array" ref="F1280">_xlfn.REGEXEXTRACT(E1280,"[A-Z]+[a-z]+[a-z]",1,0)</f>
        <v>Air</v>
      </c>
      <c r="G1280" s="1" t="str">
        <f>_xlfn.TEXTJOIN("_",TRUE,A1280,B1280,C1280,F1280)</f>
        <v>GRC_2009_157_Air</v>
      </c>
      <c r="H1280" s="1" t="s">
        <v>2299</v>
      </c>
      <c r="I1280" s="3" t="s">
        <v>87</v>
      </c>
      <c r="J1280" t="s">
        <v>103</v>
      </c>
      <c r="K1280" t="s">
        <v>2300</v>
      </c>
      <c r="L1280" s="4">
        <v>40</v>
      </c>
      <c r="M1280" s="5" t="str">
        <f>IF(AND(S1280=A1280, T1280&amp;U1280&amp;V1280&amp;W1280&amp;X1280=""), "DomProd", IF(COUNTIF(S1280:X1280, A1280)&gt;0, "CoDev", IF(S1280="???","N/A","Import")))</f>
        <v>Import</v>
      </c>
      <c r="N1280" t="s">
        <v>2301</v>
      </c>
      <c r="Q1280" s="18" t="s">
        <v>2302</v>
      </c>
      <c r="R1280" s="5"/>
      <c r="S1280" t="s">
        <v>56</v>
      </c>
      <c r="Y1280" s="5">
        <f>IF(T1280="???",0,COUNTA(S1280:X1280))</f>
        <v>1</v>
      </c>
    </row>
    <row r="1281" spans="1:25" s="13" customFormat="1" x14ac:dyDescent="0.45">
      <c r="A1281" s="25" t="s">
        <v>548</v>
      </c>
      <c r="B1281" s="1">
        <v>2009</v>
      </c>
      <c r="C1281" s="22" t="str">
        <f>TEXT(D1281,"000")</f>
        <v>158</v>
      </c>
      <c r="D1281" s="2">
        <v>158</v>
      </c>
      <c r="E1281" s="11" t="str">
        <f>_xlfn.TEXTJOIN("_",TRUE,A1281,B1281,D1281,"Air")</f>
        <v>GRC_2009_158_Air</v>
      </c>
      <c r="F1281" s="1" t="str" cm="1">
        <f t="array" ref="F1281">_xlfn.REGEXEXTRACT(E1281,"[A-Z]+[a-z]+[a-z]",1,0)</f>
        <v>Air</v>
      </c>
      <c r="G1281" s="1" t="str">
        <f>_xlfn.TEXTJOIN("_",TRUE,A1281,B1281,C1281,F1281)</f>
        <v>GRC_2009_158_Air</v>
      </c>
      <c r="H1281" s="11" t="s">
        <v>2299</v>
      </c>
      <c r="I1281" s="12" t="s">
        <v>87</v>
      </c>
      <c r="J1281" s="13" t="s">
        <v>103</v>
      </c>
      <c r="K1281" s="13" t="s">
        <v>2303</v>
      </c>
      <c r="L1281" s="14">
        <v>19</v>
      </c>
      <c r="M1281" s="5" t="str">
        <f>IF(AND(S1281=A1281, T1281&amp;U1281&amp;V1281&amp;W1281&amp;X1281=""), "DomProd", IF(COUNTIF(S1281:X1281, A1281)&gt;0, "CoDev", IF(S1281="???","N/A","Import")))</f>
        <v>Import</v>
      </c>
      <c r="N1281" t="s">
        <v>1234</v>
      </c>
      <c r="O1281" s="5"/>
      <c r="P1281" s="5"/>
      <c r="Q1281" s="30" t="s">
        <v>2304</v>
      </c>
      <c r="R1281" s="5"/>
      <c r="S1281" s="13" t="s">
        <v>56</v>
      </c>
      <c r="Y1281" s="5">
        <f>IF(T1281="???",0,COUNTA(S1281:X1281))</f>
        <v>1</v>
      </c>
    </row>
    <row r="1282" spans="1:25" x14ac:dyDescent="0.45">
      <c r="A1282" s="24" t="s">
        <v>548</v>
      </c>
      <c r="B1282" s="1">
        <v>2009</v>
      </c>
      <c r="C1282" s="22" t="str">
        <f>TEXT(D1282,"000")</f>
        <v>159</v>
      </c>
      <c r="D1282" s="2">
        <v>159</v>
      </c>
      <c r="E1282" s="1" t="str">
        <f>_xlfn.TEXTJOIN("_",TRUE,A1282,B1282,D1282,"Air")</f>
        <v>GRC_2009_159_Air</v>
      </c>
      <c r="F1282" s="1" t="str" cm="1">
        <f t="array" ref="F1282">_xlfn.REGEXEXTRACT(E1282,"[A-Z]+[a-z]+[a-z]",1,0)</f>
        <v>Air</v>
      </c>
      <c r="G1282" s="1" t="str">
        <f>_xlfn.TEXTJOIN("_",TRUE,A1282,B1282,C1282,F1282)</f>
        <v>GRC_2009_159_Air</v>
      </c>
      <c r="H1282" s="1" t="s">
        <v>2299</v>
      </c>
      <c r="I1282" s="3" t="s">
        <v>87</v>
      </c>
      <c r="J1282" t="s">
        <v>103</v>
      </c>
      <c r="K1282" t="s">
        <v>2305</v>
      </c>
      <c r="L1282" s="4">
        <v>20</v>
      </c>
      <c r="M1282" s="5" t="str">
        <f>IF(AND(S1282=A1282, T1282&amp;U1282&amp;V1282&amp;W1282&amp;X1282=""), "DomProd", IF(COUNTIF(S1282:X1282, A1282)&gt;0, "CoDev", IF(S1282="???","N/A","Import")))</f>
        <v>Import</v>
      </c>
      <c r="N1282" t="s">
        <v>1300</v>
      </c>
      <c r="Q1282" s="18" t="s">
        <v>2306</v>
      </c>
      <c r="R1282" s="5"/>
      <c r="S1282" t="s">
        <v>56</v>
      </c>
      <c r="Y1282" s="5">
        <f>IF(T1282="???",0,COUNTA(S1282:X1282))</f>
        <v>1</v>
      </c>
    </row>
    <row r="1283" spans="1:25" x14ac:dyDescent="0.45">
      <c r="A1283" s="24" t="s">
        <v>548</v>
      </c>
      <c r="B1283" s="1">
        <v>2009</v>
      </c>
      <c r="C1283" s="22" t="str">
        <f>TEXT(D1283,"000")</f>
        <v>160</v>
      </c>
      <c r="D1283" s="2">
        <v>160</v>
      </c>
      <c r="E1283" s="1" t="str">
        <f>_xlfn.TEXTJOIN("_",TRUE,A1283,B1283,D1283,"Air")</f>
        <v>GRC_2009_160_Air</v>
      </c>
      <c r="F1283" s="1" t="str" cm="1">
        <f t="array" ref="F1283">_xlfn.REGEXEXTRACT(E1283,"[A-Z]+[a-z]+[a-z]",1,0)</f>
        <v>Air</v>
      </c>
      <c r="G1283" s="1" t="str">
        <f>_xlfn.TEXTJOIN("_",TRUE,A1283,B1283,C1283,F1283)</f>
        <v>GRC_2009_160_Air</v>
      </c>
      <c r="H1283" s="1" t="s">
        <v>2299</v>
      </c>
      <c r="I1283" s="3" t="s">
        <v>87</v>
      </c>
      <c r="J1283" t="s">
        <v>103</v>
      </c>
      <c r="K1283" t="s">
        <v>2307</v>
      </c>
      <c r="L1283" s="4">
        <v>25</v>
      </c>
      <c r="M1283" s="5" t="str">
        <f>IF(AND(S1283=A1283, T1283&amp;U1283&amp;V1283&amp;W1283&amp;X1283=""), "DomProd", IF(COUNTIF(S1283:X1283, A1283)&gt;0, "CoDev", IF(S1283="???","N/A","Import")))</f>
        <v>Import</v>
      </c>
      <c r="N1283" t="s">
        <v>1300</v>
      </c>
      <c r="Q1283" s="18" t="s">
        <v>2306</v>
      </c>
      <c r="R1283" s="5"/>
      <c r="S1283" t="s">
        <v>56</v>
      </c>
      <c r="Y1283" s="5">
        <f>IF(T1283="???",0,COUNTA(S1283:X1283))</f>
        <v>1</v>
      </c>
    </row>
    <row r="1284" spans="1:25" x14ac:dyDescent="0.45">
      <c r="A1284" s="24" t="s">
        <v>548</v>
      </c>
      <c r="B1284" s="1">
        <v>2009</v>
      </c>
      <c r="C1284" s="22" t="str">
        <f>TEXT(D1284,"000")</f>
        <v>161</v>
      </c>
      <c r="D1284" s="2">
        <v>161</v>
      </c>
      <c r="E1284" s="1" t="str">
        <f>_xlfn.TEXTJOIN("_",TRUE,A1284,B1284,D1284,"Naval")</f>
        <v>GRC_2009_161_Naval</v>
      </c>
      <c r="F1284" s="1" t="s">
        <v>161</v>
      </c>
      <c r="G1284" s="1" t="str">
        <f>_xlfn.TEXTJOIN("_",TRUE,A1284,B1284,C1284,F1284)</f>
        <v>GRC_2009_161_Sea</v>
      </c>
      <c r="H1284" s="1" t="s">
        <v>2308</v>
      </c>
      <c r="I1284" s="3" t="s">
        <v>380</v>
      </c>
      <c r="J1284" t="s">
        <v>2309</v>
      </c>
      <c r="K1284" t="s">
        <v>65</v>
      </c>
      <c r="L1284" s="4">
        <v>1</v>
      </c>
      <c r="M1284" s="5" t="str">
        <f>IF(AND(S1284=A1284, T1284&amp;U1284&amp;V1284&amp;W1284&amp;X1284=""), "DomProd", IF(COUNTIF(S1284:X1284, A1284)&gt;0, "CoDev", IF(S1284="???","N/A","Import")))</f>
        <v>N/A</v>
      </c>
      <c r="N1284" s="5" t="s">
        <v>35</v>
      </c>
      <c r="O1284" s="5"/>
      <c r="P1284" s="5"/>
      <c r="Q1284" s="5"/>
      <c r="R1284" s="5"/>
      <c r="S1284" t="s">
        <v>59</v>
      </c>
      <c r="Y1284" s="5">
        <f>IF(T1284="???",0,COUNTA(S1284:X1284))</f>
        <v>1</v>
      </c>
    </row>
    <row r="1285" spans="1:25" x14ac:dyDescent="0.45">
      <c r="A1285" s="24" t="s">
        <v>548</v>
      </c>
      <c r="B1285" s="1">
        <v>2009</v>
      </c>
      <c r="C1285" s="22" t="str">
        <f>TEXT(D1285,"000")</f>
        <v>162</v>
      </c>
      <c r="D1285" s="2">
        <v>162</v>
      </c>
      <c r="E1285" s="1" t="str">
        <f>_xlfn.TEXTJOIN("_",TRUE,A1285,B1285,D1285,"Naval")</f>
        <v>GRC_2009_162_Naval</v>
      </c>
      <c r="F1285" s="1" t="s">
        <v>161</v>
      </c>
      <c r="G1285" s="1" t="str">
        <f>_xlfn.TEXTJOIN("_",TRUE,A1285,B1285,C1285,F1285)</f>
        <v>GRC_2009_162_Sea</v>
      </c>
      <c r="H1285" s="1" t="s">
        <v>2308</v>
      </c>
      <c r="I1285" s="3" t="s">
        <v>380</v>
      </c>
      <c r="J1285" t="s">
        <v>609</v>
      </c>
      <c r="K1285" t="s">
        <v>65</v>
      </c>
      <c r="L1285" s="4">
        <v>7</v>
      </c>
      <c r="M1285" s="5" t="str">
        <f>IF(AND(S1285=A1285, T1285&amp;U1285&amp;V1285&amp;W1285&amp;X1285=""), "DomProd", IF(COUNTIF(S1285:X1285, A1285)&gt;0, "CoDev", IF(S1285="???","N/A","Import")))</f>
        <v>N/A</v>
      </c>
      <c r="N1285" s="5" t="s">
        <v>35</v>
      </c>
      <c r="O1285" s="5"/>
      <c r="P1285" s="5"/>
      <c r="Q1285" s="5"/>
      <c r="R1285" s="5"/>
      <c r="S1285" t="s">
        <v>59</v>
      </c>
      <c r="Y1285" s="5">
        <f>IF(T1285="???",0,COUNTA(S1285:X1285))</f>
        <v>1</v>
      </c>
    </row>
    <row r="1286" spans="1:25" x14ac:dyDescent="0.45">
      <c r="A1286" s="24" t="s">
        <v>548</v>
      </c>
      <c r="B1286" s="1">
        <v>2009</v>
      </c>
      <c r="C1286" s="22" t="str">
        <f>TEXT(D1286,"000")</f>
        <v>163</v>
      </c>
      <c r="D1286" s="2">
        <v>163</v>
      </c>
      <c r="E1286" s="1" t="str">
        <f>_xlfn.TEXTJOIN("_",TRUE,A1286,B1286,D1286,"Naval")</f>
        <v>GRC_2009_163_Naval</v>
      </c>
      <c r="F1286" s="1" t="s">
        <v>161</v>
      </c>
      <c r="G1286" s="1" t="str">
        <f>_xlfn.TEXTJOIN("_",TRUE,A1286,B1286,C1286,F1286)</f>
        <v>GRC_2009_163_Sea</v>
      </c>
      <c r="H1286" s="1" t="s">
        <v>2308</v>
      </c>
      <c r="I1286" s="3" t="s">
        <v>380</v>
      </c>
      <c r="J1286" t="s">
        <v>2310</v>
      </c>
      <c r="K1286" t="s">
        <v>65</v>
      </c>
      <c r="L1286" s="4">
        <v>39</v>
      </c>
      <c r="M1286" s="5" t="str">
        <f>IF(AND(S1286=A1286, T1286&amp;U1286&amp;V1286&amp;W1286&amp;X1286=""), "DomProd", IF(COUNTIF(S1286:X1286, A1286)&gt;0, "CoDev", IF(S1286="???","N/A","Import")))</f>
        <v>N/A</v>
      </c>
      <c r="N1286" s="5" t="s">
        <v>35</v>
      </c>
      <c r="O1286" s="5"/>
      <c r="P1286" s="5"/>
      <c r="Q1286" s="5"/>
      <c r="R1286" s="5"/>
      <c r="S1286" t="s">
        <v>59</v>
      </c>
      <c r="Y1286" s="5">
        <f>IF(T1286="???",0,COUNTA(S1286:X1286))</f>
        <v>1</v>
      </c>
    </row>
    <row r="1287" spans="1:25" x14ac:dyDescent="0.45">
      <c r="A1287" s="24" t="s">
        <v>548</v>
      </c>
      <c r="B1287" s="1">
        <v>2009</v>
      </c>
      <c r="C1287" s="22" t="str">
        <f>TEXT(D1287,"000")</f>
        <v>164</v>
      </c>
      <c r="D1287" s="2">
        <v>164</v>
      </c>
      <c r="E1287" s="1" t="str">
        <f>_xlfn.TEXTJOIN("_",TRUE,A1287,B1287,D1287,"Naval")</f>
        <v>GRC_2009_164_Naval</v>
      </c>
      <c r="F1287" s="1" t="s">
        <v>161</v>
      </c>
      <c r="G1287" s="1" t="str">
        <f>_xlfn.TEXTJOIN("_",TRUE,A1287,B1287,C1287,F1287)</f>
        <v>GRC_2009_164_Sea</v>
      </c>
      <c r="H1287" s="1" t="s">
        <v>2308</v>
      </c>
      <c r="I1287" s="3" t="s">
        <v>380</v>
      </c>
      <c r="J1287" t="s">
        <v>408</v>
      </c>
      <c r="K1287" t="s">
        <v>65</v>
      </c>
      <c r="L1287" s="4">
        <v>39</v>
      </c>
      <c r="M1287" s="5" t="str">
        <f>IF(AND(S1287=A1287, T1287&amp;U1287&amp;V1287&amp;W1287&amp;X1287=""), "DomProd", IF(COUNTIF(S1287:X1287, A1287)&gt;0, "CoDev", IF(S1287="???","N/A","Import")))</f>
        <v>N/A</v>
      </c>
      <c r="N1287" s="5" t="s">
        <v>35</v>
      </c>
      <c r="O1287" s="5"/>
      <c r="P1287" s="5"/>
      <c r="Q1287" s="5"/>
      <c r="R1287" s="5"/>
      <c r="S1287" t="s">
        <v>59</v>
      </c>
      <c r="Y1287" s="5">
        <f>IF(T1287="???",0,COUNTA(S1287:X1287))</f>
        <v>1</v>
      </c>
    </row>
    <row r="1288" spans="1:25" x14ac:dyDescent="0.45">
      <c r="A1288" s="24" t="s">
        <v>548</v>
      </c>
      <c r="B1288" s="1">
        <v>2009</v>
      </c>
      <c r="C1288" s="22" t="str">
        <f>TEXT(D1288,"000")</f>
        <v>165</v>
      </c>
      <c r="D1288" s="2">
        <v>165</v>
      </c>
      <c r="E1288" s="1" t="str">
        <f>_xlfn.TEXTJOIN("_",TRUE,A1288,B1288,D1288,"Air")</f>
        <v>GRC_2009_165_Air</v>
      </c>
      <c r="F1288" s="1" t="str" cm="1">
        <f t="array" ref="F1288">_xlfn.REGEXEXTRACT(E1288,"[A-Z]+[a-z]+[a-z]",1,0)</f>
        <v>Air</v>
      </c>
      <c r="G1288" s="1" t="str">
        <f>_xlfn.TEXTJOIN("_",TRUE,A1288,B1288,C1288,F1288)</f>
        <v>GRC_2009_165_Air</v>
      </c>
      <c r="H1288" s="1" t="s">
        <v>2308</v>
      </c>
      <c r="I1288" s="3" t="s">
        <v>87</v>
      </c>
      <c r="J1288" t="s">
        <v>98</v>
      </c>
      <c r="K1288" t="s">
        <v>2311</v>
      </c>
      <c r="L1288" s="4">
        <v>2</v>
      </c>
      <c r="M1288" s="5" t="str">
        <f>IF(AND(S1288=A1288, T1288&amp;U1288&amp;V1288&amp;W1288&amp;X1288=""), "DomProd", IF(COUNTIF(S1288:X1288, A1288)&gt;0, "CoDev", IF(S1288="???","N/A","Import")))</f>
        <v>Import</v>
      </c>
      <c r="N1288" t="s">
        <v>1234</v>
      </c>
      <c r="Q1288" t="s">
        <v>2312</v>
      </c>
      <c r="S1288" t="s">
        <v>56</v>
      </c>
      <c r="Y1288" s="5">
        <f>IF(T1288="???",0,COUNTA(S1288:X1288))</f>
        <v>1</v>
      </c>
    </row>
    <row r="1289" spans="1:25" x14ac:dyDescent="0.45">
      <c r="A1289" s="24" t="s">
        <v>548</v>
      </c>
      <c r="B1289" s="1">
        <v>2009</v>
      </c>
      <c r="C1289" s="22" t="str">
        <f>TEXT(D1289,"000")</f>
        <v>166</v>
      </c>
      <c r="D1289" s="2">
        <v>166</v>
      </c>
      <c r="E1289" s="1" t="str">
        <f>_xlfn.TEXTJOIN("_",TRUE,A1289,B1289,D1289,"Air")</f>
        <v>GRC_2009_166_Air</v>
      </c>
      <c r="F1289" s="1" t="str" cm="1">
        <f t="array" ref="F1289">_xlfn.REGEXEXTRACT(E1289,"[A-Z]+[a-z]+[a-z]",1,0)</f>
        <v>Air</v>
      </c>
      <c r="G1289" s="1" t="str">
        <f>_xlfn.TEXTJOIN("_",TRUE,A1289,B1289,C1289,F1289)</f>
        <v>GRC_2009_166_Air</v>
      </c>
      <c r="H1289" s="1" t="s">
        <v>2308</v>
      </c>
      <c r="I1289" s="3" t="s">
        <v>87</v>
      </c>
      <c r="J1289" t="s">
        <v>98</v>
      </c>
      <c r="K1289" t="s">
        <v>2313</v>
      </c>
      <c r="L1289" s="4">
        <v>2</v>
      </c>
      <c r="M1289" s="5" t="str">
        <f>IF(AND(S1289=A1289, T1289&amp;U1289&amp;V1289&amp;W1289&amp;X1289=""), "DomProd", IF(COUNTIF(S1289:X1289, A1289)&gt;0, "CoDev", IF(S1289="???","N/A","Import")))</f>
        <v>Import</v>
      </c>
      <c r="N1289" t="s">
        <v>1597</v>
      </c>
      <c r="Q1289" s="18" t="s">
        <v>2314</v>
      </c>
      <c r="R1289" s="5"/>
      <c r="S1289" t="s">
        <v>71</v>
      </c>
      <c r="Y1289" s="5">
        <f>IF(T1289="???",0,COUNTA(S1289:X1289))</f>
        <v>1</v>
      </c>
    </row>
    <row r="1290" spans="1:25" x14ac:dyDescent="0.45">
      <c r="A1290" s="40" t="s">
        <v>2315</v>
      </c>
      <c r="B1290" s="1">
        <v>2009</v>
      </c>
      <c r="C1290" s="22" t="str">
        <f>TEXT(D1290,"000")</f>
        <v>001</v>
      </c>
      <c r="D1290" s="2">
        <v>1</v>
      </c>
      <c r="E1290" s="41" t="str">
        <f>_xlfn.TEXTJOIN("_",TRUE,A1290,B1290,D1290,"Land")</f>
        <v>HRV_2009_1_Land</v>
      </c>
      <c r="F1290" s="1" t="str" cm="1">
        <f t="array" ref="F1290">_xlfn.REGEXEXTRACT(E1290,"[A-Z]+[a-z]+[a-z]",1,0)</f>
        <v>Land</v>
      </c>
      <c r="G1290" s="1" t="str">
        <f>_xlfn.TEXTJOIN("_",TRUE,A1290,B1290,C1290,F1290)</f>
        <v>HRV_2009_001_Land</v>
      </c>
      <c r="H1290" s="41" t="s">
        <v>275</v>
      </c>
      <c r="I1290" s="42" t="s">
        <v>27</v>
      </c>
      <c r="J1290" s="43" t="s">
        <v>28</v>
      </c>
      <c r="K1290" s="43" t="s">
        <v>2316</v>
      </c>
      <c r="L1290" s="44">
        <v>72</v>
      </c>
      <c r="M1290" s="5" t="str">
        <f>IF(AND(S1290=A1290, T1290&amp;U1290&amp;V1290&amp;W1290&amp;X1290=""), "DomProd", IF(COUNTIF(S1290:X1290, A1290)&gt;0, "CoDev", IF(S1290="???","N/A","Import")))</f>
        <v>Import</v>
      </c>
      <c r="N1290" t="s">
        <v>2317</v>
      </c>
      <c r="Q1290" s="18" t="s">
        <v>2318</v>
      </c>
      <c r="S1290" s="45" t="s">
        <v>2319</v>
      </c>
      <c r="T1290" s="43"/>
      <c r="U1290" s="43"/>
      <c r="V1290" s="43"/>
      <c r="W1290" s="43"/>
      <c r="X1290" s="43"/>
      <c r="Y1290" s="5">
        <f>IF(T1290="???",0,COUNTA(S1290:X1290))</f>
        <v>1</v>
      </c>
    </row>
    <row r="1291" spans="1:25" x14ac:dyDescent="0.45">
      <c r="A1291" s="24" t="s">
        <v>2315</v>
      </c>
      <c r="B1291" s="1">
        <v>2009</v>
      </c>
      <c r="C1291" s="22" t="str">
        <f>TEXT(D1291,"000")</f>
        <v>002</v>
      </c>
      <c r="D1291" s="2">
        <v>2</v>
      </c>
      <c r="E1291" s="1" t="str">
        <f>_xlfn.TEXTJOIN("_",TRUE,A1291,B1291,D1291,"Land")</f>
        <v>HRV_2009_2_Land</v>
      </c>
      <c r="F1291" s="1" t="str" cm="1">
        <f t="array" ref="F1291">_xlfn.REGEXEXTRACT(E1291,"[A-Z]+[a-z]+[a-z]",1,0)</f>
        <v>Land</v>
      </c>
      <c r="G1291" s="1" t="str">
        <f>_xlfn.TEXTJOIN("_",TRUE,A1291,B1291,C1291,F1291)</f>
        <v>HRV_2009_002_Land</v>
      </c>
      <c r="H1291" s="1" t="s">
        <v>275</v>
      </c>
      <c r="I1291" s="3" t="s">
        <v>27</v>
      </c>
      <c r="J1291" t="s">
        <v>28</v>
      </c>
      <c r="K1291" t="s">
        <v>2320</v>
      </c>
      <c r="L1291" s="4">
        <v>3</v>
      </c>
      <c r="M1291" s="5" t="str">
        <f>IF(AND(S1291=A1291, T1291&amp;U1291&amp;V1291&amp;W1291&amp;X1291=""), "DomProd", IF(COUNTIF(S1291:X1291, A1291)&gt;0, "CoDev", IF(S1291="???","N/A","Import")))</f>
        <v>Import</v>
      </c>
      <c r="N1291" t="s">
        <v>277</v>
      </c>
      <c r="Q1291" s="18" t="s">
        <v>278</v>
      </c>
      <c r="R1291" s="5"/>
      <c r="S1291" s="5" t="s">
        <v>279</v>
      </c>
      <c r="Y1291" s="5">
        <f>IF(T1291="???",0,COUNTA(S1291:X1291))</f>
        <v>1</v>
      </c>
    </row>
    <row r="1292" spans="1:25" x14ac:dyDescent="0.45">
      <c r="A1292" s="24" t="s">
        <v>2315</v>
      </c>
      <c r="B1292" s="1">
        <v>2009</v>
      </c>
      <c r="C1292" s="22" t="str">
        <f>TEXT(D1292,"000")</f>
        <v>003</v>
      </c>
      <c r="D1292" s="2">
        <v>3</v>
      </c>
      <c r="E1292" s="1" t="str">
        <f>_xlfn.TEXTJOIN("_",TRUE,A1292,B1292,D1292,"Land")</f>
        <v>HRV_2009_3_Land</v>
      </c>
      <c r="F1292" s="1" t="str" cm="1">
        <f t="array" ref="F1292">_xlfn.REGEXEXTRACT(E1292,"[A-Z]+[a-z]+[a-z]",1,0)</f>
        <v>Land</v>
      </c>
      <c r="G1292" s="1" t="str">
        <f>_xlfn.TEXTJOIN("_",TRUE,A1292,B1292,C1292,F1292)</f>
        <v>HRV_2009_003_Land</v>
      </c>
      <c r="H1292" s="1" t="s">
        <v>275</v>
      </c>
      <c r="I1292" s="3" t="s">
        <v>27</v>
      </c>
      <c r="J1292" t="s">
        <v>28</v>
      </c>
      <c r="K1292" t="s">
        <v>2321</v>
      </c>
      <c r="L1292" s="4">
        <v>216</v>
      </c>
      <c r="M1292" s="5" t="str">
        <f>IF(AND(S1292=A1292, T1292&amp;U1292&amp;V1292&amp;W1292&amp;X1292=""), "DomProd", IF(COUNTIF(S1292:X1292, A1292)&gt;0, "CoDev", IF(S1292="???","N/A","Import")))</f>
        <v>Import</v>
      </c>
      <c r="N1292" t="s">
        <v>1526</v>
      </c>
      <c r="O1292" t="s">
        <v>277</v>
      </c>
      <c r="Q1292" s="18" t="s">
        <v>1528</v>
      </c>
      <c r="R1292" s="5"/>
      <c r="S1292" s="5" t="s">
        <v>279</v>
      </c>
      <c r="Y1292" s="5">
        <f>IF(T1292="???",0,COUNTA(S1292:X1292))</f>
        <v>1</v>
      </c>
    </row>
    <row r="1293" spans="1:25" x14ac:dyDescent="0.45">
      <c r="A1293" s="24" t="s">
        <v>2315</v>
      </c>
      <c r="B1293" s="1">
        <v>2009</v>
      </c>
      <c r="C1293" s="22" t="str">
        <f>TEXT(D1293,"000")</f>
        <v>004</v>
      </c>
      <c r="D1293" s="2">
        <v>4</v>
      </c>
      <c r="E1293" s="1" t="str">
        <f>_xlfn.TEXTJOIN("_",TRUE,A1293,B1293,D1293,"Land")</f>
        <v>HRV_2009_4_Land</v>
      </c>
      <c r="F1293" s="1" t="str" cm="1">
        <f t="array" ref="F1293">_xlfn.REGEXEXTRACT(E1293,"[A-Z]+[a-z]+[a-z]",1,0)</f>
        <v>Land</v>
      </c>
      <c r="G1293" s="1" t="str">
        <f>_xlfn.TEXTJOIN("_",TRUE,A1293,B1293,C1293,F1293)</f>
        <v>HRV_2009_004_Land</v>
      </c>
      <c r="H1293" s="1" t="s">
        <v>275</v>
      </c>
      <c r="I1293" s="3" t="s">
        <v>27</v>
      </c>
      <c r="J1293" t="s">
        <v>280</v>
      </c>
      <c r="K1293" t="s">
        <v>2322</v>
      </c>
      <c r="L1293" s="4">
        <v>104</v>
      </c>
      <c r="M1293" s="5" t="str">
        <f>IF(AND(S1293=A1293, T1293&amp;U1293&amp;V1293&amp;W1293&amp;X1293=""), "DomProd", IF(COUNTIF(S1293:X1293, A1293)&gt;0, "CoDev", IF(S1293="???","N/A","Import")))</f>
        <v>Import</v>
      </c>
      <c r="N1293" t="s">
        <v>2323</v>
      </c>
      <c r="Q1293" s="18" t="s">
        <v>2324</v>
      </c>
      <c r="S1293" s="5" t="s">
        <v>562</v>
      </c>
      <c r="Y1293" s="5">
        <f>IF(T1293="???",0,COUNTA(S1293:X1293))</f>
        <v>1</v>
      </c>
    </row>
    <row r="1294" spans="1:25" x14ac:dyDescent="0.45">
      <c r="A1294" s="24" t="s">
        <v>2315</v>
      </c>
      <c r="B1294" s="1">
        <v>2009</v>
      </c>
      <c r="C1294" s="22" t="str">
        <f>TEXT(D1294,"000")</f>
        <v>005</v>
      </c>
      <c r="D1294" s="2">
        <v>5</v>
      </c>
      <c r="E1294" s="1" t="str">
        <f>_xlfn.TEXTJOIN("_",TRUE,A1294,B1294,D1294,"Land")</f>
        <v>HRV_2009_5_Land</v>
      </c>
      <c r="F1294" s="1" t="str" cm="1">
        <f t="array" ref="F1294">_xlfn.REGEXEXTRACT(E1294,"[A-Z]+[a-z]+[a-z]",1,0)</f>
        <v>Land</v>
      </c>
      <c r="G1294" s="1" t="str">
        <f>_xlfn.TEXTJOIN("_",TRUE,A1294,B1294,C1294,F1294)</f>
        <v>HRV_2009_005_Land</v>
      </c>
      <c r="H1294" s="1" t="s">
        <v>275</v>
      </c>
      <c r="I1294" s="3" t="s">
        <v>27</v>
      </c>
      <c r="J1294" t="s">
        <v>36</v>
      </c>
      <c r="K1294" t="s">
        <v>1403</v>
      </c>
      <c r="L1294" s="4">
        <v>16</v>
      </c>
      <c r="M1294" s="5" t="str">
        <f>IF(AND(S1294=A1294, T1294&amp;U1294&amp;V1294&amp;W1294&amp;X1294=""), "DomProd", IF(COUNTIF(S1294:X1294, A1294)&gt;0, "CoDev", IF(S1294="???","N/A","Import")))</f>
        <v>Import</v>
      </c>
      <c r="N1294" t="s">
        <v>1404</v>
      </c>
      <c r="Q1294" t="s">
        <v>1405</v>
      </c>
      <c r="S1294" s="5" t="s">
        <v>279</v>
      </c>
      <c r="Y1294" s="5">
        <f>IF(T1294="???",0,COUNTA(S1294:X1294))</f>
        <v>1</v>
      </c>
    </row>
    <row r="1295" spans="1:25" x14ac:dyDescent="0.45">
      <c r="A1295" s="24" t="s">
        <v>2315</v>
      </c>
      <c r="B1295" s="1">
        <v>2009</v>
      </c>
      <c r="C1295" s="22" t="str">
        <f>TEXT(D1295,"000")</f>
        <v>006</v>
      </c>
      <c r="D1295" s="2">
        <v>6</v>
      </c>
      <c r="E1295" s="1" t="str">
        <f>_xlfn.TEXTJOIN("_",TRUE,A1295,B1295,D1295,"Land")</f>
        <v>HRV_2009_6_Land</v>
      </c>
      <c r="F1295" s="1" t="str" cm="1">
        <f t="array" ref="F1295">_xlfn.REGEXEXTRACT(E1295,"[A-Z]+[a-z]+[a-z]",1,0)</f>
        <v>Land</v>
      </c>
      <c r="G1295" s="1" t="str">
        <f>_xlfn.TEXTJOIN("_",TRUE,A1295,B1295,C1295,F1295)</f>
        <v>HRV_2009_006_Land</v>
      </c>
      <c r="H1295" s="1" t="s">
        <v>275</v>
      </c>
      <c r="I1295" s="3" t="s">
        <v>27</v>
      </c>
      <c r="J1295" t="s">
        <v>44</v>
      </c>
      <c r="K1295" t="s">
        <v>2325</v>
      </c>
      <c r="L1295" s="4">
        <v>9</v>
      </c>
      <c r="M1295" s="5" t="str">
        <f>IF(AND(S1295=A1295, T1295&amp;U1295&amp;V1295&amp;W1295&amp;X1295=""), "DomProd", IF(COUNTIF(S1295:X1295, A1295)&gt;0, "CoDev", IF(S1295="???","N/A","Import")))</f>
        <v>Import</v>
      </c>
      <c r="N1295" t="s">
        <v>560</v>
      </c>
      <c r="O1295" t="s">
        <v>2326</v>
      </c>
      <c r="Q1295" t="s">
        <v>2327</v>
      </c>
      <c r="S1295" s="5" t="s">
        <v>562</v>
      </c>
      <c r="Y1295" s="5">
        <f>IF(T1295="???",0,COUNTA(S1295:X1295))</f>
        <v>1</v>
      </c>
    </row>
    <row r="1296" spans="1:25" x14ac:dyDescent="0.45">
      <c r="A1296" s="24" t="s">
        <v>2315</v>
      </c>
      <c r="B1296" s="1">
        <v>2009</v>
      </c>
      <c r="C1296" s="22" t="str">
        <f>TEXT(D1296,"000")</f>
        <v>007</v>
      </c>
      <c r="D1296" s="2">
        <v>7</v>
      </c>
      <c r="E1296" s="1" t="str">
        <f>_xlfn.TEXTJOIN("_",TRUE,A1296,B1296,D1296,"Land")</f>
        <v>HRV_2009_7_Land</v>
      </c>
      <c r="F1296" s="1" t="str" cm="1">
        <f t="array" ref="F1296">_xlfn.REGEXEXTRACT(E1296,"[A-Z]+[a-z]+[a-z]",1,0)</f>
        <v>Land</v>
      </c>
      <c r="G1296" s="1" t="str">
        <f>_xlfn.TEXTJOIN("_",TRUE,A1296,B1296,C1296,F1296)</f>
        <v>HRV_2009_007_Land</v>
      </c>
      <c r="H1296" s="1" t="s">
        <v>275</v>
      </c>
      <c r="I1296" s="3" t="s">
        <v>27</v>
      </c>
      <c r="J1296" t="s">
        <v>44</v>
      </c>
      <c r="K1296" t="s">
        <v>2328</v>
      </c>
      <c r="L1296" s="4">
        <v>13</v>
      </c>
      <c r="M1296" s="5" t="str">
        <f>IF(AND(S1296=A1296, T1296&amp;U1296&amp;V1296&amp;W1296&amp;X1296=""), "DomProd", IF(COUNTIF(S1296:X1296, A1296)&gt;0, "CoDev", IF(S1296="???","N/A","Import")))</f>
        <v>DomProd</v>
      </c>
      <c r="N1296" s="5" t="s">
        <v>2329</v>
      </c>
      <c r="O1296" s="5"/>
      <c r="P1296" s="5"/>
      <c r="Q1296" s="30" t="s">
        <v>2330</v>
      </c>
      <c r="R1296" s="5"/>
      <c r="S1296" s="5" t="s">
        <v>2315</v>
      </c>
      <c r="Y1296" s="5">
        <f>IF(T1296="???",0,COUNTA(S1296:X1296))</f>
        <v>1</v>
      </c>
    </row>
    <row r="1297" spans="1:25" x14ac:dyDescent="0.45">
      <c r="A1297" s="24" t="s">
        <v>2315</v>
      </c>
      <c r="B1297" s="1">
        <v>2009</v>
      </c>
      <c r="C1297" s="22" t="str">
        <f>TEXT(D1297,"000")</f>
        <v>008</v>
      </c>
      <c r="D1297" s="2">
        <v>8</v>
      </c>
      <c r="E1297" s="1" t="str">
        <f>_xlfn.TEXTJOIN("_",TRUE,A1297,B1297,D1297,"Land")</f>
        <v>HRV_2009_8_Land</v>
      </c>
      <c r="F1297" s="1" t="str" cm="1">
        <f t="array" ref="F1297">_xlfn.REGEXEXTRACT(E1297,"[A-Z]+[a-z]+[a-z]",1,0)</f>
        <v>Land</v>
      </c>
      <c r="G1297" s="1" t="str">
        <f>_xlfn.TEXTJOIN("_",TRUE,A1297,B1297,C1297,F1297)</f>
        <v>HRV_2009_008_Land</v>
      </c>
      <c r="H1297" s="1" t="s">
        <v>275</v>
      </c>
      <c r="I1297" s="3" t="s">
        <v>51</v>
      </c>
      <c r="J1297" t="s">
        <v>293</v>
      </c>
      <c r="K1297" t="s">
        <v>294</v>
      </c>
      <c r="L1297" s="4">
        <v>8</v>
      </c>
      <c r="M1297" s="5" t="str">
        <f>IF(AND(S1297=A1297, T1297&amp;U1297&amp;V1297&amp;W1297&amp;X1297=""), "DomProd", IF(COUNTIF(S1297:X1297, A1297)&gt;0, "CoDev", IF(S1297="???","N/A","Import")))</f>
        <v>Import</v>
      </c>
      <c r="N1297" t="s">
        <v>295</v>
      </c>
      <c r="Q1297" s="31" t="s">
        <v>296</v>
      </c>
      <c r="R1297" s="5"/>
      <c r="S1297" s="5" t="s">
        <v>297</v>
      </c>
      <c r="Y1297" s="5">
        <f>IF(T1297="???",0,COUNTA(S1297:X1297))</f>
        <v>1</v>
      </c>
    </row>
    <row r="1298" spans="1:25" x14ac:dyDescent="0.45">
      <c r="A1298" s="24" t="s">
        <v>2315</v>
      </c>
      <c r="B1298" s="1">
        <v>2009</v>
      </c>
      <c r="C1298" s="22" t="str">
        <f>TEXT(D1298,"000")</f>
        <v>009</v>
      </c>
      <c r="D1298" s="2">
        <v>9</v>
      </c>
      <c r="E1298" s="1" t="str">
        <f>_xlfn.TEXTJOIN("_",TRUE,A1298,B1298,D1298,"Land")</f>
        <v>HRV_2009_9_Land</v>
      </c>
      <c r="F1298" s="1" t="str" cm="1">
        <f t="array" ref="F1298">_xlfn.REGEXEXTRACT(E1298,"[A-Z]+[a-z]+[a-z]",1,0)</f>
        <v>Land</v>
      </c>
      <c r="G1298" s="1" t="str">
        <f>_xlfn.TEXTJOIN("_",TRUE,A1298,B1298,C1298,F1298)</f>
        <v>HRV_2009_009_Land</v>
      </c>
      <c r="H1298" s="1" t="s">
        <v>275</v>
      </c>
      <c r="I1298" s="3" t="s">
        <v>51</v>
      </c>
      <c r="J1298" t="s">
        <v>57</v>
      </c>
      <c r="K1298" t="s">
        <v>2331</v>
      </c>
      <c r="L1298" s="4">
        <v>118</v>
      </c>
      <c r="M1298" s="5" t="str">
        <f>IF(AND(S1298=A1298, T1298&amp;U1298&amp;V1298&amp;W1298&amp;X1298=""), "DomProd", IF(COUNTIF(S1298:X1298, A1298)&gt;0, "CoDev", IF(S1298="???","N/A","Import")))</f>
        <v>Import</v>
      </c>
      <c r="N1298" s="5" t="s">
        <v>3428</v>
      </c>
      <c r="O1298" s="5"/>
      <c r="P1298" s="5"/>
      <c r="Q1298" s="30" t="s">
        <v>757</v>
      </c>
      <c r="R1298" s="5"/>
      <c r="S1298" s="5" t="s">
        <v>56</v>
      </c>
      <c r="Y1298" s="5">
        <f>IF(T1298="???",0,COUNTA(S1298:X1298))</f>
        <v>1</v>
      </c>
    </row>
    <row r="1299" spans="1:25" x14ac:dyDescent="0.45">
      <c r="A1299" s="24" t="s">
        <v>2315</v>
      </c>
      <c r="B1299" s="1">
        <v>2009</v>
      </c>
      <c r="C1299" s="22" t="str">
        <f>TEXT(D1299,"000")</f>
        <v>010</v>
      </c>
      <c r="D1299" s="2">
        <v>10</v>
      </c>
      <c r="E1299" s="1" t="str">
        <f>_xlfn.TEXTJOIN("_",TRUE,A1299,B1299,D1299,"Land")</f>
        <v>HRV_2009_10_Land</v>
      </c>
      <c r="F1299" s="1" t="str" cm="1">
        <f t="array" ref="F1299">_xlfn.REGEXEXTRACT(E1299,"[A-Z]+[a-z]+[a-z]",1,0)</f>
        <v>Land</v>
      </c>
      <c r="G1299" s="1" t="str">
        <f>_xlfn.TEXTJOIN("_",TRUE,A1299,B1299,C1299,F1299)</f>
        <v>HRV_2009_010_Land</v>
      </c>
      <c r="H1299" s="1" t="s">
        <v>275</v>
      </c>
      <c r="I1299" s="3" t="s">
        <v>51</v>
      </c>
      <c r="J1299" t="s">
        <v>57</v>
      </c>
      <c r="K1299" t="s">
        <v>2332</v>
      </c>
      <c r="L1299" s="4">
        <v>47</v>
      </c>
      <c r="M1299" s="5" t="str">
        <f>IF(AND(S1299=A1299, T1299&amp;U1299&amp;V1299&amp;W1299&amp;X1299=""), "DomProd", IF(COUNTIF(S1299:X1299, A1299)&gt;0, "CoDev", IF(S1299="???","N/A","Import")))</f>
        <v>Import</v>
      </c>
      <c r="N1299" t="s">
        <v>560</v>
      </c>
      <c r="Q1299" s="18" t="s">
        <v>561</v>
      </c>
      <c r="S1299" s="5" t="s">
        <v>562</v>
      </c>
      <c r="Y1299" s="5">
        <f>IF(T1299="???",0,COUNTA(S1299:X1299))</f>
        <v>1</v>
      </c>
    </row>
    <row r="1300" spans="1:25" x14ac:dyDescent="0.45">
      <c r="A1300" s="24" t="s">
        <v>2315</v>
      </c>
      <c r="B1300" s="1">
        <v>2009</v>
      </c>
      <c r="C1300" s="22" t="str">
        <f>TEXT(D1300,"000")</f>
        <v>011</v>
      </c>
      <c r="D1300" s="2">
        <v>11</v>
      </c>
      <c r="E1300" s="1" t="str">
        <f>_xlfn.TEXTJOIN("_",TRUE,A1300,B1300,D1300,"Land")</f>
        <v>HRV_2009_11_Land</v>
      </c>
      <c r="F1300" s="1" t="str" cm="1">
        <f t="array" ref="F1300">_xlfn.REGEXEXTRACT(E1300,"[A-Z]+[a-z]+[a-z]",1,0)</f>
        <v>Land</v>
      </c>
      <c r="G1300" s="1" t="str">
        <f>_xlfn.TEXTJOIN("_",TRUE,A1300,B1300,C1300,F1300)</f>
        <v>HRV_2009_011_Land</v>
      </c>
      <c r="H1300" s="1" t="s">
        <v>275</v>
      </c>
      <c r="I1300" s="3" t="s">
        <v>51</v>
      </c>
      <c r="J1300" t="s">
        <v>298</v>
      </c>
      <c r="K1300" t="s">
        <v>2333</v>
      </c>
      <c r="L1300" s="4">
        <v>53</v>
      </c>
      <c r="M1300" s="5" t="str">
        <f>IF(AND(S1300=A1300, T1300&amp;U1300&amp;V1300&amp;W1300&amp;X1300=""), "DomProd", IF(COUNTIF(S1300:X1300, A1300)&gt;0, "CoDev", IF(S1300="???","N/A","Import")))</f>
        <v>Import</v>
      </c>
      <c r="N1300" t="s">
        <v>1372</v>
      </c>
      <c r="Q1300" t="s">
        <v>1373</v>
      </c>
      <c r="S1300" s="5" t="s">
        <v>279</v>
      </c>
      <c r="Y1300" s="5">
        <f>IF(T1300="???",0,COUNTA(S1300:X1300))</f>
        <v>1</v>
      </c>
    </row>
    <row r="1301" spans="1:25" x14ac:dyDescent="0.45">
      <c r="A1301" s="24" t="s">
        <v>2315</v>
      </c>
      <c r="B1301" s="1">
        <v>2009</v>
      </c>
      <c r="C1301" s="22" t="str">
        <f>TEXT(D1301,"000")</f>
        <v>012</v>
      </c>
      <c r="D1301" s="2">
        <v>12</v>
      </c>
      <c r="E1301" s="1" t="str">
        <f>_xlfn.TEXTJOIN("_",TRUE,A1301,B1301,D1301,"Land")</f>
        <v>HRV_2009_12_Land</v>
      </c>
      <c r="F1301" s="1" t="str" cm="1">
        <f t="array" ref="F1301">_xlfn.REGEXEXTRACT(E1301,"[A-Z]+[a-z]+[a-z]",1,0)</f>
        <v>Land</v>
      </c>
      <c r="G1301" s="1" t="str">
        <f>_xlfn.TEXTJOIN("_",TRUE,A1301,B1301,C1301,F1301)</f>
        <v>HRV_2009_012_Land</v>
      </c>
      <c r="H1301" s="1" t="s">
        <v>275</v>
      </c>
      <c r="I1301" s="3" t="s">
        <v>51</v>
      </c>
      <c r="J1301" t="s">
        <v>298</v>
      </c>
      <c r="K1301" t="s">
        <v>2334</v>
      </c>
      <c r="L1301" s="4">
        <v>42</v>
      </c>
      <c r="M1301" s="5" t="str">
        <f>IF(AND(S1301=A1301, T1301&amp;U1301&amp;V1301&amp;W1301&amp;X1301=""), "DomProd", IF(COUNTIF(S1301:X1301, A1301)&gt;0, "CoDev", IF(S1301="???","N/A","Import")))</f>
        <v>Import</v>
      </c>
      <c r="N1301" s="5" t="s">
        <v>1419</v>
      </c>
      <c r="O1301" s="5"/>
      <c r="P1301" s="5"/>
      <c r="Q1301" s="30" t="s">
        <v>3424</v>
      </c>
      <c r="R1301" s="5"/>
      <c r="S1301" s="5" t="s">
        <v>279</v>
      </c>
      <c r="Y1301" s="5">
        <f>IF(T1301="???",0,COUNTA(S1301:X1301))</f>
        <v>1</v>
      </c>
    </row>
    <row r="1302" spans="1:25" x14ac:dyDescent="0.45">
      <c r="A1302" s="24" t="s">
        <v>2315</v>
      </c>
      <c r="B1302" s="1">
        <v>2009</v>
      </c>
      <c r="C1302" s="22" t="str">
        <f>TEXT(D1302,"000")</f>
        <v>013</v>
      </c>
      <c r="D1302" s="2">
        <v>13</v>
      </c>
      <c r="E1302" s="1" t="str">
        <f>_xlfn.TEXTJOIN("_",TRUE,A1302,B1302,D1302,"Land")</f>
        <v>HRV_2009_13_Land</v>
      </c>
      <c r="F1302" s="1" t="str" cm="1">
        <f t="array" ref="F1302">_xlfn.REGEXEXTRACT(E1302,"[A-Z]+[a-z]+[a-z]",1,0)</f>
        <v>Land</v>
      </c>
      <c r="G1302" s="1" t="str">
        <f>_xlfn.TEXTJOIN("_",TRUE,A1302,B1302,C1302,F1302)</f>
        <v>HRV_2009_013_Land</v>
      </c>
      <c r="H1302" s="1" t="s">
        <v>275</v>
      </c>
      <c r="I1302" s="3" t="s">
        <v>51</v>
      </c>
      <c r="J1302" t="s">
        <v>1417</v>
      </c>
      <c r="K1302" t="s">
        <v>2335</v>
      </c>
      <c r="L1302" s="4">
        <v>44</v>
      </c>
      <c r="M1302" s="5" t="str">
        <f>IF(AND(S1302=A1302, T1302&amp;U1302&amp;V1302&amp;W1302&amp;X1302=""), "DomProd", IF(COUNTIF(S1302:X1302, A1302)&gt;0, "CoDev", IF(S1302="???","N/A","Import")))</f>
        <v>Import</v>
      </c>
      <c r="N1302" s="5" t="s">
        <v>1419</v>
      </c>
      <c r="O1302" s="5"/>
      <c r="P1302" s="5"/>
      <c r="Q1302" s="30" t="s">
        <v>1420</v>
      </c>
      <c r="R1302" s="5"/>
      <c r="S1302" s="5" t="s">
        <v>279</v>
      </c>
      <c r="Y1302" s="5">
        <f>IF(T1302="???",0,COUNTA(S1302:X1302))</f>
        <v>1</v>
      </c>
    </row>
    <row r="1303" spans="1:25" x14ac:dyDescent="0.45">
      <c r="A1303" s="24" t="s">
        <v>2315</v>
      </c>
      <c r="B1303" s="1">
        <v>2009</v>
      </c>
      <c r="C1303" s="22" t="str">
        <f>TEXT(D1303,"000")</f>
        <v>014</v>
      </c>
      <c r="D1303" s="2">
        <v>14</v>
      </c>
      <c r="E1303" s="1" t="str">
        <f>_xlfn.TEXTJOIN("_",TRUE,A1303,B1303,D1303,"Land")</f>
        <v>HRV_2009_14_Land</v>
      </c>
      <c r="F1303" s="1" t="str" cm="1">
        <f t="array" ref="F1303">_xlfn.REGEXEXTRACT(E1303,"[A-Z]+[a-z]+[a-z]",1,0)</f>
        <v>Land</v>
      </c>
      <c r="G1303" s="1" t="str">
        <f>_xlfn.TEXTJOIN("_",TRUE,A1303,B1303,C1303,F1303)</f>
        <v>HRV_2009_014_Land</v>
      </c>
      <c r="H1303" s="1" t="s">
        <v>275</v>
      </c>
      <c r="I1303" s="3" t="s">
        <v>51</v>
      </c>
      <c r="J1303" t="s">
        <v>1417</v>
      </c>
      <c r="K1303" t="s">
        <v>2336</v>
      </c>
      <c r="L1303" s="4">
        <v>34</v>
      </c>
      <c r="M1303" s="5" t="str">
        <f>IF(AND(S1303=A1303, T1303&amp;U1303&amp;V1303&amp;W1303&amp;X1303=""), "DomProd", IF(COUNTIF(S1303:X1303, A1303)&gt;0, "CoDev", IF(S1303="???","N/A","Import")))</f>
        <v>Import</v>
      </c>
      <c r="N1303" s="5" t="s">
        <v>1419</v>
      </c>
      <c r="O1303" s="5"/>
      <c r="P1303" s="5"/>
      <c r="Q1303" s="30" t="s">
        <v>1420</v>
      </c>
      <c r="R1303" s="5"/>
      <c r="S1303" s="5" t="s">
        <v>279</v>
      </c>
      <c r="Y1303" s="5">
        <f>IF(T1303="???",0,COUNTA(S1303:X1303))</f>
        <v>1</v>
      </c>
    </row>
    <row r="1304" spans="1:25" x14ac:dyDescent="0.45">
      <c r="A1304" s="24" t="s">
        <v>2315</v>
      </c>
      <c r="B1304" s="1">
        <v>2009</v>
      </c>
      <c r="C1304" s="22" t="str">
        <f>TEXT(D1304,"000")</f>
        <v>015</v>
      </c>
      <c r="D1304" s="2">
        <v>15</v>
      </c>
      <c r="E1304" s="1" t="str">
        <f>_xlfn.TEXTJOIN("_",TRUE,A1304,B1304,D1304,"Land")</f>
        <v>HRV_2009_15_Land</v>
      </c>
      <c r="F1304" s="1" t="str" cm="1">
        <f t="array" ref="F1304">_xlfn.REGEXEXTRACT(E1304,"[A-Z]+[a-z]+[a-z]",1,0)</f>
        <v>Land</v>
      </c>
      <c r="G1304" s="1" t="str">
        <f>_xlfn.TEXTJOIN("_",TRUE,A1304,B1304,C1304,F1304)</f>
        <v>HRV_2009_015_Land</v>
      </c>
      <c r="H1304" s="1" t="s">
        <v>275</v>
      </c>
      <c r="I1304" s="3" t="s">
        <v>51</v>
      </c>
      <c r="J1304" t="s">
        <v>301</v>
      </c>
      <c r="K1304" t="s">
        <v>302</v>
      </c>
      <c r="L1304" s="4">
        <v>20</v>
      </c>
      <c r="M1304" s="5" t="str">
        <f>IF(AND(S1304=A1304, T1304&amp;U1304&amp;V1304&amp;W1304&amp;X1304=""), "DomProd", IF(COUNTIF(S1304:X1304, A1304)&gt;0, "CoDev", IF(S1304="???","N/A","Import")))</f>
        <v>Import</v>
      </c>
      <c r="N1304" t="s">
        <v>303</v>
      </c>
      <c r="Q1304" t="s">
        <v>304</v>
      </c>
      <c r="S1304" s="5" t="s">
        <v>279</v>
      </c>
      <c r="Y1304" s="5">
        <f>IF(T1304="???",0,COUNTA(S1304:X1304))</f>
        <v>1</v>
      </c>
    </row>
    <row r="1305" spans="1:25" x14ac:dyDescent="0.45">
      <c r="A1305" s="24" t="s">
        <v>2315</v>
      </c>
      <c r="B1305" s="1">
        <v>2009</v>
      </c>
      <c r="C1305" s="22" t="str">
        <f>TEXT(D1305,"000")</f>
        <v>016</v>
      </c>
      <c r="D1305" s="2">
        <v>16</v>
      </c>
      <c r="E1305" s="1" t="str">
        <f>_xlfn.TEXTJOIN("_",TRUE,A1305,B1305,D1305,"Land")</f>
        <v>HRV_2009_16_Land</v>
      </c>
      <c r="F1305" s="1" t="str" cm="1">
        <f t="array" ref="F1305">_xlfn.REGEXEXTRACT(E1305,"[A-Z]+[a-z]+[a-z]",1,0)</f>
        <v>Land</v>
      </c>
      <c r="G1305" s="1" t="str">
        <f>_xlfn.TEXTJOIN("_",TRUE,A1305,B1305,C1305,F1305)</f>
        <v>HRV_2009_016_Land</v>
      </c>
      <c r="H1305" s="1" t="s">
        <v>275</v>
      </c>
      <c r="I1305" s="3" t="s">
        <v>51</v>
      </c>
      <c r="J1305" t="s">
        <v>301</v>
      </c>
      <c r="K1305" t="s">
        <v>2316</v>
      </c>
      <c r="L1305" s="4">
        <v>18</v>
      </c>
      <c r="M1305" s="5" t="str">
        <f>IF(AND(S1305=A1305, T1305&amp;U1305&amp;V1305&amp;W1305&amp;X1305=""), "DomProd", IF(COUNTIF(S1305:X1305, A1305)&gt;0, "CoDev", IF(S1305="???","N/A","Import")))</f>
        <v>DomProd</v>
      </c>
      <c r="N1305" t="s">
        <v>2317</v>
      </c>
      <c r="Q1305" s="18" t="s">
        <v>2318</v>
      </c>
      <c r="S1305" s="5" t="s">
        <v>2315</v>
      </c>
      <c r="Y1305" s="5">
        <f>IF(T1305="???",0,COUNTA(S1305:X1305))</f>
        <v>1</v>
      </c>
    </row>
    <row r="1306" spans="1:25" x14ac:dyDescent="0.45">
      <c r="A1306" s="40" t="s">
        <v>2315</v>
      </c>
      <c r="B1306" s="1">
        <v>2009</v>
      </c>
      <c r="C1306" s="22" t="str">
        <f>TEXT(D1306,"000")</f>
        <v>017</v>
      </c>
      <c r="D1306" s="2">
        <v>17</v>
      </c>
      <c r="E1306" s="41" t="str">
        <f>_xlfn.TEXTJOIN("_",TRUE,A1306,B1306,D1306,"Land")</f>
        <v>HRV_2009_17_Land</v>
      </c>
      <c r="F1306" s="1" t="str" cm="1">
        <f t="array" ref="F1306">_xlfn.REGEXEXTRACT(E1306,"[A-Z]+[a-z]+[a-z]",1,0)</f>
        <v>Land</v>
      </c>
      <c r="G1306" s="1" t="str">
        <f>_xlfn.TEXTJOIN("_",TRUE,A1306,B1306,C1306,F1306)</f>
        <v>HRV_2009_017_Land</v>
      </c>
      <c r="H1306" s="41" t="s">
        <v>275</v>
      </c>
      <c r="I1306" s="42" t="s">
        <v>51</v>
      </c>
      <c r="J1306" s="43" t="s">
        <v>301</v>
      </c>
      <c r="K1306" s="43" t="s">
        <v>2337</v>
      </c>
      <c r="L1306" s="44">
        <v>3</v>
      </c>
      <c r="M1306" s="5" t="str">
        <f>IF(AND(S1306=A1306, T1306&amp;U1306&amp;V1306&amp;W1306&amp;X1306=""), "DomProd", IF(COUNTIF(S1306:X1306, A1306)&gt;0, "CoDev", IF(S1306="???","N/A","Import")))</f>
        <v>DomProd</v>
      </c>
      <c r="N1306" t="s">
        <v>2317</v>
      </c>
      <c r="Q1306" s="18" t="s">
        <v>2318</v>
      </c>
      <c r="S1306" s="45" t="s">
        <v>2315</v>
      </c>
      <c r="T1306" s="43"/>
      <c r="U1306" s="43"/>
      <c r="V1306" s="43"/>
      <c r="W1306" s="43"/>
      <c r="X1306" s="43"/>
      <c r="Y1306" s="5">
        <f>IF(T1306="???",0,COUNTA(S1306:X1306))</f>
        <v>1</v>
      </c>
    </row>
    <row r="1307" spans="1:25" x14ac:dyDescent="0.45">
      <c r="A1307" s="24" t="s">
        <v>2315</v>
      </c>
      <c r="B1307" s="1">
        <v>2009</v>
      </c>
      <c r="C1307" s="22" t="str">
        <f>TEXT(D1307,"000")</f>
        <v>018</v>
      </c>
      <c r="D1307" s="2">
        <v>18</v>
      </c>
      <c r="E1307" s="1" t="str">
        <f>_xlfn.TEXTJOIN("_",TRUE,A1307,B1307,D1307,"Land")</f>
        <v>HRV_2009_18_Land</v>
      </c>
      <c r="F1307" s="1" t="str" cm="1">
        <f t="array" ref="F1307">_xlfn.REGEXEXTRACT(E1307,"[A-Z]+[a-z]+[a-z]",1,0)</f>
        <v>Land</v>
      </c>
      <c r="G1307" s="1" t="str">
        <f>_xlfn.TEXTJOIN("_",TRUE,A1307,B1307,C1307,F1307)</f>
        <v>HRV_2009_018_Land</v>
      </c>
      <c r="H1307" s="1" t="s">
        <v>275</v>
      </c>
      <c r="I1307" s="3" t="s">
        <v>51</v>
      </c>
      <c r="J1307" t="s">
        <v>60</v>
      </c>
      <c r="K1307" t="s">
        <v>2338</v>
      </c>
      <c r="L1307" s="4">
        <v>18</v>
      </c>
      <c r="M1307" s="5" t="str">
        <f>IF(AND(S1307=A1307, T1307&amp;U1307&amp;V1307&amp;W1307&amp;X1307=""), "DomProd", IF(COUNTIF(S1307:X1307, A1307)&gt;0, "CoDev", IF(S1307="???","N/A","Import")))</f>
        <v>Import</v>
      </c>
      <c r="N1307" s="5" t="s">
        <v>756</v>
      </c>
      <c r="O1307" s="5"/>
      <c r="P1307" s="5"/>
      <c r="Q1307" s="30" t="s">
        <v>2339</v>
      </c>
      <c r="R1307" s="5"/>
      <c r="S1307" s="5" t="s">
        <v>56</v>
      </c>
      <c r="Y1307" s="5">
        <f>IF(T1307="???",0,COUNTA(S1307:X1307))</f>
        <v>1</v>
      </c>
    </row>
    <row r="1308" spans="1:25" x14ac:dyDescent="0.45">
      <c r="A1308" s="24" t="s">
        <v>2315</v>
      </c>
      <c r="B1308" s="1">
        <v>2009</v>
      </c>
      <c r="C1308" s="22" t="str">
        <f>TEXT(D1308,"000")</f>
        <v>019</v>
      </c>
      <c r="D1308" s="2">
        <v>19</v>
      </c>
      <c r="E1308" s="1" t="str">
        <f>_xlfn.TEXTJOIN("_",TRUE,A1308,B1308,D1308,"Land")</f>
        <v>HRV_2009_19_Land</v>
      </c>
      <c r="F1308" s="1" t="str" cm="1">
        <f t="array" ref="F1308">_xlfn.REGEXEXTRACT(E1308,"[A-Z]+[a-z]+[a-z]",1,0)</f>
        <v>Land</v>
      </c>
      <c r="G1308" s="1" t="str">
        <f>_xlfn.TEXTJOIN("_",TRUE,A1308,B1308,C1308,F1308)</f>
        <v>HRV_2009_019_Land</v>
      </c>
      <c r="H1308" s="1" t="s">
        <v>275</v>
      </c>
      <c r="I1308" s="3" t="s">
        <v>51</v>
      </c>
      <c r="J1308" t="s">
        <v>2340</v>
      </c>
      <c r="K1308" t="s">
        <v>2341</v>
      </c>
      <c r="L1308" s="4">
        <v>19</v>
      </c>
      <c r="M1308" s="5" t="str">
        <f>IF(AND(S1308=A1308, T1308&amp;U1308&amp;V1308&amp;W1308&amp;X1308=""), "DomProd", IF(COUNTIF(S1308:X1308, A1308)&gt;0, "CoDev", IF(S1308="???","N/A","Import")))</f>
        <v>Import</v>
      </c>
      <c r="N1308" s="5" t="s">
        <v>573</v>
      </c>
      <c r="O1308" s="5"/>
      <c r="P1308" s="5"/>
      <c r="Q1308" s="30" t="s">
        <v>574</v>
      </c>
      <c r="R1308" s="5"/>
      <c r="S1308" s="5" t="s">
        <v>56</v>
      </c>
      <c r="Y1308" s="5">
        <f>IF(T1308="???",0,COUNTA(S1308:X1308))</f>
        <v>1</v>
      </c>
    </row>
    <row r="1309" spans="1:25" x14ac:dyDescent="0.45">
      <c r="A1309" s="24" t="s">
        <v>2315</v>
      </c>
      <c r="B1309" s="1">
        <v>2009</v>
      </c>
      <c r="C1309" s="22" t="str">
        <f>TEXT(D1309,"000")</f>
        <v>020</v>
      </c>
      <c r="D1309" s="2">
        <v>20</v>
      </c>
      <c r="E1309" s="1" t="str">
        <f>_xlfn.TEXTJOIN("_",TRUE,A1309,B1309,D1309,"Land")</f>
        <v>HRV_2009_20_Land</v>
      </c>
      <c r="F1309" s="1" t="str" cm="1">
        <f t="array" ref="F1309">_xlfn.REGEXEXTRACT(E1309,"[A-Z]+[a-z]+[a-z]",1,0)</f>
        <v>Land</v>
      </c>
      <c r="G1309" s="1" t="str">
        <f>_xlfn.TEXTJOIN("_",TRUE,A1309,B1309,C1309,F1309)</f>
        <v>HRV_2009_020_Land</v>
      </c>
      <c r="H1309" s="1" t="s">
        <v>275</v>
      </c>
      <c r="I1309" s="3" t="s">
        <v>51</v>
      </c>
      <c r="J1309" t="s">
        <v>305</v>
      </c>
      <c r="K1309" t="s">
        <v>2342</v>
      </c>
      <c r="L1309" s="4">
        <v>1</v>
      </c>
      <c r="M1309" s="5" t="str">
        <f>IF(AND(S1309=A1309, T1309&amp;U1309&amp;V1309&amp;W1309&amp;X1309=""), "DomProd", IF(COUNTIF(S1309:X1309, A1309)&gt;0, "CoDev", IF(S1309="???","N/A","Import")))</f>
        <v>DomProd</v>
      </c>
      <c r="N1309" s="5"/>
      <c r="O1309" s="5"/>
      <c r="P1309" s="5"/>
      <c r="Q1309" s="30" t="s">
        <v>3534</v>
      </c>
      <c r="R1309" s="5"/>
      <c r="S1309" s="5" t="s">
        <v>2315</v>
      </c>
      <c r="Y1309" s="5">
        <f>IF(T1309="???",0,COUNTA(S1309:X1309))</f>
        <v>1</v>
      </c>
    </row>
    <row r="1310" spans="1:25" x14ac:dyDescent="0.45">
      <c r="A1310" s="24" t="s">
        <v>2315</v>
      </c>
      <c r="B1310" s="1">
        <v>2009</v>
      </c>
      <c r="C1310" s="22" t="str">
        <f>TEXT(D1310,"000")</f>
        <v>021</v>
      </c>
      <c r="D1310" s="2">
        <v>21</v>
      </c>
      <c r="E1310" s="1" t="str">
        <f>_xlfn.TEXTJOIN("_",TRUE,A1310,B1310,D1310,"Land")</f>
        <v>HRV_2009_21_Land</v>
      </c>
      <c r="F1310" s="1" t="str" cm="1">
        <f t="array" ref="F1310">_xlfn.REGEXEXTRACT(E1310,"[A-Z]+[a-z]+[a-z]",1,0)</f>
        <v>Land</v>
      </c>
      <c r="G1310" s="1" t="str">
        <f>_xlfn.TEXTJOIN("_",TRUE,A1310,B1310,C1310,F1310)</f>
        <v>HRV_2009_021_Land</v>
      </c>
      <c r="H1310" s="1" t="s">
        <v>275</v>
      </c>
      <c r="I1310" s="3" t="s">
        <v>51</v>
      </c>
      <c r="J1310" t="s">
        <v>305</v>
      </c>
      <c r="K1310" t="s">
        <v>2343</v>
      </c>
      <c r="L1310" s="4">
        <v>7</v>
      </c>
      <c r="M1310" s="5" t="str">
        <f>IF(AND(S1310=A1310, T1310&amp;U1310&amp;V1310&amp;W1310&amp;X1310=""), "DomProd", IF(COUNTIF(S1310:X1310, A1310)&gt;0, "CoDev", IF(S1310="???","N/A","Import")))</f>
        <v>Import</v>
      </c>
      <c r="N1310" t="s">
        <v>2344</v>
      </c>
      <c r="Q1310" s="18" t="s">
        <v>2345</v>
      </c>
      <c r="S1310" s="5" t="s">
        <v>562</v>
      </c>
      <c r="Y1310" s="5">
        <f>IF(T1310="???",0,COUNTA(S1310:X1310))</f>
        <v>1</v>
      </c>
    </row>
    <row r="1311" spans="1:25" x14ac:dyDescent="0.45">
      <c r="A1311" s="24" t="s">
        <v>2315</v>
      </c>
      <c r="B1311" s="1">
        <v>2009</v>
      </c>
      <c r="C1311" s="22" t="str">
        <f>TEXT(D1311,"000")</f>
        <v>022</v>
      </c>
      <c r="D1311" s="2">
        <v>22</v>
      </c>
      <c r="E1311" s="1" t="str">
        <f>_xlfn.TEXTJOIN("_",TRUE,A1311,B1311,D1311,"Land")</f>
        <v>HRV_2009_22_Land</v>
      </c>
      <c r="F1311" s="1" t="str" cm="1">
        <f t="array" ref="F1311">_xlfn.REGEXEXTRACT(E1311,"[A-Z]+[a-z]+[a-z]",1,0)</f>
        <v>Land</v>
      </c>
      <c r="G1311" s="1" t="str">
        <f>_xlfn.TEXTJOIN("_",TRUE,A1311,B1311,C1311,F1311)</f>
        <v>HRV_2009_022_Land</v>
      </c>
      <c r="H1311" s="1" t="s">
        <v>275</v>
      </c>
      <c r="I1311" s="3" t="s">
        <v>51</v>
      </c>
      <c r="J1311" t="s">
        <v>305</v>
      </c>
      <c r="K1311" t="s">
        <v>2346</v>
      </c>
      <c r="L1311" s="4">
        <v>31</v>
      </c>
      <c r="M1311" s="5" t="str">
        <f>IF(AND(S1311=A1311, T1311&amp;U1311&amp;V1311&amp;W1311&amp;X1311=""), "DomProd", IF(COUNTIF(S1311:X1311, A1311)&gt;0, "CoDev", IF(S1311="???","N/A","Import")))</f>
        <v>Import</v>
      </c>
      <c r="N1311" t="s">
        <v>307</v>
      </c>
      <c r="Q1311" t="s">
        <v>308</v>
      </c>
      <c r="S1311" s="5" t="s">
        <v>279</v>
      </c>
      <c r="Y1311" s="5">
        <f>IF(T1311="???",0,COUNTA(S1311:X1311))</f>
        <v>1</v>
      </c>
    </row>
    <row r="1312" spans="1:25" x14ac:dyDescent="0.45">
      <c r="A1312" s="24" t="s">
        <v>2315</v>
      </c>
      <c r="B1312" s="1">
        <v>2009</v>
      </c>
      <c r="C1312" s="22" t="str">
        <f>TEXT(D1312,"000")</f>
        <v>023</v>
      </c>
      <c r="D1312" s="2">
        <v>23</v>
      </c>
      <c r="E1312" s="1" t="str">
        <f>_xlfn.TEXTJOIN("_",TRUE,A1312,B1312,D1312,"Land")</f>
        <v>HRV_2009_23_Land</v>
      </c>
      <c r="F1312" s="1" t="str" cm="1">
        <f t="array" ref="F1312">_xlfn.REGEXEXTRACT(E1312,"[A-Z]+[a-z]+[a-z]",1,0)</f>
        <v>Land</v>
      </c>
      <c r="G1312" s="1" t="str">
        <f>_xlfn.TEXTJOIN("_",TRUE,A1312,B1312,C1312,F1312)</f>
        <v>HRV_2009_023_Land</v>
      </c>
      <c r="H1312" s="1" t="s">
        <v>275</v>
      </c>
      <c r="I1312" s="3" t="s">
        <v>51</v>
      </c>
      <c r="J1312" t="s">
        <v>62</v>
      </c>
      <c r="K1312" t="s">
        <v>2347</v>
      </c>
      <c r="L1312" s="4">
        <v>2</v>
      </c>
      <c r="M1312" s="5" t="str">
        <f>IF(AND(S1312=A1312, T1312&amp;U1312&amp;V1312&amp;W1312&amp;X1312=""), "DomProd", IF(COUNTIF(S1312:X1312, A1312)&gt;0, "CoDev", IF(S1312="???","N/A","Import")))</f>
        <v>DomProd</v>
      </c>
      <c r="N1312" s="5" t="s">
        <v>2329</v>
      </c>
      <c r="O1312" s="10" t="s">
        <v>2348</v>
      </c>
      <c r="P1312" s="10"/>
      <c r="Q1312" s="30" t="s">
        <v>2349</v>
      </c>
      <c r="R1312" s="10"/>
      <c r="S1312" s="5" t="s">
        <v>2315</v>
      </c>
      <c r="Y1312" s="5">
        <f>IF(T1312="???",0,COUNTA(S1312:X1312))</f>
        <v>1</v>
      </c>
    </row>
    <row r="1313" spans="1:25" x14ac:dyDescent="0.45">
      <c r="A1313" s="24" t="s">
        <v>2315</v>
      </c>
      <c r="B1313" s="1">
        <v>2009</v>
      </c>
      <c r="C1313" s="22" t="str">
        <f>TEXT(D1313,"000")</f>
        <v>024</v>
      </c>
      <c r="D1313" s="2">
        <v>24</v>
      </c>
      <c r="E1313" s="1" t="str">
        <f>_xlfn.TEXTJOIN("_",TRUE,A1313,B1313,D1313,"Land")</f>
        <v>HRV_2009_24_Land</v>
      </c>
      <c r="F1313" s="1" t="str" cm="1">
        <f t="array" ref="F1313">_xlfn.REGEXEXTRACT(E1313,"[A-Z]+[a-z]+[a-z]",1,0)</f>
        <v>Land</v>
      </c>
      <c r="G1313" s="1" t="str">
        <f>_xlfn.TEXTJOIN("_",TRUE,A1313,B1313,C1313,F1313)</f>
        <v>HRV_2009_024_Land</v>
      </c>
      <c r="H1313" s="1" t="s">
        <v>275</v>
      </c>
      <c r="I1313" s="3" t="s">
        <v>51</v>
      </c>
      <c r="J1313" t="s">
        <v>2350</v>
      </c>
      <c r="K1313" t="s">
        <v>2351</v>
      </c>
      <c r="L1313" s="4">
        <v>1</v>
      </c>
      <c r="M1313" s="5" t="str">
        <f>IF(AND(S1313=A1313, T1313&amp;U1313&amp;V1313&amp;W1313&amp;X1313=""), "DomProd", IF(COUNTIF(S1313:X1313, A1313)&gt;0, "CoDev", IF(S1313="???","N/A","Import")))</f>
        <v>Import</v>
      </c>
      <c r="N1313" s="45" t="s">
        <v>3436</v>
      </c>
      <c r="O1313" s="45" t="s">
        <v>3437</v>
      </c>
      <c r="P1313" s="45"/>
      <c r="Q1313" s="18" t="s">
        <v>3438</v>
      </c>
      <c r="R1313" s="45"/>
      <c r="S1313" s="5" t="s">
        <v>562</v>
      </c>
      <c r="Y1313" s="5">
        <f>IF(T1313="???",0,COUNTA(S1313:X1313))</f>
        <v>1</v>
      </c>
    </row>
    <row r="1314" spans="1:25" x14ac:dyDescent="0.45">
      <c r="A1314" s="24" t="s">
        <v>2315</v>
      </c>
      <c r="B1314" s="1">
        <v>2009</v>
      </c>
      <c r="C1314" s="22" t="str">
        <f>TEXT(D1314,"000")</f>
        <v>025</v>
      </c>
      <c r="D1314" s="2">
        <v>25</v>
      </c>
      <c r="E1314" s="1" t="str">
        <f>_xlfn.TEXTJOIN("_",TRUE,A1314,B1314,D1314,"Land")</f>
        <v>HRV_2009_25_Land</v>
      </c>
      <c r="F1314" s="1" t="str" cm="1">
        <f t="array" ref="F1314">_xlfn.REGEXEXTRACT(E1314,"[A-Z]+[a-z]+[a-z]",1,0)</f>
        <v>Land</v>
      </c>
      <c r="G1314" s="1" t="str">
        <f>_xlfn.TEXTJOIN("_",TRUE,A1314,B1314,C1314,F1314)</f>
        <v>HRV_2009_025_Land</v>
      </c>
      <c r="H1314" s="1" t="s">
        <v>275</v>
      </c>
      <c r="I1314" s="3" t="s">
        <v>51</v>
      </c>
      <c r="J1314" t="s">
        <v>2352</v>
      </c>
      <c r="K1314" t="s">
        <v>2353</v>
      </c>
      <c r="L1314" s="4">
        <v>475</v>
      </c>
      <c r="M1314" s="5" t="str">
        <f>IF(AND(S1314=A1314, T1314&amp;U1314&amp;V1314&amp;W1314&amp;X1314=""), "DomProd", IF(COUNTIF(S1314:X1314, A1314)&gt;0, "CoDev", IF(S1314="???","N/A","Import")))</f>
        <v>Import</v>
      </c>
      <c r="N1314" t="s">
        <v>560</v>
      </c>
      <c r="Q1314" s="18" t="s">
        <v>2354</v>
      </c>
      <c r="S1314" s="5" t="s">
        <v>562</v>
      </c>
      <c r="Y1314" s="5">
        <f>IF(T1314="???",0,COUNTA(S1314:X1314))</f>
        <v>1</v>
      </c>
    </row>
    <row r="1315" spans="1:25" x14ac:dyDescent="0.45">
      <c r="A1315" s="24" t="s">
        <v>2315</v>
      </c>
      <c r="B1315" s="1">
        <v>2009</v>
      </c>
      <c r="C1315" s="22" t="str">
        <f>TEXT(D1315,"000")</f>
        <v>026</v>
      </c>
      <c r="D1315" s="2">
        <v>26</v>
      </c>
      <c r="E1315" s="1" t="str">
        <f>_xlfn.TEXTJOIN("_",TRUE,A1315,B1315,D1315,"Land")</f>
        <v>HRV_2009_26_Land</v>
      </c>
      <c r="F1315" s="1" t="str" cm="1">
        <f t="array" ref="F1315">_xlfn.REGEXEXTRACT(E1315,"[A-Z]+[a-z]+[a-z]",1,0)</f>
        <v>Land</v>
      </c>
      <c r="G1315" s="1" t="str">
        <f>_xlfn.TEXTJOIN("_",TRUE,A1315,B1315,C1315,F1315)</f>
        <v>HRV_2009_026_Land</v>
      </c>
      <c r="H1315" s="1" t="s">
        <v>275</v>
      </c>
      <c r="I1315" s="3" t="s">
        <v>51</v>
      </c>
      <c r="J1315" t="s">
        <v>66</v>
      </c>
      <c r="K1315" t="s">
        <v>2355</v>
      </c>
      <c r="L1315" s="4">
        <v>310</v>
      </c>
      <c r="M1315" s="5" t="str">
        <f>IF(AND(S1315=A1315, T1315&amp;U1315&amp;V1315&amp;W1315&amp;X1315=""), "DomProd", IF(COUNTIF(S1315:X1315, A1315)&gt;0, "CoDev", IF(S1315="???","N/A","Import")))</f>
        <v>Import</v>
      </c>
      <c r="N1315" t="s">
        <v>560</v>
      </c>
      <c r="Q1315" s="18" t="s">
        <v>2356</v>
      </c>
      <c r="S1315" s="5" t="s">
        <v>562</v>
      </c>
      <c r="Y1315" s="5">
        <f>IF(T1315="???",0,COUNTA(S1315:X1315))</f>
        <v>1</v>
      </c>
    </row>
    <row r="1316" spans="1:25" x14ac:dyDescent="0.45">
      <c r="A1316" s="24" t="s">
        <v>2315</v>
      </c>
      <c r="B1316" s="1">
        <v>2009</v>
      </c>
      <c r="C1316" s="22" t="str">
        <f>TEXT(D1316,"000")</f>
        <v>027</v>
      </c>
      <c r="D1316" s="2">
        <v>27</v>
      </c>
      <c r="E1316" s="1" t="str">
        <f>_xlfn.TEXTJOIN("_",TRUE,A1316,B1316,D1316,"Land")</f>
        <v>HRV_2009_27_Land</v>
      </c>
      <c r="F1316" s="1" t="str" cm="1">
        <f t="array" ref="F1316">_xlfn.REGEXEXTRACT(E1316,"[A-Z]+[a-z]+[a-z]",1,0)</f>
        <v>Land</v>
      </c>
      <c r="G1316" s="1" t="str">
        <f>_xlfn.TEXTJOIN("_",TRUE,A1316,B1316,C1316,F1316)</f>
        <v>HRV_2009_027_Land</v>
      </c>
      <c r="H1316" s="1" t="s">
        <v>275</v>
      </c>
      <c r="I1316" s="3" t="s">
        <v>51</v>
      </c>
      <c r="J1316" t="s">
        <v>66</v>
      </c>
      <c r="K1316" t="s">
        <v>2357</v>
      </c>
      <c r="L1316" s="4">
        <v>5</v>
      </c>
      <c r="M1316" s="5" t="str">
        <f>IF(AND(S1316=A1316, T1316&amp;U1316&amp;V1316&amp;W1316&amp;X1316=""), "DomProd", IF(COUNTIF(S1316:X1316, A1316)&gt;0, "CoDev", IF(S1316="???","N/A","Import")))</f>
        <v>Import</v>
      </c>
      <c r="N1316" s="5" t="s">
        <v>2358</v>
      </c>
      <c r="O1316" s="5"/>
      <c r="P1316" s="5"/>
      <c r="Q1316" s="30" t="s">
        <v>2359</v>
      </c>
      <c r="R1316" s="5"/>
      <c r="S1316" s="5" t="s">
        <v>562</v>
      </c>
      <c r="Y1316" s="5">
        <f>IF(T1316="???",0,COUNTA(S1316:X1316))</f>
        <v>1</v>
      </c>
    </row>
    <row r="1317" spans="1:25" x14ac:dyDescent="0.45">
      <c r="A1317" s="24" t="s">
        <v>2315</v>
      </c>
      <c r="B1317" s="1">
        <v>2009</v>
      </c>
      <c r="C1317" s="22" t="str">
        <f>TEXT(D1317,"000")</f>
        <v>028</v>
      </c>
      <c r="D1317" s="2">
        <v>28</v>
      </c>
      <c r="E1317" s="1" t="str">
        <f>_xlfn.TEXTJOIN("_",TRUE,A1317,B1317,D1317,"Land")</f>
        <v>HRV_2009_28_Land</v>
      </c>
      <c r="F1317" s="1" t="str" cm="1">
        <f t="array" ref="F1317">_xlfn.REGEXEXTRACT(E1317,"[A-Z]+[a-z]+[a-z]",1,0)</f>
        <v>Land</v>
      </c>
      <c r="G1317" s="1" t="str">
        <f>_xlfn.TEXTJOIN("_",TRUE,A1317,B1317,C1317,F1317)</f>
        <v>HRV_2009_028_Land</v>
      </c>
      <c r="H1317" s="1" t="s">
        <v>275</v>
      </c>
      <c r="I1317" s="3" t="s">
        <v>68</v>
      </c>
      <c r="J1317" t="s">
        <v>69</v>
      </c>
      <c r="K1317" t="s">
        <v>2360</v>
      </c>
      <c r="L1317" s="4">
        <v>43</v>
      </c>
      <c r="M1317" s="5" t="str">
        <f>IF(AND(S1317=A1317, T1317&amp;U1317&amp;V1317&amp;W1317&amp;X1317=""), "DomProd", IF(COUNTIF(S1317:X1317, A1317)&gt;0, "CoDev", IF(S1317="???","N/A","Import")))</f>
        <v>Import</v>
      </c>
      <c r="N1317" t="s">
        <v>2326</v>
      </c>
      <c r="O1317" s="5"/>
      <c r="Q1317" s="18" t="s">
        <v>2361</v>
      </c>
      <c r="R1317" s="18" t="s">
        <v>2362</v>
      </c>
      <c r="S1317" s="5" t="s">
        <v>2319</v>
      </c>
      <c r="Y1317" s="5">
        <f>IF(T1317="???",0,COUNTA(S1317:X1317))</f>
        <v>1</v>
      </c>
    </row>
    <row r="1318" spans="1:25" x14ac:dyDescent="0.45">
      <c r="A1318" s="24" t="s">
        <v>2315</v>
      </c>
      <c r="B1318" s="1">
        <v>2009</v>
      </c>
      <c r="C1318" s="22" t="str">
        <f>TEXT(D1318,"000")</f>
        <v>029</v>
      </c>
      <c r="D1318" s="2">
        <v>29</v>
      </c>
      <c r="E1318" s="1" t="str">
        <f>_xlfn.TEXTJOIN("_",TRUE,A1318,B1318,D1318,"Land")</f>
        <v>HRV_2009_29_Land</v>
      </c>
      <c r="F1318" s="1" t="str" cm="1">
        <f t="array" ref="F1318">_xlfn.REGEXEXTRACT(E1318,"[A-Z]+[a-z]+[a-z]",1,0)</f>
        <v>Land</v>
      </c>
      <c r="G1318" s="1" t="str">
        <f>_xlfn.TEXTJOIN("_",TRUE,A1318,B1318,C1318,F1318)</f>
        <v>HRV_2009_029_Land</v>
      </c>
      <c r="H1318" s="1" t="s">
        <v>275</v>
      </c>
      <c r="I1318" s="3" t="s">
        <v>68</v>
      </c>
      <c r="J1318" t="s">
        <v>72</v>
      </c>
      <c r="K1318" t="s">
        <v>2363</v>
      </c>
      <c r="L1318" s="4">
        <v>418</v>
      </c>
      <c r="M1318" s="5" t="str">
        <f>IF(AND(S1318=A1318, T1318&amp;U1318&amp;V1318&amp;W1318&amp;X1318=""), "DomProd", IF(COUNTIF(S1318:X1318, A1318)&gt;0, "CoDev", IF(S1318="???","N/A","Import")))</f>
        <v>Import</v>
      </c>
      <c r="N1318" t="s">
        <v>313</v>
      </c>
      <c r="Q1318" t="s">
        <v>314</v>
      </c>
      <c r="R1318" s="5"/>
      <c r="S1318" s="5" t="s">
        <v>279</v>
      </c>
      <c r="Y1318" s="5">
        <f>IF(T1318="???",0,COUNTA(S1318:X1318))</f>
        <v>1</v>
      </c>
    </row>
    <row r="1319" spans="1:25" x14ac:dyDescent="0.45">
      <c r="A1319" s="24" t="s">
        <v>2315</v>
      </c>
      <c r="B1319" s="1">
        <v>2009</v>
      </c>
      <c r="C1319" s="22" t="str">
        <f>TEXT(D1319,"000")</f>
        <v>030</v>
      </c>
      <c r="D1319" s="2">
        <v>30</v>
      </c>
      <c r="E1319" s="1" t="str">
        <f>_xlfn.TEXTJOIN("_",TRUE,A1319,B1319,D1319,"Land")</f>
        <v>HRV_2009_30_Land</v>
      </c>
      <c r="F1319" s="1" t="str" cm="1">
        <f t="array" ref="F1319">_xlfn.REGEXEXTRACT(E1319,"[A-Z]+[a-z]+[a-z]",1,0)</f>
        <v>Land</v>
      </c>
      <c r="G1319" s="1" t="str">
        <f>_xlfn.TEXTJOIN("_",TRUE,A1319,B1319,C1319,F1319)</f>
        <v>HRV_2009_030_Land</v>
      </c>
      <c r="H1319" s="1" t="s">
        <v>275</v>
      </c>
      <c r="I1319" s="3" t="s">
        <v>68</v>
      </c>
      <c r="J1319" t="s">
        <v>72</v>
      </c>
      <c r="K1319" t="s">
        <v>2364</v>
      </c>
      <c r="L1319" s="4">
        <v>81</v>
      </c>
      <c r="M1319" s="5" t="str">
        <f>IF(AND(S1319=A1319, T1319&amp;U1319&amp;V1319&amp;W1319&amp;X1319=""), "DomProd", IF(COUNTIF(S1319:X1319, A1319)&gt;0, "CoDev", IF(S1319="???","N/A","Import")))</f>
        <v>Import</v>
      </c>
      <c r="N1319" t="s">
        <v>316</v>
      </c>
      <c r="Q1319" t="s">
        <v>317</v>
      </c>
      <c r="R1319" s="5"/>
      <c r="S1319" s="5" t="s">
        <v>279</v>
      </c>
      <c r="Y1319" s="5">
        <f>IF(T1319="???",0,COUNTA(S1319:X1319))</f>
        <v>1</v>
      </c>
    </row>
    <row r="1320" spans="1:25" x14ac:dyDescent="0.45">
      <c r="A1320" s="24" t="s">
        <v>2315</v>
      </c>
      <c r="B1320" s="1">
        <v>2009</v>
      </c>
      <c r="C1320" s="22" t="str">
        <f>TEXT(D1320,"000")</f>
        <v>031</v>
      </c>
      <c r="D1320" s="2">
        <v>31</v>
      </c>
      <c r="E1320" s="1" t="str">
        <f>_xlfn.TEXTJOIN("_",TRUE,A1320,B1320,D1320,"Land")</f>
        <v>HRV_2009_31_Land</v>
      </c>
      <c r="F1320" s="1" t="str" cm="1">
        <f t="array" ref="F1320">_xlfn.REGEXEXTRACT(E1320,"[A-Z]+[a-z]+[a-z]",1,0)</f>
        <v>Land</v>
      </c>
      <c r="G1320" s="1" t="str">
        <f>_xlfn.TEXTJOIN("_",TRUE,A1320,B1320,C1320,F1320)</f>
        <v>HRV_2009_031_Land</v>
      </c>
      <c r="H1320" s="1" t="s">
        <v>275</v>
      </c>
      <c r="I1320" s="3" t="s">
        <v>68</v>
      </c>
      <c r="J1320" t="s">
        <v>72</v>
      </c>
      <c r="K1320" t="s">
        <v>2365</v>
      </c>
      <c r="L1320" s="4">
        <v>23</v>
      </c>
      <c r="M1320" s="5" t="str">
        <f>IF(AND(S1320=A1320, T1320&amp;U1320&amp;V1320&amp;W1320&amp;X1320=""), "DomProd", IF(COUNTIF(S1320:X1320, A1320)&gt;0, "CoDev", IF(S1320="???","N/A","Import")))</f>
        <v>Import</v>
      </c>
      <c r="N1320" t="s">
        <v>332</v>
      </c>
      <c r="Q1320" t="s">
        <v>2366</v>
      </c>
      <c r="R1320" s="5"/>
      <c r="S1320" s="5" t="s">
        <v>279</v>
      </c>
      <c r="Y1320" s="5">
        <f>IF(T1320="???",0,COUNTA(S1320:X1320))</f>
        <v>1</v>
      </c>
    </row>
    <row r="1321" spans="1:25" x14ac:dyDescent="0.45">
      <c r="A1321" s="24" t="s">
        <v>2315</v>
      </c>
      <c r="B1321" s="1">
        <v>2009</v>
      </c>
      <c r="C1321" s="22" t="str">
        <f>TEXT(D1321,"000")</f>
        <v>032</v>
      </c>
      <c r="D1321" s="2">
        <v>32</v>
      </c>
      <c r="E1321" s="1" t="str">
        <f>_xlfn.TEXTJOIN("_",TRUE,A1321,B1321,D1321,"Land")</f>
        <v>HRV_2009_32_Land</v>
      </c>
      <c r="F1321" s="1" t="str" cm="1">
        <f t="array" ref="F1321">_xlfn.REGEXEXTRACT(E1321,"[A-Z]+[a-z]+[a-z]",1,0)</f>
        <v>Land</v>
      </c>
      <c r="G1321" s="1" t="str">
        <f>_xlfn.TEXTJOIN("_",TRUE,A1321,B1321,C1321,F1321)</f>
        <v>HRV_2009_032_Land</v>
      </c>
      <c r="H1321" s="1" t="s">
        <v>275</v>
      </c>
      <c r="I1321" s="3" t="s">
        <v>68</v>
      </c>
      <c r="J1321" t="s">
        <v>72</v>
      </c>
      <c r="K1321" t="s">
        <v>2367</v>
      </c>
      <c r="L1321" s="4">
        <v>38</v>
      </c>
      <c r="M1321" s="5" t="str">
        <f>IF(AND(S1321=A1321, T1321&amp;U1321&amp;V1321&amp;W1321&amp;X1321=""), "DomProd", IF(COUNTIF(S1321:X1321, A1321)&gt;0, "CoDev", IF(S1321="???","N/A","Import")))</f>
        <v>Import</v>
      </c>
      <c r="N1321" t="s">
        <v>316</v>
      </c>
      <c r="Q1321" t="s">
        <v>679</v>
      </c>
      <c r="R1321" s="5"/>
      <c r="S1321" s="5" t="s">
        <v>279</v>
      </c>
      <c r="Y1321" s="5">
        <f>IF(T1321="???",0,COUNTA(S1321:X1321))</f>
        <v>1</v>
      </c>
    </row>
    <row r="1322" spans="1:25" x14ac:dyDescent="0.45">
      <c r="A1322" s="24" t="s">
        <v>2315</v>
      </c>
      <c r="B1322" s="1">
        <v>2009</v>
      </c>
      <c r="C1322" s="22" t="str">
        <f>TEXT(D1322,"000")</f>
        <v>033</v>
      </c>
      <c r="D1322" s="2">
        <v>33</v>
      </c>
      <c r="E1322" s="1" t="str">
        <f>_xlfn.TEXTJOIN("_",TRUE,A1322,B1322,D1322,"Land")</f>
        <v>HRV_2009_33_Land</v>
      </c>
      <c r="F1322" s="1" t="str" cm="1">
        <f t="array" ref="F1322">_xlfn.REGEXEXTRACT(E1322,"[A-Z]+[a-z]+[a-z]",1,0)</f>
        <v>Land</v>
      </c>
      <c r="G1322" s="1" t="str">
        <f>_xlfn.TEXTJOIN("_",TRUE,A1322,B1322,C1322,F1322)</f>
        <v>HRV_2009_033_Land</v>
      </c>
      <c r="H1322" s="1" t="s">
        <v>275</v>
      </c>
      <c r="I1322" s="3" t="s">
        <v>68</v>
      </c>
      <c r="J1322" t="s">
        <v>72</v>
      </c>
      <c r="K1322" t="s">
        <v>154</v>
      </c>
      <c r="L1322" s="4" t="s">
        <v>65</v>
      </c>
      <c r="M1322" s="5" t="str">
        <f>IF(AND(S1322=A1322, T1322&amp;U1322&amp;V1322&amp;W1322&amp;X1322=""), "DomProd", IF(COUNTIF(S1322:X1322, A1322)&gt;0, "CoDev", IF(S1322="???","N/A","Import")))</f>
        <v>Import</v>
      </c>
      <c r="N1322" t="s">
        <v>155</v>
      </c>
      <c r="Q1322" s="18" t="s">
        <v>156</v>
      </c>
      <c r="R1322" s="5"/>
      <c r="S1322" s="5" t="s">
        <v>71</v>
      </c>
      <c r="T1322" t="s">
        <v>32</v>
      </c>
      <c r="Y1322" s="5">
        <f>IF(T1322="???",0,COUNTA(S1322:X1322))</f>
        <v>2</v>
      </c>
    </row>
    <row r="1323" spans="1:25" x14ac:dyDescent="0.45">
      <c r="A1323" s="24" t="s">
        <v>2315</v>
      </c>
      <c r="B1323" s="1">
        <v>2009</v>
      </c>
      <c r="C1323" s="22" t="str">
        <f>TEXT(D1323,"000")</f>
        <v>034</v>
      </c>
      <c r="D1323" s="2">
        <v>34</v>
      </c>
      <c r="E1323" s="1" t="str">
        <f>_xlfn.TEXTJOIN("_",TRUE,A1323,B1323,D1323,"Land")</f>
        <v>HRV_2009_34_Land</v>
      </c>
      <c r="F1323" s="1" t="str" cm="1">
        <f t="array" ref="F1323">_xlfn.REGEXEXTRACT(E1323,"[A-Z]+[a-z]+[a-z]",1,0)</f>
        <v>Land</v>
      </c>
      <c r="G1323" s="1" t="str">
        <f>_xlfn.TEXTJOIN("_",TRUE,A1323,B1323,C1323,F1323)</f>
        <v>HRV_2009_034_Land</v>
      </c>
      <c r="H1323" s="1" t="s">
        <v>275</v>
      </c>
      <c r="I1323" s="3" t="s">
        <v>68</v>
      </c>
      <c r="J1323" t="s">
        <v>2368</v>
      </c>
      <c r="K1323" t="s">
        <v>2369</v>
      </c>
      <c r="L1323" s="4" t="s">
        <v>65</v>
      </c>
      <c r="M1323" s="5" t="str">
        <f>IF(AND(S1323=A1323, T1323&amp;U1323&amp;V1323&amp;W1323&amp;X1323=""), "DomProd", IF(COUNTIF(S1323:X1323, A1323)&gt;0, "CoDev", IF(S1323="???","N/A","Import")))</f>
        <v>Import</v>
      </c>
      <c r="N1323" s="5" t="s">
        <v>3490</v>
      </c>
      <c r="O1323" s="5"/>
      <c r="P1323" s="5"/>
      <c r="Q1323" s="30" t="s">
        <v>3491</v>
      </c>
      <c r="R1323" s="5"/>
      <c r="S1323" s="5" t="s">
        <v>279</v>
      </c>
      <c r="Y1323" s="5">
        <f>IF(T1323="???",0,COUNTA(S1323:X1323))</f>
        <v>1</v>
      </c>
    </row>
    <row r="1324" spans="1:25" x14ac:dyDescent="0.45">
      <c r="A1324" s="24" t="s">
        <v>2315</v>
      </c>
      <c r="B1324" s="1">
        <v>2009</v>
      </c>
      <c r="C1324" s="22" t="str">
        <f>TEXT(D1324,"000")</f>
        <v>035</v>
      </c>
      <c r="D1324" s="2">
        <v>35</v>
      </c>
      <c r="E1324" s="1" t="str">
        <f>_xlfn.TEXTJOIN("_",TRUE,A1324,B1324,D1324,"Land")</f>
        <v>HRV_2009_35_Land</v>
      </c>
      <c r="F1324" s="1" t="str" cm="1">
        <f t="array" ref="F1324">_xlfn.REGEXEXTRACT(E1324,"[A-Z]+[a-z]+[a-z]",1,0)</f>
        <v>Land</v>
      </c>
      <c r="G1324" s="1" t="str">
        <f>_xlfn.TEXTJOIN("_",TRUE,A1324,B1324,C1324,F1324)</f>
        <v>HRV_2009_035_Land</v>
      </c>
      <c r="H1324" s="1" t="s">
        <v>275</v>
      </c>
      <c r="I1324" s="3" t="s">
        <v>68</v>
      </c>
      <c r="J1324" t="s">
        <v>582</v>
      </c>
      <c r="K1324" t="s">
        <v>2370</v>
      </c>
      <c r="L1324" s="4" t="s">
        <v>65</v>
      </c>
      <c r="M1324" s="5" t="str">
        <f>IF(AND(S1324=A1324, T1324&amp;U1324&amp;V1324&amp;W1324&amp;X1324=""), "DomProd", IF(COUNTIF(S1324:X1324, A1324)&gt;0, "CoDev", IF(S1324="???","N/A","Import")))</f>
        <v>DomProd</v>
      </c>
      <c r="N1324" s="5" t="s">
        <v>3434</v>
      </c>
      <c r="O1324" s="5"/>
      <c r="P1324" s="5"/>
      <c r="Q1324" s="30" t="s">
        <v>3435</v>
      </c>
      <c r="R1324" s="5"/>
      <c r="S1324" s="5" t="s">
        <v>2315</v>
      </c>
      <c r="Y1324" s="5">
        <f>IF(T1324="???",0,COUNTA(S1324:X1324))</f>
        <v>1</v>
      </c>
    </row>
    <row r="1325" spans="1:25" x14ac:dyDescent="0.45">
      <c r="A1325" s="24" t="s">
        <v>2315</v>
      </c>
      <c r="B1325" s="1">
        <v>2009</v>
      </c>
      <c r="C1325" s="22" t="str">
        <f>TEXT(D1325,"000")</f>
        <v>036</v>
      </c>
      <c r="D1325" s="2">
        <v>36</v>
      </c>
      <c r="E1325" s="1" t="str">
        <f>_xlfn.TEXTJOIN("_",TRUE,A1325,B1325,D1325,"Land")</f>
        <v>HRV_2009_36_Land</v>
      </c>
      <c r="F1325" s="1" t="str" cm="1">
        <f t="array" ref="F1325">_xlfn.REGEXEXTRACT(E1325,"[A-Z]+[a-z]+[a-z]",1,0)</f>
        <v>Land</v>
      </c>
      <c r="G1325" s="1" t="str">
        <f>_xlfn.TEXTJOIN("_",TRUE,A1325,B1325,C1325,F1325)</f>
        <v>HRV_2009_036_Land</v>
      </c>
      <c r="H1325" s="1" t="s">
        <v>275</v>
      </c>
      <c r="I1325" s="3" t="s">
        <v>68</v>
      </c>
      <c r="J1325" t="s">
        <v>318</v>
      </c>
      <c r="K1325" t="s">
        <v>2371</v>
      </c>
      <c r="L1325" s="4">
        <v>133</v>
      </c>
      <c r="M1325" s="5" t="str">
        <f>IF(AND(S1325=A1325, T1325&amp;U1325&amp;V1325&amp;W1325&amp;X1325=""), "DomProd", IF(COUNTIF(S1325:X1325, A1325)&gt;0, "CoDev", IF(S1325="???","N/A","Import")))</f>
        <v>Import</v>
      </c>
      <c r="N1325" s="5"/>
      <c r="O1325" s="10"/>
      <c r="P1325" s="10"/>
      <c r="Q1325" s="18" t="s">
        <v>3542</v>
      </c>
      <c r="R1325" s="5"/>
      <c r="S1325" s="5" t="s">
        <v>279</v>
      </c>
      <c r="Y1325" s="5">
        <f>IF(T1325="???",0,COUNTA(S1325:X1325))</f>
        <v>1</v>
      </c>
    </row>
    <row r="1326" spans="1:25" x14ac:dyDescent="0.45">
      <c r="A1326" s="24" t="s">
        <v>2315</v>
      </c>
      <c r="B1326" s="1">
        <v>2009</v>
      </c>
      <c r="C1326" s="22" t="str">
        <f>TEXT(D1326,"000")</f>
        <v>037</v>
      </c>
      <c r="D1326" s="2">
        <v>37</v>
      </c>
      <c r="E1326" s="1" t="str">
        <f>_xlfn.TEXTJOIN("_",TRUE,A1326,B1326,D1326,"Land")</f>
        <v>HRV_2009_37_Land</v>
      </c>
      <c r="F1326" s="1" t="str" cm="1">
        <f t="array" ref="F1326">_xlfn.REGEXEXTRACT(E1326,"[A-Z]+[a-z]+[a-z]",1,0)</f>
        <v>Land</v>
      </c>
      <c r="G1326" s="1" t="str">
        <f>_xlfn.TEXTJOIN("_",TRUE,A1326,B1326,C1326,F1326)</f>
        <v>HRV_2009_037_Land</v>
      </c>
      <c r="H1326" s="1" t="s">
        <v>275</v>
      </c>
      <c r="I1326" s="3" t="s">
        <v>85</v>
      </c>
      <c r="J1326" t="s">
        <v>2372</v>
      </c>
      <c r="K1326" t="s">
        <v>2373</v>
      </c>
      <c r="L1326" s="4">
        <v>45</v>
      </c>
      <c r="M1326" s="5" t="str">
        <f>IF(AND(S1326=A1326, T1326&amp;U1326&amp;V1326&amp;W1326&amp;X1326=""), "DomProd", IF(COUNTIF(S1326:X1326, A1326)&gt;0, "CoDev", IF(S1326="???","N/A","Import")))</f>
        <v>Import</v>
      </c>
      <c r="N1326" t="s">
        <v>560</v>
      </c>
      <c r="O1326" t="s">
        <v>2326</v>
      </c>
      <c r="Q1326" t="s">
        <v>2327</v>
      </c>
      <c r="S1326" s="5" t="s">
        <v>562</v>
      </c>
      <c r="Y1326" s="5">
        <f>IF(T1326="???",0,COUNTA(S1326:X1326))</f>
        <v>1</v>
      </c>
    </row>
    <row r="1327" spans="1:25" x14ac:dyDescent="0.45">
      <c r="A1327" s="24" t="s">
        <v>2315</v>
      </c>
      <c r="B1327" s="1">
        <v>2009</v>
      </c>
      <c r="C1327" s="22" t="str">
        <f>TEXT(D1327,"000")</f>
        <v>038</v>
      </c>
      <c r="D1327" s="2">
        <v>38</v>
      </c>
      <c r="E1327" s="1" t="str">
        <f>_xlfn.TEXTJOIN("_",TRUE,A1327,B1327,D1327,"Land")</f>
        <v>HRV_2009_38_Land</v>
      </c>
      <c r="F1327" s="1" t="str" cm="1">
        <f t="array" ref="F1327">_xlfn.REGEXEXTRACT(E1327,"[A-Z]+[a-z]+[a-z]",1,0)</f>
        <v>Land</v>
      </c>
      <c r="G1327" s="1" t="str">
        <f>_xlfn.TEXTJOIN("_",TRUE,A1327,B1327,C1327,F1327)</f>
        <v>HRV_2009_038_Land</v>
      </c>
      <c r="H1327" s="1" t="s">
        <v>275</v>
      </c>
      <c r="I1327" s="3" t="s">
        <v>85</v>
      </c>
      <c r="J1327" t="s">
        <v>2374</v>
      </c>
      <c r="K1327" t="s">
        <v>2375</v>
      </c>
      <c r="L1327" s="4">
        <v>17</v>
      </c>
      <c r="M1327" s="5" t="str">
        <f>IF(AND(S1327=A1327, T1327&amp;U1327&amp;V1327&amp;W1327&amp;X1327=""), "DomProd", IF(COUNTIF(S1327:X1327, A1327)&gt;0, "CoDev", IF(S1327="???","N/A","Import")))</f>
        <v>Import</v>
      </c>
      <c r="N1327" t="s">
        <v>560</v>
      </c>
      <c r="O1327" t="s">
        <v>2326</v>
      </c>
      <c r="Q1327" t="s">
        <v>2327</v>
      </c>
      <c r="S1327" s="5" t="s">
        <v>562</v>
      </c>
      <c r="Y1327" s="5">
        <f>IF(T1327="???",0,COUNTA(S1327:X1327))</f>
        <v>1</v>
      </c>
    </row>
    <row r="1328" spans="1:25" x14ac:dyDescent="0.45">
      <c r="A1328" s="24" t="s">
        <v>2315</v>
      </c>
      <c r="B1328" s="1">
        <v>2009</v>
      </c>
      <c r="C1328" s="22" t="str">
        <f>TEXT(D1328,"000")</f>
        <v>039</v>
      </c>
      <c r="D1328" s="2">
        <v>39</v>
      </c>
      <c r="E1328" s="1" t="str">
        <f>_xlfn.TEXTJOIN("_",TRUE,A1328,B1328,D1328,"Land")</f>
        <v>HRV_2009_39_Land</v>
      </c>
      <c r="F1328" s="1" t="str" cm="1">
        <f t="array" ref="F1328">_xlfn.REGEXEXTRACT(E1328,"[A-Z]+[a-z]+[a-z]",1,0)</f>
        <v>Land</v>
      </c>
      <c r="G1328" s="1" t="str">
        <f>_xlfn.TEXTJOIN("_",TRUE,A1328,B1328,C1328,F1328)</f>
        <v>HRV_2009_039_Land</v>
      </c>
      <c r="H1328" s="1" t="s">
        <v>275</v>
      </c>
      <c r="I1328" s="3" t="s">
        <v>85</v>
      </c>
      <c r="J1328" t="s">
        <v>2376</v>
      </c>
      <c r="K1328" t="s">
        <v>2377</v>
      </c>
      <c r="L1328" s="4">
        <v>539</v>
      </c>
      <c r="M1328" s="5" t="str">
        <f>IF(AND(S1328=A1328, T1328&amp;U1328&amp;V1328&amp;W1328&amp;X1328=""), "DomProd", IF(COUNTIF(S1328:X1328, A1328)&gt;0, "CoDev", IF(S1328="???","N/A","Import")))</f>
        <v>Import</v>
      </c>
      <c r="N1328" t="s">
        <v>332</v>
      </c>
      <c r="Q1328" t="s">
        <v>333</v>
      </c>
      <c r="R1328" s="5"/>
      <c r="S1328" s="5" t="s">
        <v>279</v>
      </c>
      <c r="Y1328" s="5">
        <f>IF(T1328="???",0,COUNTA(S1328:X1328))</f>
        <v>1</v>
      </c>
    </row>
    <row r="1329" spans="1:25" x14ac:dyDescent="0.45">
      <c r="A1329" s="24" t="s">
        <v>2315</v>
      </c>
      <c r="B1329" s="1">
        <v>2009</v>
      </c>
      <c r="C1329" s="22" t="str">
        <f>TEXT(D1329,"000")</f>
        <v>040</v>
      </c>
      <c r="D1329" s="2">
        <v>40</v>
      </c>
      <c r="E1329" s="1" t="str">
        <f>_xlfn.TEXTJOIN("_",TRUE,A1329,B1329,D1329,"Land")</f>
        <v>HRV_2009_40_Land</v>
      </c>
      <c r="F1329" s="1" t="str" cm="1">
        <f t="array" ref="F1329">_xlfn.REGEXEXTRACT(E1329,"[A-Z]+[a-z]+[a-z]",1,0)</f>
        <v>Land</v>
      </c>
      <c r="G1329" s="1" t="str">
        <f>_xlfn.TEXTJOIN("_",TRUE,A1329,B1329,C1329,F1329)</f>
        <v>HRV_2009_040_Land</v>
      </c>
      <c r="H1329" s="1" t="s">
        <v>275</v>
      </c>
      <c r="I1329" s="3" t="s">
        <v>85</v>
      </c>
      <c r="J1329" t="s">
        <v>2376</v>
      </c>
      <c r="K1329" t="s">
        <v>2378</v>
      </c>
      <c r="L1329" s="4">
        <v>80</v>
      </c>
      <c r="M1329" s="5" t="str">
        <f>IF(AND(S1329=A1329, T1329&amp;U1329&amp;V1329&amp;W1329&amp;X1329=""), "DomProd", IF(COUNTIF(S1329:X1329, A1329)&gt;0, "CoDev", IF(S1329="???","N/A","Import")))</f>
        <v>Import</v>
      </c>
      <c r="N1329" t="s">
        <v>332</v>
      </c>
      <c r="O1329" s="8"/>
      <c r="P1329" s="8"/>
      <c r="Q1329" t="s">
        <v>333</v>
      </c>
      <c r="S1329" s="5" t="s">
        <v>279</v>
      </c>
      <c r="Y1329" s="5">
        <f>IF(T1329="???",0,COUNTA(S1329:X1329))</f>
        <v>1</v>
      </c>
    </row>
    <row r="1330" spans="1:25" x14ac:dyDescent="0.45">
      <c r="A1330" s="40" t="s">
        <v>2315</v>
      </c>
      <c r="B1330" s="1">
        <v>2009</v>
      </c>
      <c r="C1330" s="22" t="str">
        <f>TEXT(D1330,"000")</f>
        <v>041</v>
      </c>
      <c r="D1330" s="2">
        <v>41</v>
      </c>
      <c r="E1330" s="41" t="str">
        <f>_xlfn.TEXTJOIN("_",TRUE,A1330,B1330,D1330,"Land")</f>
        <v>HRV_2009_41_Land</v>
      </c>
      <c r="F1330" s="1" t="str" cm="1">
        <f t="array" ref="F1330">_xlfn.REGEXEXTRACT(E1330,"[A-Z]+[a-z]+[a-z]",1,0)</f>
        <v>Land</v>
      </c>
      <c r="G1330" s="1" t="str">
        <f>_xlfn.TEXTJOIN("_",TRUE,A1330,B1330,C1330,F1330)</f>
        <v>HRV_2009_041_Land</v>
      </c>
      <c r="H1330" s="41" t="s">
        <v>275</v>
      </c>
      <c r="I1330" s="42" t="s">
        <v>85</v>
      </c>
      <c r="J1330" s="43" t="s">
        <v>2163</v>
      </c>
      <c r="K1330" s="43" t="s">
        <v>2379</v>
      </c>
      <c r="L1330" s="44">
        <v>390</v>
      </c>
      <c r="M1330" s="5" t="str">
        <f>IF(AND(S1330=A1330, T1330&amp;U1330&amp;V1330&amp;W1330&amp;X1330=""), "DomProd", IF(COUNTIF(S1330:X1330, A1330)&gt;0, "CoDev", IF(S1330="???","N/A","Import")))</f>
        <v>Import</v>
      </c>
      <c r="N1330" t="s">
        <v>602</v>
      </c>
      <c r="Q1330" s="18" t="s">
        <v>603</v>
      </c>
      <c r="S1330" s="45" t="s">
        <v>562</v>
      </c>
      <c r="T1330" s="43"/>
      <c r="U1330" s="43"/>
      <c r="V1330" s="43"/>
      <c r="W1330" s="43"/>
      <c r="X1330" s="43"/>
      <c r="Y1330" s="5">
        <f>IF(T1330="???",0,COUNTA(S1330:X1330))</f>
        <v>1</v>
      </c>
    </row>
    <row r="1331" spans="1:25" x14ac:dyDescent="0.45">
      <c r="A1331" s="24" t="s">
        <v>2315</v>
      </c>
      <c r="B1331" s="1">
        <v>2009</v>
      </c>
      <c r="C1331" s="22" t="str">
        <f>TEXT(D1331,"000")</f>
        <v>042</v>
      </c>
      <c r="D1331" s="2">
        <v>42</v>
      </c>
      <c r="E1331" s="1" t="str">
        <f>_xlfn.TEXTJOIN("_",TRUE,A1331,B1331,D1331,"Land")</f>
        <v>HRV_2009_42_Land</v>
      </c>
      <c r="F1331" s="1" t="str" cm="1">
        <f t="array" ref="F1331">_xlfn.REGEXEXTRACT(E1331,"[A-Z]+[a-z]+[a-z]",1,0)</f>
        <v>Land</v>
      </c>
      <c r="G1331" s="1" t="str">
        <f>_xlfn.TEXTJOIN("_",TRUE,A1331,B1331,C1331,F1331)</f>
        <v>HRV_2009_042_Land</v>
      </c>
      <c r="H1331" s="1" t="s">
        <v>275</v>
      </c>
      <c r="I1331" s="3" t="s">
        <v>85</v>
      </c>
      <c r="J1331" t="s">
        <v>2380</v>
      </c>
      <c r="K1331" t="s">
        <v>65</v>
      </c>
      <c r="L1331" s="4">
        <v>11</v>
      </c>
      <c r="M1331" s="5" t="str">
        <f>IF(AND(S1331=A1331, T1331&amp;U1331&amp;V1331&amp;W1331&amp;X1331=""), "DomProd", IF(COUNTIF(S1331:X1331, A1331)&gt;0, "CoDev", IF(S1331="???","N/A","Import")))</f>
        <v>N/A</v>
      </c>
      <c r="N1331" s="5" t="s">
        <v>35</v>
      </c>
      <c r="O1331" s="5"/>
      <c r="P1331" s="5"/>
      <c r="Q1331" s="5"/>
      <c r="R1331" s="5"/>
      <c r="S1331" s="5" t="s">
        <v>59</v>
      </c>
      <c r="Y1331" s="5">
        <f>IF(T1331="???",0,COUNTA(S1331:X1331))</f>
        <v>1</v>
      </c>
    </row>
    <row r="1332" spans="1:25" x14ac:dyDescent="0.45">
      <c r="A1332" s="24" t="s">
        <v>2315</v>
      </c>
      <c r="B1332" s="1">
        <v>2009</v>
      </c>
      <c r="C1332" s="22" t="str">
        <f>TEXT(D1332,"000")</f>
        <v>043</v>
      </c>
      <c r="D1332" s="2">
        <v>43</v>
      </c>
      <c r="E1332" s="1" t="str">
        <f>_xlfn.TEXTJOIN("_",TRUE,A1332,B1332,D1332,"Naval")</f>
        <v>HRV_2009_43_Naval</v>
      </c>
      <c r="F1332" s="1" t="s">
        <v>161</v>
      </c>
      <c r="G1332" s="1" t="str">
        <f>_xlfn.TEXTJOIN("_",TRUE,A1332,B1332,C1332,F1332)</f>
        <v>HRV_2009_043_Sea</v>
      </c>
      <c r="H1332" s="1" t="s">
        <v>358</v>
      </c>
      <c r="I1332" s="3" t="s">
        <v>380</v>
      </c>
      <c r="J1332" t="s">
        <v>2381</v>
      </c>
      <c r="K1332" t="s">
        <v>2382</v>
      </c>
      <c r="L1332" s="4">
        <v>2</v>
      </c>
      <c r="M1332" s="5" t="str">
        <f>IF(AND(S1332=A1332, T1332&amp;U1332&amp;V1332&amp;W1332&amp;X1332=""), "DomProd", IF(COUNTIF(S1332:X1332, A1332)&gt;0, "CoDev", IF(S1332="???","N/A","Import")))</f>
        <v>DomProd</v>
      </c>
      <c r="N1332" t="s">
        <v>2383</v>
      </c>
      <c r="Q1332" s="31" t="s">
        <v>2384</v>
      </c>
      <c r="S1332" s="5" t="s">
        <v>2315</v>
      </c>
      <c r="Y1332" s="5">
        <f>IF(T1332="???",0,COUNTA(S1332:X1332))</f>
        <v>1</v>
      </c>
    </row>
    <row r="1333" spans="1:25" x14ac:dyDescent="0.45">
      <c r="A1333" s="24" t="s">
        <v>2315</v>
      </c>
      <c r="B1333" s="1">
        <v>2009</v>
      </c>
      <c r="C1333" s="22" t="str">
        <f>TEXT(D1333,"000")</f>
        <v>044</v>
      </c>
      <c r="D1333" s="2">
        <v>44</v>
      </c>
      <c r="E1333" s="1" t="str">
        <f>_xlfn.TEXTJOIN("_",TRUE,A1333,B1333,D1333,"Naval")</f>
        <v>HRV_2009_44_Naval</v>
      </c>
      <c r="F1333" s="1" t="s">
        <v>161</v>
      </c>
      <c r="G1333" s="1" t="str">
        <f>_xlfn.TEXTJOIN("_",TRUE,A1333,B1333,C1333,F1333)</f>
        <v>HRV_2009_044_Sea</v>
      </c>
      <c r="H1333" s="1" t="s">
        <v>358</v>
      </c>
      <c r="I1333" s="3" t="s">
        <v>168</v>
      </c>
      <c r="J1333" t="s">
        <v>2385</v>
      </c>
      <c r="K1333" t="s">
        <v>2386</v>
      </c>
      <c r="L1333" s="4" t="s">
        <v>65</v>
      </c>
      <c r="M1333" s="5" t="str">
        <f>IF(AND(S1333=A1333, T1333&amp;U1333&amp;V1333&amp;W1333&amp;X1333=""), "DomProd", IF(COUNTIF(S1333:X1333, A1333)&gt;0, "CoDev", IF(S1333="???","N/A","Import")))</f>
        <v>Import</v>
      </c>
      <c r="N1333" s="5" t="s">
        <v>107</v>
      </c>
      <c r="O1333" s="5"/>
      <c r="P1333" s="5"/>
      <c r="Q1333" s="30" t="s">
        <v>1460</v>
      </c>
      <c r="R1333" s="5"/>
      <c r="S1333" s="5" t="s">
        <v>76</v>
      </c>
      <c r="Y1333" s="5">
        <f>IF(T1333="???",0,COUNTA(S1333:X1333))</f>
        <v>1</v>
      </c>
    </row>
    <row r="1334" spans="1:25" x14ac:dyDescent="0.45">
      <c r="A1334" s="24" t="s">
        <v>2315</v>
      </c>
      <c r="B1334" s="1">
        <v>2009</v>
      </c>
      <c r="C1334" s="22" t="str">
        <f>TEXT(D1334,"000")</f>
        <v>045</v>
      </c>
      <c r="D1334" s="2">
        <v>45</v>
      </c>
      <c r="E1334" s="1" t="str">
        <f>_xlfn.TEXTJOIN("_",TRUE,A1334,B1334,D1334,"Naval")</f>
        <v>HRV_2009_45_Naval</v>
      </c>
      <c r="F1334" s="1" t="s">
        <v>161</v>
      </c>
      <c r="G1334" s="1" t="str">
        <f>_xlfn.TEXTJOIN("_",TRUE,A1334,B1334,C1334,F1334)</f>
        <v>HRV_2009_045_Sea</v>
      </c>
      <c r="H1334" s="1" t="s">
        <v>358</v>
      </c>
      <c r="I1334" s="3" t="s">
        <v>380</v>
      </c>
      <c r="J1334" t="s">
        <v>398</v>
      </c>
      <c r="K1334" t="s">
        <v>2387</v>
      </c>
      <c r="L1334" s="4">
        <v>2</v>
      </c>
      <c r="M1334" s="5" t="str">
        <f>IF(AND(S1334=A1334, T1334&amp;U1334&amp;V1334&amp;W1334&amp;X1334=""), "DomProd", IF(COUNTIF(S1334:X1334, A1334)&gt;0, "CoDev", IF(S1334="???","N/A","Import")))</f>
        <v>Import</v>
      </c>
      <c r="N1334" s="5" t="s">
        <v>3392</v>
      </c>
      <c r="O1334" s="5"/>
      <c r="P1334" s="5"/>
      <c r="Q1334" s="30" t="s">
        <v>3393</v>
      </c>
      <c r="R1334" s="5"/>
      <c r="S1334" s="5" t="s">
        <v>1366</v>
      </c>
      <c r="Y1334" s="5">
        <f>IF(T1334="???",0,COUNTA(S1334:X1334))</f>
        <v>1</v>
      </c>
    </row>
    <row r="1335" spans="1:25" x14ac:dyDescent="0.45">
      <c r="A1335" s="24" t="s">
        <v>2315</v>
      </c>
      <c r="B1335" s="1">
        <v>2009</v>
      </c>
      <c r="C1335" s="22" t="str">
        <f>TEXT(D1335,"000")</f>
        <v>046</v>
      </c>
      <c r="D1335" s="2">
        <v>46</v>
      </c>
      <c r="E1335" s="1" t="str">
        <f>_xlfn.TEXTJOIN("_",TRUE,A1335,B1335,D1335,"Naval")</f>
        <v>HRV_2009_46_Naval</v>
      </c>
      <c r="F1335" s="1" t="s">
        <v>161</v>
      </c>
      <c r="G1335" s="1" t="str">
        <f>_xlfn.TEXTJOIN("_",TRUE,A1335,B1335,C1335,F1335)</f>
        <v>HRV_2009_046_Sea</v>
      </c>
      <c r="H1335" s="1" t="s">
        <v>358</v>
      </c>
      <c r="I1335" s="3" t="s">
        <v>168</v>
      </c>
      <c r="J1335" t="s">
        <v>400</v>
      </c>
      <c r="K1335" t="s">
        <v>2388</v>
      </c>
      <c r="L1335" s="4" t="s">
        <v>65</v>
      </c>
      <c r="M1335" s="5" t="str">
        <f>IF(AND(S1335=A1335, T1335&amp;U1335&amp;V1335&amp;W1335&amp;X1335=""), "DomProd", IF(COUNTIF(S1335:X1335, A1335)&gt;0, "CoDev", IF(S1335="???","N/A","Import")))</f>
        <v>Import</v>
      </c>
      <c r="N1335" s="5" t="s">
        <v>107</v>
      </c>
      <c r="O1335" s="5"/>
      <c r="P1335" s="5"/>
      <c r="Q1335" s="30" t="s">
        <v>1460</v>
      </c>
      <c r="R1335" s="5"/>
      <c r="S1335" s="5" t="s">
        <v>76</v>
      </c>
      <c r="Y1335" s="5">
        <f>IF(T1335="???",0,COUNTA(S1335:X1335))</f>
        <v>1</v>
      </c>
    </row>
    <row r="1336" spans="1:25" x14ac:dyDescent="0.45">
      <c r="A1336" s="24" t="s">
        <v>2315</v>
      </c>
      <c r="B1336" s="1">
        <v>2009</v>
      </c>
      <c r="C1336" s="22" t="str">
        <f>TEXT(D1336,"000")</f>
        <v>047</v>
      </c>
      <c r="D1336" s="2">
        <v>47</v>
      </c>
      <c r="E1336" s="1" t="str">
        <f>_xlfn.TEXTJOIN("_",TRUE,A1336,B1336,D1336,"Naval")</f>
        <v>HRV_2009_47_Naval</v>
      </c>
      <c r="F1336" s="1" t="s">
        <v>161</v>
      </c>
      <c r="G1336" s="1" t="str">
        <f>_xlfn.TEXTJOIN("_",TRUE,A1336,B1336,C1336,F1336)</f>
        <v>HRV_2009_047_Sea</v>
      </c>
      <c r="H1336" s="1" t="s">
        <v>358</v>
      </c>
      <c r="I1336" s="3" t="s">
        <v>168</v>
      </c>
      <c r="J1336" t="s">
        <v>400</v>
      </c>
      <c r="K1336" t="s">
        <v>2389</v>
      </c>
      <c r="L1336" s="4" t="s">
        <v>65</v>
      </c>
      <c r="M1336" s="5" t="str">
        <f>IF(AND(S1336=A1336, T1336&amp;U1336&amp;V1336&amp;W1336&amp;X1336=""), "DomProd", IF(COUNTIF(S1336:X1336, A1336)&gt;0, "CoDev", IF(S1336="???","N/A","Import")))</f>
        <v>Import</v>
      </c>
      <c r="N1336" t="s">
        <v>127</v>
      </c>
      <c r="P1336" s="4"/>
      <c r="Q1336" s="18" t="s">
        <v>1462</v>
      </c>
      <c r="S1336" s="5" t="s">
        <v>71</v>
      </c>
      <c r="Y1336" s="5">
        <f>IF(T1336="???",0,COUNTA(S1336:X1336))</f>
        <v>1</v>
      </c>
    </row>
    <row r="1337" spans="1:25" x14ac:dyDescent="0.45">
      <c r="A1337" s="24" t="s">
        <v>2315</v>
      </c>
      <c r="B1337" s="1">
        <v>2009</v>
      </c>
      <c r="C1337" s="22" t="str">
        <f>TEXT(D1337,"000")</f>
        <v>048</v>
      </c>
      <c r="D1337" s="2">
        <v>48</v>
      </c>
      <c r="E1337" s="1" t="str">
        <f>_xlfn.TEXTJOIN("_",TRUE,A1337,B1337,D1337,"Naval")</f>
        <v>HRV_2009_48_Naval</v>
      </c>
      <c r="F1337" s="1" t="s">
        <v>161</v>
      </c>
      <c r="G1337" s="1" t="str">
        <f>_xlfn.TEXTJOIN("_",TRUE,A1337,B1337,C1337,F1337)</f>
        <v>HRV_2009_048_Sea</v>
      </c>
      <c r="H1337" s="1" t="s">
        <v>358</v>
      </c>
      <c r="I1337" s="3" t="s">
        <v>168</v>
      </c>
      <c r="J1337" t="s">
        <v>400</v>
      </c>
      <c r="K1337" t="s">
        <v>126</v>
      </c>
      <c r="L1337" s="4" t="s">
        <v>65</v>
      </c>
      <c r="M1337" s="5" t="str">
        <f>IF(AND(S1337=A1337, T1337&amp;U1337&amp;V1337&amp;W1337&amp;X1337=""), "DomProd", IF(COUNTIF(S1337:X1337, A1337)&gt;0, "CoDev", IF(S1337="???","N/A","Import")))</f>
        <v>Import</v>
      </c>
      <c r="N1337" t="s">
        <v>127</v>
      </c>
      <c r="Q1337" s="18" t="s">
        <v>128</v>
      </c>
      <c r="S1337" s="5" t="s">
        <v>71</v>
      </c>
      <c r="Y1337" s="5">
        <f>IF(T1337="???",0,COUNTA(S1337:X1337))</f>
        <v>1</v>
      </c>
    </row>
    <row r="1338" spans="1:25" x14ac:dyDescent="0.45">
      <c r="A1338" s="24" t="s">
        <v>2315</v>
      </c>
      <c r="B1338" s="1">
        <v>2009</v>
      </c>
      <c r="C1338" s="22" t="str">
        <f>TEXT(D1338,"000")</f>
        <v>049</v>
      </c>
      <c r="D1338" s="2">
        <v>49</v>
      </c>
      <c r="E1338" s="1" t="str">
        <f>_xlfn.TEXTJOIN("_",TRUE,A1338,B1338,D1338,"Naval")</f>
        <v>HRV_2009_49_Naval</v>
      </c>
      <c r="F1338" s="1" t="s">
        <v>161</v>
      </c>
      <c r="G1338" s="1" t="str">
        <f>_xlfn.TEXTJOIN("_",TRUE,A1338,B1338,C1338,F1338)</f>
        <v>HRV_2009_049_Sea</v>
      </c>
      <c r="H1338" s="1" t="s">
        <v>358</v>
      </c>
      <c r="I1338" s="3" t="s">
        <v>380</v>
      </c>
      <c r="J1338" t="s">
        <v>2390</v>
      </c>
      <c r="K1338" t="s">
        <v>2391</v>
      </c>
      <c r="L1338" s="4">
        <v>1</v>
      </c>
      <c r="M1338" s="5" t="str">
        <f>IF(AND(S1338=A1338, T1338&amp;U1338&amp;V1338&amp;W1338&amp;X1338=""), "DomProd", IF(COUNTIF(S1338:X1338, A1338)&gt;0, "CoDev", IF(S1338="???","N/A","Import")))</f>
        <v>DomProd</v>
      </c>
      <c r="N1338" t="s">
        <v>2383</v>
      </c>
      <c r="Q1338" s="18" t="s">
        <v>2392</v>
      </c>
      <c r="S1338" s="5" t="s">
        <v>2315</v>
      </c>
      <c r="Y1338" s="5">
        <f>IF(T1338="???",0,COUNTA(S1338:X1338))</f>
        <v>1</v>
      </c>
    </row>
    <row r="1339" spans="1:25" x14ac:dyDescent="0.45">
      <c r="A1339" s="24" t="s">
        <v>2315</v>
      </c>
      <c r="B1339" s="1">
        <v>2009</v>
      </c>
      <c r="C1339" s="22" t="str">
        <f>TEXT(D1339,"000")</f>
        <v>050</v>
      </c>
      <c r="D1339" s="2">
        <v>50</v>
      </c>
      <c r="E1339" s="1" t="str">
        <f>_xlfn.TEXTJOIN("_",TRUE,A1339,B1339,D1339,"Naval")</f>
        <v>HRV_2009_50_Naval</v>
      </c>
      <c r="F1339" s="1" t="s">
        <v>161</v>
      </c>
      <c r="G1339" s="1" t="str">
        <f>_xlfn.TEXTJOIN("_",TRUE,A1339,B1339,C1339,F1339)</f>
        <v>HRV_2009_050_Sea</v>
      </c>
      <c r="H1339" s="1" t="s">
        <v>358</v>
      </c>
      <c r="I1339" s="3" t="s">
        <v>168</v>
      </c>
      <c r="J1339" t="s">
        <v>400</v>
      </c>
      <c r="K1339" t="s">
        <v>2386</v>
      </c>
      <c r="L1339" s="4" t="s">
        <v>65</v>
      </c>
      <c r="M1339" s="5" t="str">
        <f>IF(AND(S1339=A1339, T1339&amp;U1339&amp;V1339&amp;W1339&amp;X1339=""), "DomProd", IF(COUNTIF(S1339:X1339, A1339)&gt;0, "CoDev", IF(S1339="???","N/A","Import")))</f>
        <v>Import</v>
      </c>
      <c r="N1339" s="5" t="s">
        <v>107</v>
      </c>
      <c r="O1339" s="5"/>
      <c r="P1339" s="5"/>
      <c r="Q1339" s="30" t="s">
        <v>1460</v>
      </c>
      <c r="R1339" s="5"/>
      <c r="S1339" s="5" t="s">
        <v>76</v>
      </c>
      <c r="Y1339" s="5">
        <f>IF(T1339="???",0,COUNTA(S1339:X1339))</f>
        <v>1</v>
      </c>
    </row>
    <row r="1340" spans="1:25" x14ac:dyDescent="0.45">
      <c r="A1340" s="24" t="s">
        <v>2315</v>
      </c>
      <c r="B1340" s="1">
        <v>2009</v>
      </c>
      <c r="C1340" s="22" t="str">
        <f>TEXT(D1340,"000")</f>
        <v>051</v>
      </c>
      <c r="D1340" s="2">
        <v>51</v>
      </c>
      <c r="E1340" s="1" t="str">
        <f>_xlfn.TEXTJOIN("_",TRUE,A1340,B1340,D1340,"Naval")</f>
        <v>HRV_2009_51_Naval</v>
      </c>
      <c r="F1340" s="1" t="s">
        <v>161</v>
      </c>
      <c r="G1340" s="1" t="str">
        <f>_xlfn.TEXTJOIN("_",TRUE,A1340,B1340,C1340,F1340)</f>
        <v>HRV_2009_051_Sea</v>
      </c>
      <c r="H1340" s="1" t="s">
        <v>358</v>
      </c>
      <c r="I1340" s="3" t="s">
        <v>380</v>
      </c>
      <c r="J1340" t="s">
        <v>609</v>
      </c>
      <c r="K1340" t="s">
        <v>2393</v>
      </c>
      <c r="L1340" s="4">
        <v>4</v>
      </c>
      <c r="M1340" s="5" t="str">
        <f>IF(AND(S1340=A1340, T1340&amp;U1340&amp;V1340&amp;W1340&amp;X1340=""), "DomProd", IF(COUNTIF(S1340:X1340, A1340)&gt;0, "CoDev", IF(S1340="???","N/A","Import")))</f>
        <v>DomProd</v>
      </c>
      <c r="N1340" t="s">
        <v>2383</v>
      </c>
      <c r="Q1340" s="18" t="s">
        <v>2394</v>
      </c>
      <c r="R1340" s="5"/>
      <c r="S1340" s="5" t="s">
        <v>2315</v>
      </c>
      <c r="Y1340" s="5">
        <f>IF(T1340="???",0,COUNTA(S1340:X1340))</f>
        <v>1</v>
      </c>
    </row>
    <row r="1341" spans="1:25" x14ac:dyDescent="0.45">
      <c r="A1341" s="24" t="s">
        <v>2315</v>
      </c>
      <c r="B1341" s="1">
        <v>2009</v>
      </c>
      <c r="C1341" s="22" t="str">
        <f>TEXT(D1341,"000")</f>
        <v>052</v>
      </c>
      <c r="D1341" s="2">
        <v>52</v>
      </c>
      <c r="E1341" s="1" t="str">
        <f>_xlfn.TEXTJOIN("_",TRUE,A1341,B1341,D1341,"Naval")</f>
        <v>HRV_2009_52_Naval</v>
      </c>
      <c r="F1341" s="1" t="s">
        <v>161</v>
      </c>
      <c r="G1341" s="1" t="str">
        <f>_xlfn.TEXTJOIN("_",TRUE,A1341,B1341,C1341,F1341)</f>
        <v>HRV_2009_052_Sea</v>
      </c>
      <c r="H1341" s="1" t="s">
        <v>358</v>
      </c>
      <c r="I1341" s="3" t="s">
        <v>187</v>
      </c>
      <c r="J1341" t="s">
        <v>2395</v>
      </c>
      <c r="K1341" t="s">
        <v>2396</v>
      </c>
      <c r="L1341" s="4">
        <v>1</v>
      </c>
      <c r="M1341" s="5" t="str">
        <f>IF(AND(S1341=A1341, T1341&amp;U1341&amp;V1341&amp;W1341&amp;X1341=""), "DomProd", IF(COUNTIF(S1341:X1341, A1341)&gt;0, "CoDev", IF(S1341="???","N/A","Import")))</f>
        <v>Import</v>
      </c>
      <c r="N1341" t="s">
        <v>2397</v>
      </c>
      <c r="Q1341" s="18" t="s">
        <v>2398</v>
      </c>
      <c r="S1341" s="5" t="s">
        <v>1366</v>
      </c>
      <c r="Y1341" s="5">
        <f>IF(T1341="???",0,COUNTA(S1341:X1341))</f>
        <v>1</v>
      </c>
    </row>
    <row r="1342" spans="1:25" x14ac:dyDescent="0.45">
      <c r="A1342" s="24" t="s">
        <v>2315</v>
      </c>
      <c r="B1342" s="1">
        <v>2009</v>
      </c>
      <c r="C1342" s="22" t="str">
        <f>TEXT(D1342,"000")</f>
        <v>053</v>
      </c>
      <c r="D1342" s="2">
        <v>53</v>
      </c>
      <c r="E1342" s="1" t="str">
        <f>_xlfn.TEXTJOIN("_",TRUE,A1342,B1342,D1342,"Naval")</f>
        <v>HRV_2009_53_Naval</v>
      </c>
      <c r="F1342" s="1" t="s">
        <v>161</v>
      </c>
      <c r="G1342" s="1" t="str">
        <f>_xlfn.TEXTJOIN("_",TRUE,A1342,B1342,C1342,F1342)</f>
        <v>HRV_2009_053_Sea</v>
      </c>
      <c r="H1342" s="1" t="s">
        <v>358</v>
      </c>
      <c r="I1342" s="3" t="s">
        <v>422</v>
      </c>
      <c r="J1342" t="s">
        <v>1713</v>
      </c>
      <c r="K1342" t="s">
        <v>65</v>
      </c>
      <c r="L1342" s="4">
        <v>2</v>
      </c>
      <c r="M1342" s="5" t="str">
        <f>IF(AND(S1342=A1342, T1342&amp;U1342&amp;V1342&amp;W1342&amp;X1342=""), "DomProd", IF(COUNTIF(S1342:X1342, A1342)&gt;0, "CoDev", IF(S1342="???","N/A","Import")))</f>
        <v>N/A</v>
      </c>
      <c r="N1342" s="5" t="s">
        <v>35</v>
      </c>
      <c r="O1342" s="5"/>
      <c r="P1342" s="5"/>
      <c r="Q1342" s="5"/>
      <c r="R1342" s="5"/>
      <c r="S1342" s="5" t="s">
        <v>59</v>
      </c>
      <c r="Y1342" s="5">
        <f>IF(T1342="???",0,COUNTA(S1342:X1342))</f>
        <v>1</v>
      </c>
    </row>
    <row r="1343" spans="1:25" x14ac:dyDescent="0.45">
      <c r="A1343" s="24" t="s">
        <v>2315</v>
      </c>
      <c r="B1343" s="1">
        <v>2009</v>
      </c>
      <c r="C1343" s="22" t="str">
        <f>TEXT(D1343,"000")</f>
        <v>054</v>
      </c>
      <c r="D1343" s="2">
        <v>54</v>
      </c>
      <c r="E1343" s="1" t="str">
        <f>_xlfn.TEXTJOIN("_",TRUE,A1343,B1343,D1343,"Naval")</f>
        <v>HRV_2009_54_Naval</v>
      </c>
      <c r="F1343" s="1" t="s">
        <v>161</v>
      </c>
      <c r="G1343" s="1" t="str">
        <f>_xlfn.TEXTJOIN("_",TRUE,A1343,B1343,C1343,F1343)</f>
        <v>HRV_2009_054_Sea</v>
      </c>
      <c r="H1343" s="1" t="s">
        <v>358</v>
      </c>
      <c r="I1343" s="3" t="s">
        <v>422</v>
      </c>
      <c r="J1343" t="s">
        <v>1919</v>
      </c>
      <c r="K1343" t="s">
        <v>65</v>
      </c>
      <c r="L1343" s="4">
        <v>4</v>
      </c>
      <c r="M1343" s="5" t="str">
        <f>IF(AND(S1343=A1343, T1343&amp;U1343&amp;V1343&amp;W1343&amp;X1343=""), "DomProd", IF(COUNTIF(S1343:X1343, A1343)&gt;0, "CoDev", IF(S1343="???","N/A","Import")))</f>
        <v>N/A</v>
      </c>
      <c r="N1343" s="5" t="s">
        <v>35</v>
      </c>
      <c r="O1343" s="5"/>
      <c r="P1343" s="5"/>
      <c r="Q1343" s="5"/>
      <c r="R1343" s="5"/>
      <c r="S1343" s="5" t="s">
        <v>59</v>
      </c>
      <c r="Y1343" s="5">
        <f>IF(T1343="???",0,COUNTA(S1343:X1343))</f>
        <v>1</v>
      </c>
    </row>
    <row r="1344" spans="1:25" x14ac:dyDescent="0.45">
      <c r="A1344" s="24" t="s">
        <v>2315</v>
      </c>
      <c r="B1344" s="1">
        <v>2009</v>
      </c>
      <c r="C1344" s="22" t="str">
        <f>TEXT(D1344,"000")</f>
        <v>055</v>
      </c>
      <c r="D1344" s="2">
        <v>55</v>
      </c>
      <c r="E1344" s="1" t="str">
        <f>_xlfn.TEXTJOIN("_",TRUE,A1344,B1344,D1344,"Naval")</f>
        <v>HRV_2009_55_Naval</v>
      </c>
      <c r="F1344" s="1" t="s">
        <v>161</v>
      </c>
      <c r="G1344" s="1" t="str">
        <f>_xlfn.TEXTJOIN("_",TRUE,A1344,B1344,C1344,F1344)</f>
        <v>HRV_2009_055_Sea</v>
      </c>
      <c r="H1344" s="1" t="s">
        <v>358</v>
      </c>
      <c r="I1344" s="3" t="s">
        <v>192</v>
      </c>
      <c r="J1344" t="s">
        <v>432</v>
      </c>
      <c r="K1344" t="s">
        <v>2399</v>
      </c>
      <c r="L1344" s="4">
        <v>1</v>
      </c>
      <c r="M1344" s="5" t="str">
        <f>IF(AND(S1344=A1344, T1344&amp;U1344&amp;V1344&amp;W1344&amp;X1344=""), "DomProd", IF(COUNTIF(S1344:X1344, A1344)&gt;0, "CoDev", IF(S1344="???","N/A","Import")))</f>
        <v>Import</v>
      </c>
      <c r="N1344" t="s">
        <v>2400</v>
      </c>
      <c r="Q1344" s="31" t="s">
        <v>2401</v>
      </c>
      <c r="S1344" s="5" t="s">
        <v>660</v>
      </c>
      <c r="Y1344" s="5">
        <f>IF(T1344="???",0,COUNTA(S1344:X1344))</f>
        <v>1</v>
      </c>
    </row>
    <row r="1345" spans="1:25" x14ac:dyDescent="0.45">
      <c r="A1345" s="24" t="s">
        <v>2315</v>
      </c>
      <c r="B1345" s="1">
        <v>2009</v>
      </c>
      <c r="C1345" s="22" t="str">
        <f>TEXT(D1345,"000")</f>
        <v>056</v>
      </c>
      <c r="D1345" s="2">
        <v>56</v>
      </c>
      <c r="E1345" s="1" t="str">
        <f>_xlfn.TEXTJOIN("_",TRUE,A1345,B1345,D1345,"Naval")</f>
        <v>HRV_2009_56_Naval</v>
      </c>
      <c r="F1345" s="1" t="s">
        <v>161</v>
      </c>
      <c r="G1345" s="1" t="str">
        <f>_xlfn.TEXTJOIN("_",TRUE,A1345,B1345,C1345,F1345)</f>
        <v>HRV_2009_056_Sea</v>
      </c>
      <c r="H1345" s="1" t="s">
        <v>358</v>
      </c>
      <c r="I1345" s="3" t="s">
        <v>422</v>
      </c>
      <c r="J1345" t="s">
        <v>2402</v>
      </c>
      <c r="K1345" t="s">
        <v>65</v>
      </c>
      <c r="L1345" s="4">
        <v>1</v>
      </c>
      <c r="M1345" s="5" t="str">
        <f>IF(AND(S1345=A1345, T1345&amp;U1345&amp;V1345&amp;W1345&amp;X1345=""), "DomProd", IF(COUNTIF(S1345:X1345, A1345)&gt;0, "CoDev", IF(S1345="???","N/A","Import")))</f>
        <v>N/A</v>
      </c>
      <c r="N1345" s="5" t="s">
        <v>35</v>
      </c>
      <c r="O1345" s="5"/>
      <c r="P1345" s="5"/>
      <c r="Q1345" s="5"/>
      <c r="R1345" s="5"/>
      <c r="S1345" s="5" t="s">
        <v>59</v>
      </c>
      <c r="Y1345" s="5">
        <f>IF(T1345="???",0,COUNTA(S1345:X1345))</f>
        <v>1</v>
      </c>
    </row>
    <row r="1346" spans="1:25" x14ac:dyDescent="0.45">
      <c r="A1346" s="24" t="s">
        <v>2315</v>
      </c>
      <c r="B1346" s="1">
        <v>2009</v>
      </c>
      <c r="C1346" s="22" t="str">
        <f>TEXT(D1346,"000")</f>
        <v>057</v>
      </c>
      <c r="D1346" s="2">
        <v>57</v>
      </c>
      <c r="E1346" s="1" t="str">
        <f>_xlfn.TEXTJOIN("_",TRUE,A1346,B1346,D1346,"Naval")</f>
        <v>HRV_2009_57_Naval</v>
      </c>
      <c r="F1346" s="1" t="s">
        <v>161</v>
      </c>
      <c r="G1346" s="1" t="str">
        <f>_xlfn.TEXTJOIN("_",TRUE,A1346,B1346,C1346,F1346)</f>
        <v>HRV_2009_057_Sea</v>
      </c>
      <c r="H1346" s="1" t="s">
        <v>358</v>
      </c>
      <c r="I1346" s="3" t="s">
        <v>422</v>
      </c>
      <c r="J1346" t="s">
        <v>2403</v>
      </c>
      <c r="K1346" t="s">
        <v>65</v>
      </c>
      <c r="L1346" s="4">
        <v>1</v>
      </c>
      <c r="M1346" s="5" t="str">
        <f>IF(AND(S1346=A1346, T1346&amp;U1346&amp;V1346&amp;W1346&amp;X1346=""), "DomProd", IF(COUNTIF(S1346:X1346, A1346)&gt;0, "CoDev", IF(S1346="???","N/A","Import")))</f>
        <v>N/A</v>
      </c>
      <c r="N1346" s="5" t="s">
        <v>35</v>
      </c>
      <c r="O1346" s="5"/>
      <c r="P1346" s="5"/>
      <c r="Q1346" s="5"/>
      <c r="R1346" s="5"/>
      <c r="S1346" s="5" t="s">
        <v>59</v>
      </c>
      <c r="Y1346" s="5">
        <f>IF(T1346="???",0,COUNTA(S1346:X1346))</f>
        <v>1</v>
      </c>
    </row>
    <row r="1347" spans="1:25" x14ac:dyDescent="0.45">
      <c r="A1347" s="24" t="s">
        <v>2315</v>
      </c>
      <c r="B1347" s="1">
        <v>2009</v>
      </c>
      <c r="C1347" s="22" t="str">
        <f>TEXT(D1347,"000")</f>
        <v>058</v>
      </c>
      <c r="D1347" s="2">
        <v>58</v>
      </c>
      <c r="E1347" s="1" t="str">
        <f>_xlfn.TEXTJOIN("_",TRUE,A1347,B1347,D1347,"Naval")</f>
        <v>HRV_2009_58_Naval</v>
      </c>
      <c r="F1347" s="1" t="s">
        <v>161</v>
      </c>
      <c r="G1347" s="1" t="str">
        <f>_xlfn.TEXTJOIN("_",TRUE,A1347,B1347,C1347,F1347)</f>
        <v>HRV_2009_058_Sea</v>
      </c>
      <c r="H1347" s="1" t="s">
        <v>358</v>
      </c>
      <c r="I1347" s="3" t="s">
        <v>439</v>
      </c>
      <c r="J1347" t="s">
        <v>440</v>
      </c>
      <c r="K1347" t="s">
        <v>2404</v>
      </c>
      <c r="L1347" s="4" t="s">
        <v>65</v>
      </c>
      <c r="M1347" s="5" t="str">
        <f>IF(AND(S1347=A1347, T1347&amp;U1347&amp;V1347&amp;W1347&amp;X1347=""), "DomProd", IF(COUNTIF(S1347:X1347, A1347)&gt;0, "CoDev", IF(S1347="???","N/A","Import")))</f>
        <v>Import</v>
      </c>
      <c r="N1347" s="5" t="s">
        <v>107</v>
      </c>
      <c r="O1347" s="5"/>
      <c r="P1347" s="5"/>
      <c r="Q1347" s="30" t="s">
        <v>1460</v>
      </c>
      <c r="R1347" s="5"/>
      <c r="S1347" s="5" t="s">
        <v>76</v>
      </c>
      <c r="Y1347" s="5">
        <f>IF(T1347="???",0,COUNTA(S1347:X1347))</f>
        <v>1</v>
      </c>
    </row>
    <row r="1348" spans="1:25" x14ac:dyDescent="0.45">
      <c r="A1348" s="24" t="s">
        <v>2315</v>
      </c>
      <c r="B1348" s="1">
        <v>2009</v>
      </c>
      <c r="C1348" s="22" t="str">
        <f>TEXT(D1348,"000")</f>
        <v>059</v>
      </c>
      <c r="D1348" s="2">
        <v>59</v>
      </c>
      <c r="E1348" s="1" t="str">
        <f>_xlfn.TEXTJOIN("_",TRUE,A1348,B1348,D1348,"Air")</f>
        <v>HRV_2009_59_Air</v>
      </c>
      <c r="F1348" s="1" t="str" cm="1">
        <f t="array" ref="F1348">_xlfn.REGEXEXTRACT(E1348,"[A-Z]+[a-z]+[a-z]",1,0)</f>
        <v>Air</v>
      </c>
      <c r="G1348" s="1" t="str">
        <f>_xlfn.TEXTJOIN("_",TRUE,A1348,B1348,C1348,F1348)</f>
        <v>HRV_2009_059_Air</v>
      </c>
      <c r="H1348" s="1" t="s">
        <v>84</v>
      </c>
      <c r="I1348" s="3" t="s">
        <v>87</v>
      </c>
      <c r="J1348" t="s">
        <v>88</v>
      </c>
      <c r="K1348" t="s">
        <v>2405</v>
      </c>
      <c r="L1348" s="16">
        <v>8</v>
      </c>
      <c r="M1348" s="5" t="str">
        <f>IF(AND(S1348=A1348, T1348&amp;U1348&amp;V1348&amp;W1348&amp;X1348=""), "DomProd", IF(COUNTIF(S1348:X1348, A1348)&gt;0, "CoDev", IF(S1348="???","N/A","Import")))</f>
        <v>Import</v>
      </c>
      <c r="N1348" t="s">
        <v>446</v>
      </c>
      <c r="Q1348" s="18" t="s">
        <v>449</v>
      </c>
      <c r="R1348" s="5"/>
      <c r="S1348" s="5" t="s">
        <v>279</v>
      </c>
      <c r="Y1348" s="5">
        <f>IF(T1348="???",0,COUNTA(S1348:X1348))</f>
        <v>1</v>
      </c>
    </row>
    <row r="1349" spans="1:25" x14ac:dyDescent="0.45">
      <c r="A1349" s="24" t="s">
        <v>2315</v>
      </c>
      <c r="B1349" s="1">
        <v>2009</v>
      </c>
      <c r="C1349" s="22" t="str">
        <f>TEXT(D1349,"000")</f>
        <v>060</v>
      </c>
      <c r="D1349" s="2">
        <v>60</v>
      </c>
      <c r="E1349" s="1" t="str">
        <f>_xlfn.TEXTJOIN("_",TRUE,A1349,B1349,D1349,"Air")</f>
        <v>HRV_2009_60_Air</v>
      </c>
      <c r="F1349" s="1" t="str" cm="1">
        <f t="array" ref="F1349">_xlfn.REGEXEXTRACT(E1349,"[A-Z]+[a-z]+[a-z]",1,0)</f>
        <v>Air</v>
      </c>
      <c r="G1349" s="1" t="str">
        <f>_xlfn.TEXTJOIN("_",TRUE,A1349,B1349,C1349,F1349)</f>
        <v>HRV_2009_060_Air</v>
      </c>
      <c r="H1349" s="1" t="s">
        <v>84</v>
      </c>
      <c r="I1349" s="3" t="s">
        <v>87</v>
      </c>
      <c r="J1349" t="s">
        <v>88</v>
      </c>
      <c r="K1349" t="s">
        <v>2406</v>
      </c>
      <c r="L1349" s="16">
        <v>4</v>
      </c>
      <c r="M1349" s="5" t="str">
        <f>IF(AND(S1349=A1349, T1349&amp;U1349&amp;V1349&amp;W1349&amp;X1349=""), "DomProd", IF(COUNTIF(S1349:X1349, A1349)&gt;0, "CoDev", IF(S1349="???","N/A","Import")))</f>
        <v>Import</v>
      </c>
      <c r="N1349" t="s">
        <v>446</v>
      </c>
      <c r="Q1349" s="18" t="s">
        <v>449</v>
      </c>
      <c r="R1349" s="5"/>
      <c r="S1349" s="5" t="s">
        <v>279</v>
      </c>
      <c r="Y1349" s="5">
        <f>IF(T1349="???",0,COUNTA(S1349:X1349))</f>
        <v>1</v>
      </c>
    </row>
    <row r="1350" spans="1:25" x14ac:dyDescent="0.45">
      <c r="A1350" s="24" t="s">
        <v>2315</v>
      </c>
      <c r="B1350" s="1">
        <v>2009</v>
      </c>
      <c r="C1350" s="22" t="str">
        <f>TEXT(D1350,"000")</f>
        <v>061</v>
      </c>
      <c r="D1350" s="2">
        <v>61</v>
      </c>
      <c r="E1350" s="1" t="str">
        <f>_xlfn.TEXTJOIN("_",TRUE,A1350,B1350,D1350,"Air")</f>
        <v>HRV_2009_61_Air</v>
      </c>
      <c r="F1350" s="1" t="str" cm="1">
        <f t="array" ref="F1350">_xlfn.REGEXEXTRACT(E1350,"[A-Z]+[a-z]+[a-z]",1,0)</f>
        <v>Air</v>
      </c>
      <c r="G1350" s="1" t="str">
        <f>_xlfn.TEXTJOIN("_",TRUE,A1350,B1350,C1350,F1350)</f>
        <v>HRV_2009_061_Air</v>
      </c>
      <c r="H1350" s="1" t="s">
        <v>84</v>
      </c>
      <c r="I1350" s="3" t="s">
        <v>87</v>
      </c>
      <c r="J1350" t="s">
        <v>98</v>
      </c>
      <c r="K1350" t="s">
        <v>2407</v>
      </c>
      <c r="L1350" s="16">
        <v>2</v>
      </c>
      <c r="M1350" s="5" t="str">
        <f>IF(AND(S1350=A1350, T1350&amp;U1350&amp;V1350&amp;W1350&amp;X1350=""), "DomProd", IF(COUNTIF(S1350:X1350, A1350)&gt;0, "CoDev", IF(S1350="???","N/A","Import")))</f>
        <v>Import</v>
      </c>
      <c r="N1350" t="s">
        <v>453</v>
      </c>
      <c r="O1350" t="s">
        <v>2408</v>
      </c>
      <c r="Q1350" t="s">
        <v>2409</v>
      </c>
      <c r="S1350" t="s">
        <v>297</v>
      </c>
      <c r="Y1350" s="5">
        <f>IF(T1350="???",0,COUNTA(S1350:X1350))</f>
        <v>1</v>
      </c>
    </row>
    <row r="1351" spans="1:25" x14ac:dyDescent="0.45">
      <c r="A1351" s="24" t="s">
        <v>2315</v>
      </c>
      <c r="B1351" s="1">
        <v>2009</v>
      </c>
      <c r="C1351" s="22" t="str">
        <f>TEXT(D1351,"000")</f>
        <v>062</v>
      </c>
      <c r="D1351" s="2">
        <v>62</v>
      </c>
      <c r="E1351" s="1" t="str">
        <f>_xlfn.TEXTJOIN("_",TRUE,A1351,B1351,D1351,"Air")</f>
        <v>HRV_2009_62_Air</v>
      </c>
      <c r="F1351" s="1" t="str" cm="1">
        <f t="array" ref="F1351">_xlfn.REGEXEXTRACT(E1351,"[A-Z]+[a-z]+[a-z]",1,0)</f>
        <v>Air</v>
      </c>
      <c r="G1351" s="1" t="str">
        <f>_xlfn.TEXTJOIN("_",TRUE,A1351,B1351,C1351,F1351)</f>
        <v>HRV_2009_062_Air</v>
      </c>
      <c r="H1351" s="1" t="s">
        <v>84</v>
      </c>
      <c r="I1351" s="3" t="s">
        <v>87</v>
      </c>
      <c r="J1351" t="s">
        <v>709</v>
      </c>
      <c r="K1351" t="s">
        <v>2410</v>
      </c>
      <c r="L1351" s="16">
        <v>1</v>
      </c>
      <c r="M1351" s="5" t="str">
        <f>IF(AND(S1351=A1351, T1351&amp;U1351&amp;V1351&amp;W1351&amp;X1351=""), "DomProd", IF(COUNTIF(S1351:X1351, A1351)&gt;0, "CoDev", IF(S1351="???","N/A","Import")))</f>
        <v>Import</v>
      </c>
      <c r="N1351" s="5" t="s">
        <v>2411</v>
      </c>
      <c r="O1351" s="5"/>
      <c r="P1351" s="5"/>
      <c r="Q1351" s="30" t="s">
        <v>2412</v>
      </c>
      <c r="R1351" s="5"/>
      <c r="S1351" t="s">
        <v>56</v>
      </c>
      <c r="Y1351" s="5">
        <f>IF(T1351="???",0,COUNTA(S1351:X1351))</f>
        <v>1</v>
      </c>
    </row>
    <row r="1352" spans="1:25" x14ac:dyDescent="0.45">
      <c r="A1352" s="24" t="s">
        <v>2315</v>
      </c>
      <c r="B1352" s="1">
        <v>2009</v>
      </c>
      <c r="C1352" s="22" t="str">
        <f>TEXT(D1352,"000")</f>
        <v>063</v>
      </c>
      <c r="D1352" s="2">
        <v>63</v>
      </c>
      <c r="E1352" s="1" t="str">
        <f>_xlfn.TEXTJOIN("_",TRUE,A1352,B1352,D1352,"Air")</f>
        <v>HRV_2009_63_Air</v>
      </c>
      <c r="F1352" s="1" t="str" cm="1">
        <f t="array" ref="F1352">_xlfn.REGEXEXTRACT(E1352,"[A-Z]+[a-z]+[a-z]",1,0)</f>
        <v>Air</v>
      </c>
      <c r="G1352" s="1" t="str">
        <f>_xlfn.TEXTJOIN("_",TRUE,A1352,B1352,C1352,F1352)</f>
        <v>HRV_2009_063_Air</v>
      </c>
      <c r="H1352" s="1" t="s">
        <v>84</v>
      </c>
      <c r="I1352" s="3" t="s">
        <v>87</v>
      </c>
      <c r="J1352" t="s">
        <v>709</v>
      </c>
      <c r="K1352" t="s">
        <v>2413</v>
      </c>
      <c r="L1352" s="16">
        <v>4</v>
      </c>
      <c r="M1352" s="5" t="str">
        <f>IF(AND(S1352=A1352, T1352&amp;U1352&amp;V1352&amp;W1352&amp;X1352=""), "DomProd", IF(COUNTIF(S1352:X1352, A1352)&gt;0, "CoDev", IF(S1352="???","N/A","Import")))</f>
        <v>Import</v>
      </c>
      <c r="N1352" s="5" t="s">
        <v>1304</v>
      </c>
      <c r="O1352" s="5"/>
      <c r="P1352" s="5"/>
      <c r="Q1352" s="30" t="s">
        <v>1307</v>
      </c>
      <c r="R1352" s="5"/>
      <c r="S1352" t="s">
        <v>699</v>
      </c>
      <c r="Y1352" s="5">
        <f>IF(T1352="???",0,COUNTA(S1352:X1352))</f>
        <v>1</v>
      </c>
    </row>
    <row r="1353" spans="1:25" x14ac:dyDescent="0.45">
      <c r="A1353" s="24" t="s">
        <v>2315</v>
      </c>
      <c r="B1353" s="1">
        <v>2009</v>
      </c>
      <c r="C1353" s="22" t="str">
        <f>TEXT(D1353,"000")</f>
        <v>064</v>
      </c>
      <c r="D1353" s="2">
        <v>64</v>
      </c>
      <c r="E1353" s="1" t="str">
        <f>_xlfn.TEXTJOIN("_",TRUE,A1353,B1353,D1353,"Air")</f>
        <v>HRV_2009_64_Air</v>
      </c>
      <c r="F1353" s="1" t="str" cm="1">
        <f t="array" ref="F1353">_xlfn.REGEXEXTRACT(E1353,"[A-Z]+[a-z]+[a-z]",1,0)</f>
        <v>Air</v>
      </c>
      <c r="G1353" s="1" t="str">
        <f>_xlfn.TEXTJOIN("_",TRUE,A1353,B1353,C1353,F1353)</f>
        <v>HRV_2009_064_Air</v>
      </c>
      <c r="H1353" s="1" t="s">
        <v>84</v>
      </c>
      <c r="I1353" s="3" t="s">
        <v>87</v>
      </c>
      <c r="J1353" t="s">
        <v>103</v>
      </c>
      <c r="K1353" t="s">
        <v>624</v>
      </c>
      <c r="L1353" s="4">
        <v>20</v>
      </c>
      <c r="M1353" s="5" t="str">
        <f>IF(AND(S1353=A1353, T1353&amp;U1353&amp;V1353&amp;W1353&amp;X1353=""), "DomProd", IF(COUNTIF(S1353:X1353, A1353)&gt;0, "CoDev", IF(S1353="???","N/A","Import")))</f>
        <v>Import</v>
      </c>
      <c r="N1353" t="s">
        <v>100</v>
      </c>
      <c r="Q1353" s="18" t="s">
        <v>476</v>
      </c>
      <c r="R1353" s="5"/>
      <c r="S1353" s="5" t="s">
        <v>102</v>
      </c>
      <c r="Y1353" s="5">
        <f>IF(T1353="???",0,COUNTA(S1353:X1353))</f>
        <v>1</v>
      </c>
    </row>
    <row r="1354" spans="1:25" x14ac:dyDescent="0.45">
      <c r="A1354" s="24" t="s">
        <v>2315</v>
      </c>
      <c r="B1354" s="1">
        <v>2009</v>
      </c>
      <c r="C1354" s="22" t="str">
        <f>TEXT(D1354,"000")</f>
        <v>065</v>
      </c>
      <c r="D1354" s="2">
        <v>65</v>
      </c>
      <c r="E1354" s="1" t="str">
        <f>_xlfn.TEXTJOIN("_",TRUE,A1354,B1354,D1354,"Air")</f>
        <v>HRV_2009_65_Air</v>
      </c>
      <c r="F1354" s="1" t="str" cm="1">
        <f t="array" ref="F1354">_xlfn.REGEXEXTRACT(E1354,"[A-Z]+[a-z]+[a-z]",1,0)</f>
        <v>Air</v>
      </c>
      <c r="G1354" s="1" t="str">
        <f>_xlfn.TEXTJOIN("_",TRUE,A1354,B1354,C1354,F1354)</f>
        <v>HRV_2009_065_Air</v>
      </c>
      <c r="H1354" s="1" t="s">
        <v>84</v>
      </c>
      <c r="I1354" s="3" t="s">
        <v>87</v>
      </c>
      <c r="J1354" t="s">
        <v>103</v>
      </c>
      <c r="K1354" t="s">
        <v>2414</v>
      </c>
      <c r="L1354" s="4">
        <v>4</v>
      </c>
      <c r="M1354" s="5" t="str">
        <f>IF(AND(S1354=A1354, T1354&amp;U1354&amp;V1354&amp;W1354&amp;X1354=""), "DomProd", IF(COUNTIF(S1354:X1354, A1354)&gt;0, "CoDev", IF(S1354="???","N/A","Import")))</f>
        <v>Import</v>
      </c>
      <c r="N1354" s="5" t="s">
        <v>3567</v>
      </c>
      <c r="O1354" s="5"/>
      <c r="P1354" s="5"/>
      <c r="Q1354" s="30" t="s">
        <v>3568</v>
      </c>
      <c r="R1354" s="5"/>
      <c r="S1354" s="5" t="s">
        <v>562</v>
      </c>
      <c r="Y1354" s="5">
        <f>IF(T1354="???",0,COUNTA(S1354:X1354))</f>
        <v>1</v>
      </c>
    </row>
    <row r="1355" spans="1:25" x14ac:dyDescent="0.45">
      <c r="A1355" s="24" t="s">
        <v>2315</v>
      </c>
      <c r="B1355" s="1">
        <v>2009</v>
      </c>
      <c r="C1355" s="22" t="str">
        <f>TEXT(D1355,"000")</f>
        <v>066</v>
      </c>
      <c r="D1355" s="2">
        <v>66</v>
      </c>
      <c r="E1355" s="1" t="str">
        <f>_xlfn.TEXTJOIN("_",TRUE,A1355,B1355,D1355,"Air")</f>
        <v>HRV_2009_66_Air</v>
      </c>
      <c r="F1355" s="1" t="str" cm="1">
        <f t="array" ref="F1355">_xlfn.REGEXEXTRACT(E1355,"[A-Z]+[a-z]+[a-z]",1,0)</f>
        <v>Air</v>
      </c>
      <c r="G1355" s="1" t="str">
        <f>_xlfn.TEXTJOIN("_",TRUE,A1355,B1355,C1355,F1355)</f>
        <v>HRV_2009_066_Air</v>
      </c>
      <c r="H1355" s="1" t="s">
        <v>84</v>
      </c>
      <c r="I1355" s="3" t="s">
        <v>232</v>
      </c>
      <c r="J1355" t="s">
        <v>94</v>
      </c>
      <c r="K1355" t="s">
        <v>2415</v>
      </c>
      <c r="L1355" s="4">
        <v>10</v>
      </c>
      <c r="M1355" s="5" t="str">
        <f>IF(AND(S1355=A1355, T1355&amp;U1355&amp;V1355&amp;W1355&amp;X1355=""), "DomProd", IF(COUNTIF(S1355:X1355, A1355)&gt;0, "CoDev", IF(S1355="???","N/A","Import")))</f>
        <v>Import</v>
      </c>
      <c r="N1355" t="s">
        <v>436</v>
      </c>
      <c r="Q1355" s="18" t="s">
        <v>484</v>
      </c>
      <c r="S1355" s="5" t="s">
        <v>279</v>
      </c>
      <c r="Y1355" s="5">
        <f>IF(T1355="???",0,COUNTA(S1355:X1355))</f>
        <v>1</v>
      </c>
    </row>
    <row r="1356" spans="1:25" x14ac:dyDescent="0.45">
      <c r="A1356" s="24" t="s">
        <v>2315</v>
      </c>
      <c r="B1356" s="1">
        <v>2009</v>
      </c>
      <c r="C1356" s="22" t="str">
        <f>TEXT(D1356,"000")</f>
        <v>067</v>
      </c>
      <c r="D1356" s="2">
        <v>67</v>
      </c>
      <c r="E1356" s="1" t="str">
        <f>_xlfn.TEXTJOIN("_",TRUE,A1356,B1356,D1356,"Air")</f>
        <v>HRV_2009_67_Air</v>
      </c>
      <c r="F1356" s="1" t="str" cm="1">
        <f t="array" ref="F1356">_xlfn.REGEXEXTRACT(E1356,"[A-Z]+[a-z]+[a-z]",1,0)</f>
        <v>Air</v>
      </c>
      <c r="G1356" s="1" t="str">
        <f>_xlfn.TEXTJOIN("_",TRUE,A1356,B1356,C1356,F1356)</f>
        <v>HRV_2009_067_Air</v>
      </c>
      <c r="H1356" s="1" t="s">
        <v>84</v>
      </c>
      <c r="I1356" s="3" t="s">
        <v>232</v>
      </c>
      <c r="J1356" t="s">
        <v>121</v>
      </c>
      <c r="K1356" t="s">
        <v>2416</v>
      </c>
      <c r="L1356" s="4">
        <v>11</v>
      </c>
      <c r="M1356" s="5" t="str">
        <f>IF(AND(S1356=A1356, T1356&amp;U1356&amp;V1356&amp;W1356&amp;X1356=""), "DomProd", IF(COUNTIF(S1356:X1356, A1356)&gt;0, "CoDev", IF(S1356="???","N/A","Import")))</f>
        <v>Import</v>
      </c>
      <c r="N1356" t="s">
        <v>436</v>
      </c>
      <c r="Q1356" s="18" t="s">
        <v>711</v>
      </c>
      <c r="R1356" s="5"/>
      <c r="S1356" s="5" t="s">
        <v>279</v>
      </c>
      <c r="Y1356" s="5">
        <f>IF(T1356="???",0,COUNTA(S1356:X1356))</f>
        <v>1</v>
      </c>
    </row>
    <row r="1357" spans="1:25" x14ac:dyDescent="0.45">
      <c r="A1357" s="24" t="s">
        <v>2315</v>
      </c>
      <c r="B1357" s="1">
        <v>2009</v>
      </c>
      <c r="C1357" s="22" t="str">
        <f>TEXT(D1357,"000")</f>
        <v>068</v>
      </c>
      <c r="D1357" s="2">
        <v>68</v>
      </c>
      <c r="E1357" s="1" t="str">
        <f>_xlfn.TEXTJOIN("_",TRUE,A1357,B1357,D1357,"Air")</f>
        <v>HRV_2009_68_Air</v>
      </c>
      <c r="F1357" s="1" t="str" cm="1">
        <f t="array" ref="F1357">_xlfn.REGEXEXTRACT(E1357,"[A-Z]+[a-z]+[a-z]",1,0)</f>
        <v>Air</v>
      </c>
      <c r="G1357" s="1" t="str">
        <f>_xlfn.TEXTJOIN("_",TRUE,A1357,B1357,C1357,F1357)</f>
        <v>HRV_2009_068_Air</v>
      </c>
      <c r="H1357" s="1" t="s">
        <v>84</v>
      </c>
      <c r="I1357" s="3" t="s">
        <v>232</v>
      </c>
      <c r="J1357" t="s">
        <v>94</v>
      </c>
      <c r="K1357" t="s">
        <v>2417</v>
      </c>
      <c r="L1357" s="4">
        <v>3</v>
      </c>
      <c r="M1357" s="5" t="str">
        <f>IF(AND(S1357=A1357, T1357&amp;U1357&amp;V1357&amp;W1357&amp;X1357=""), "DomProd", IF(COUNTIF(S1357:X1357, A1357)&gt;0, "CoDev", IF(S1357="???","N/A","Import")))</f>
        <v>Import</v>
      </c>
      <c r="N1357" t="s">
        <v>436</v>
      </c>
      <c r="O1357" s="43"/>
      <c r="P1357" s="43"/>
      <c r="Q1357" s="18" t="s">
        <v>711</v>
      </c>
      <c r="R1357" s="5"/>
      <c r="S1357" s="5" t="s">
        <v>279</v>
      </c>
      <c r="Y1357" s="5">
        <f>IF(T1357="???",0,COUNTA(S1357:X1357))</f>
        <v>1</v>
      </c>
    </row>
    <row r="1358" spans="1:25" x14ac:dyDescent="0.45">
      <c r="A1358" s="24" t="s">
        <v>2315</v>
      </c>
      <c r="B1358" s="1">
        <v>2009</v>
      </c>
      <c r="C1358" s="22" t="str">
        <f>TEXT(D1358,"000")</f>
        <v>069</v>
      </c>
      <c r="D1358" s="2">
        <v>69</v>
      </c>
      <c r="E1358" s="1" t="str">
        <f>_xlfn.TEXTJOIN("_",TRUE,A1358,B1358,D1358,"Air")</f>
        <v>HRV_2009_69_Air</v>
      </c>
      <c r="F1358" s="1" t="str" cm="1">
        <f t="array" ref="F1358">_xlfn.REGEXEXTRACT(E1358,"[A-Z]+[a-z]+[a-z]",1,0)</f>
        <v>Air</v>
      </c>
      <c r="G1358" s="1" t="str">
        <f>_xlfn.TEXTJOIN("_",TRUE,A1358,B1358,C1358,F1358)</f>
        <v>HRV_2009_069_Air</v>
      </c>
      <c r="H1358" s="1" t="s">
        <v>84</v>
      </c>
      <c r="I1358" s="3" t="s">
        <v>232</v>
      </c>
      <c r="J1358" t="s">
        <v>98</v>
      </c>
      <c r="K1358" t="s">
        <v>2418</v>
      </c>
      <c r="L1358" s="4">
        <v>8</v>
      </c>
      <c r="M1358" s="5" t="str">
        <f>IF(AND(S1358=A1358, T1358&amp;U1358&amp;V1358&amp;W1358&amp;X1358=""), "DomProd", IF(COUNTIF(S1358:X1358, A1358)&gt;0, "CoDev", IF(S1358="???","N/A","Import")))</f>
        <v>Import</v>
      </c>
      <c r="N1358" t="s">
        <v>118</v>
      </c>
      <c r="Q1358" t="s">
        <v>631</v>
      </c>
      <c r="S1358" s="5" t="s">
        <v>56</v>
      </c>
      <c r="Y1358" s="5">
        <f>IF(T1358="???",0,COUNTA(S1358:X1358))</f>
        <v>1</v>
      </c>
    </row>
    <row r="1359" spans="1:25" x14ac:dyDescent="0.45">
      <c r="A1359" s="24" t="s">
        <v>2315</v>
      </c>
      <c r="B1359" s="1">
        <v>2009</v>
      </c>
      <c r="C1359" s="22" t="str">
        <f>TEXT(D1359,"000")</f>
        <v>070</v>
      </c>
      <c r="D1359" s="2">
        <v>70</v>
      </c>
      <c r="E1359" s="1" t="str">
        <f>_xlfn.TEXTJOIN("_",TRUE,A1359,B1359,D1359,"Land")</f>
        <v>HRV_2009_70_Land</v>
      </c>
      <c r="F1359" s="1" t="str" cm="1">
        <f t="array" ref="F1359">_xlfn.REGEXEXTRACT(E1359,"[A-Z]+[a-z]+[a-z]",1,0)</f>
        <v>Land</v>
      </c>
      <c r="G1359" s="1" t="str">
        <f>_xlfn.TEXTJOIN("_",TRUE,A1359,B1359,C1359,F1359)</f>
        <v>HRV_2009_070_Land</v>
      </c>
      <c r="H1359" s="1" t="s">
        <v>84</v>
      </c>
      <c r="I1359" s="3" t="s">
        <v>158</v>
      </c>
      <c r="J1359" t="s">
        <v>159</v>
      </c>
      <c r="K1359" t="s">
        <v>2419</v>
      </c>
      <c r="L1359" s="4">
        <v>5</v>
      </c>
      <c r="M1359" s="5" t="str">
        <f>IF(AND(S1359=A1359, T1359&amp;U1359&amp;V1359&amp;W1359&amp;X1359=""), "DomProd", IF(COUNTIF(S1359:X1359, A1359)&gt;0, "CoDev", IF(S1359="???","N/A","Import")))</f>
        <v>Import</v>
      </c>
      <c r="N1359" s="5" t="s">
        <v>96</v>
      </c>
      <c r="O1359" s="5"/>
      <c r="P1359" s="5"/>
      <c r="Q1359" s="30" t="s">
        <v>3377</v>
      </c>
      <c r="R1359" s="5"/>
      <c r="S1359" s="5" t="s">
        <v>56</v>
      </c>
      <c r="Y1359" s="5">
        <f>IF(T1359="???",0,COUNTA(S1359:X1359))</f>
        <v>1</v>
      </c>
    </row>
    <row r="1360" spans="1:25" x14ac:dyDescent="0.45">
      <c r="A1360" s="24" t="s">
        <v>2315</v>
      </c>
      <c r="B1360" s="1">
        <v>2009</v>
      </c>
      <c r="C1360" s="22" t="str">
        <f>TEXT(D1360,"000")</f>
        <v>071</v>
      </c>
      <c r="D1360" s="2">
        <v>71</v>
      </c>
      <c r="E1360" s="1" t="str">
        <f>_xlfn.TEXTJOIN("_",TRUE,A1360,B1360,D1360,"Land")</f>
        <v>HRV_2009_71_Land</v>
      </c>
      <c r="F1360" s="1" t="str" cm="1">
        <f t="array" ref="F1360">_xlfn.REGEXEXTRACT(E1360,"[A-Z]+[a-z]+[a-z]",1,0)</f>
        <v>Land</v>
      </c>
      <c r="G1360" s="1" t="str">
        <f>_xlfn.TEXTJOIN("_",TRUE,A1360,B1360,C1360,F1360)</f>
        <v>HRV_2009_071_Land</v>
      </c>
      <c r="H1360" s="1" t="s">
        <v>84</v>
      </c>
      <c r="I1360" s="3" t="s">
        <v>158</v>
      </c>
      <c r="J1360" t="s">
        <v>159</v>
      </c>
      <c r="K1360" t="s">
        <v>2420</v>
      </c>
      <c r="L1360" s="4">
        <v>3</v>
      </c>
      <c r="M1360" s="5" t="str">
        <f>IF(AND(S1360=A1360, T1360&amp;U1360&amp;V1360&amp;W1360&amp;X1360=""), "DomProd", IF(COUNTIF(S1360:X1360, A1360)&gt;0, "CoDev", IF(S1360="???","N/A","Import")))</f>
        <v>Import</v>
      </c>
      <c r="N1360" s="5" t="s">
        <v>2421</v>
      </c>
      <c r="O1360" s="5"/>
      <c r="P1360" s="5"/>
      <c r="Q1360" s="30" t="s">
        <v>2422</v>
      </c>
      <c r="R1360" s="5"/>
      <c r="S1360" s="5" t="s">
        <v>279</v>
      </c>
      <c r="Y1360" s="5">
        <f>IF(T1360="???",0,COUNTA(S1360:X1360))</f>
        <v>1</v>
      </c>
    </row>
    <row r="1361" spans="1:25" x14ac:dyDescent="0.45">
      <c r="A1361" s="24" t="s">
        <v>2315</v>
      </c>
      <c r="B1361" s="1">
        <v>2009</v>
      </c>
      <c r="C1361" s="22" t="str">
        <f>TEXT(D1361,"000")</f>
        <v>072</v>
      </c>
      <c r="D1361" s="2">
        <v>72</v>
      </c>
      <c r="E1361" s="1" t="str">
        <f>_xlfn.TEXTJOIN("_",TRUE,A1361,B1361,D1361,"Land")</f>
        <v>HRV_2009_72_Land</v>
      </c>
      <c r="F1361" s="1" t="str" cm="1">
        <f t="array" ref="F1361">_xlfn.REGEXEXTRACT(E1361,"[A-Z]+[a-z]+[a-z]",1,0)</f>
        <v>Land</v>
      </c>
      <c r="G1361" s="1" t="str">
        <f>_xlfn.TEXTJOIN("_",TRUE,A1361,B1361,C1361,F1361)</f>
        <v>HRV_2009_072_Land</v>
      </c>
      <c r="H1361" s="1" t="s">
        <v>84</v>
      </c>
      <c r="I1361" s="3" t="s">
        <v>85</v>
      </c>
      <c r="J1361" t="s">
        <v>2423</v>
      </c>
      <c r="K1361" t="s">
        <v>2424</v>
      </c>
      <c r="L1361" s="4" t="s">
        <v>65</v>
      </c>
      <c r="M1361" s="5" t="str">
        <f>IF(AND(S1361=A1361, T1361&amp;U1361&amp;V1361&amp;W1361&amp;X1361=""), "DomProd", IF(COUNTIF(S1361:X1361, A1361)&gt;0, "CoDev", IF(S1361="???","N/A","Import")))</f>
        <v>Import</v>
      </c>
      <c r="N1361" t="s">
        <v>497</v>
      </c>
      <c r="Q1361" s="18" t="s">
        <v>498</v>
      </c>
      <c r="S1361" s="5" t="s">
        <v>279</v>
      </c>
      <c r="Y1361" s="5">
        <f>IF(T1361="???",0,COUNTA(S1361:X1361))</f>
        <v>1</v>
      </c>
    </row>
    <row r="1362" spans="1:25" x14ac:dyDescent="0.45">
      <c r="A1362" s="24" t="s">
        <v>2315</v>
      </c>
      <c r="B1362" s="1">
        <v>2009</v>
      </c>
      <c r="C1362" s="22" t="str">
        <f>TEXT(D1362,"000")</f>
        <v>073</v>
      </c>
      <c r="D1362" s="2">
        <v>73</v>
      </c>
      <c r="E1362" s="1" t="str">
        <f>_xlfn.TEXTJOIN("_",TRUE,A1362,B1362,D1362,"Land")</f>
        <v>HRV_2009_73_Land</v>
      </c>
      <c r="F1362" s="1" t="str" cm="1">
        <f t="array" ref="F1362">_xlfn.REGEXEXTRACT(E1362,"[A-Z]+[a-z]+[a-z]",1,0)</f>
        <v>Land</v>
      </c>
      <c r="G1362" s="1" t="str">
        <f>_xlfn.TEXTJOIN("_",TRUE,A1362,B1362,C1362,F1362)</f>
        <v>HRV_2009_073_Land</v>
      </c>
      <c r="H1362" s="1" t="s">
        <v>84</v>
      </c>
      <c r="I1362" s="3" t="s">
        <v>85</v>
      </c>
      <c r="J1362" t="s">
        <v>2425</v>
      </c>
      <c r="K1362" t="s">
        <v>2426</v>
      </c>
      <c r="L1362" s="4" t="s">
        <v>65</v>
      </c>
      <c r="M1362" s="5" t="str">
        <f>IF(AND(S1362=A1362, T1362&amp;U1362&amp;V1362&amp;W1362&amp;X1362=""), "DomProd", IF(COUNTIF(S1362:X1362, A1362)&gt;0, "CoDev", IF(S1362="???","N/A","Import")))</f>
        <v>Import</v>
      </c>
      <c r="N1362" t="s">
        <v>2427</v>
      </c>
      <c r="Q1362" t="s">
        <v>2428</v>
      </c>
      <c r="R1362" s="5"/>
      <c r="S1362" s="5" t="s">
        <v>279</v>
      </c>
      <c r="Y1362" s="5">
        <f>IF(T1362="???",0,COUNTA(S1362:X1362))</f>
        <v>1</v>
      </c>
    </row>
    <row r="1363" spans="1:25" x14ac:dyDescent="0.45">
      <c r="A1363" s="40" t="s">
        <v>2315</v>
      </c>
      <c r="B1363" s="1">
        <v>2009</v>
      </c>
      <c r="C1363" s="22" t="str">
        <f>TEXT(D1363,"000")</f>
        <v>074</v>
      </c>
      <c r="D1363" s="2">
        <v>74</v>
      </c>
      <c r="E1363" s="41" t="str">
        <f>_xlfn.TEXTJOIN("_",TRUE,A1363,B1363,D1363,"Land")</f>
        <v>HRV_2009_74_Land</v>
      </c>
      <c r="F1363" s="1" t="str" cm="1">
        <f t="array" ref="F1363">_xlfn.REGEXEXTRACT(E1363,"[A-Z]+[a-z]+[a-z]",1,0)</f>
        <v>Land</v>
      </c>
      <c r="G1363" s="1" t="str">
        <f>_xlfn.TEXTJOIN("_",TRUE,A1363,B1363,C1363,F1363)</f>
        <v>HRV_2009_074_Land</v>
      </c>
      <c r="H1363" s="41" t="s">
        <v>84</v>
      </c>
      <c r="I1363" s="42" t="s">
        <v>85</v>
      </c>
      <c r="J1363" s="43" t="s">
        <v>330</v>
      </c>
      <c r="K1363" s="43" t="s">
        <v>2429</v>
      </c>
      <c r="L1363" s="44" t="s">
        <v>65</v>
      </c>
      <c r="M1363" s="5" t="str">
        <f>IF(AND(S1363=A1363, T1363&amp;U1363&amp;V1363&amp;W1363&amp;X1363=""), "DomProd", IF(COUNTIF(S1363:X1363, A1363)&gt;0, "CoDev", IF(S1363="???","N/A","Import")))</f>
        <v>Import</v>
      </c>
      <c r="N1363" t="s">
        <v>332</v>
      </c>
      <c r="Q1363" t="s">
        <v>2430</v>
      </c>
      <c r="S1363" s="5" t="s">
        <v>279</v>
      </c>
      <c r="T1363" s="43"/>
      <c r="U1363" s="43"/>
      <c r="V1363" s="43"/>
      <c r="W1363" s="43"/>
      <c r="X1363" s="43"/>
      <c r="Y1363" s="5">
        <f>IF(T1363="???",0,COUNTA(S1363:X1363))</f>
        <v>1</v>
      </c>
    </row>
    <row r="1364" spans="1:25" x14ac:dyDescent="0.45">
      <c r="A1364" s="24" t="s">
        <v>2315</v>
      </c>
      <c r="B1364" s="1">
        <v>2009</v>
      </c>
      <c r="C1364" s="22" t="str">
        <f>TEXT(D1364,"000")</f>
        <v>075</v>
      </c>
      <c r="D1364" s="2">
        <v>75</v>
      </c>
      <c r="E1364" s="1" t="str">
        <f>_xlfn.TEXTJOIN("_",TRUE,A1364,B1364,D1364,"Land")</f>
        <v>HRV_2009_75_Land</v>
      </c>
      <c r="F1364" s="1" t="str" cm="1">
        <f t="array" ref="F1364">_xlfn.REGEXEXTRACT(E1364,"[A-Z]+[a-z]+[a-z]",1,0)</f>
        <v>Land</v>
      </c>
      <c r="G1364" s="1" t="str">
        <f>_xlfn.TEXTJOIN("_",TRUE,A1364,B1364,C1364,F1364)</f>
        <v>HRV_2009_075_Land</v>
      </c>
      <c r="H1364" s="1" t="s">
        <v>84</v>
      </c>
      <c r="I1364" s="3" t="s">
        <v>85</v>
      </c>
      <c r="J1364" t="s">
        <v>330</v>
      </c>
      <c r="K1364" t="s">
        <v>2431</v>
      </c>
      <c r="L1364" s="4" t="s">
        <v>65</v>
      </c>
      <c r="M1364" s="5" t="str">
        <f>IF(AND(S1364=A1364, T1364&amp;U1364&amp;V1364&amp;W1364&amp;X1364=""), "DomProd", IF(COUNTIF(S1364:X1364, A1364)&gt;0, "CoDev", IF(S1364="???","N/A","Import")))</f>
        <v>Import</v>
      </c>
      <c r="N1364" t="s">
        <v>332</v>
      </c>
      <c r="Q1364" t="s">
        <v>1449</v>
      </c>
      <c r="R1364" s="5"/>
      <c r="S1364" s="5" t="s">
        <v>279</v>
      </c>
      <c r="Y1364" s="5">
        <f>IF(T1364="???",0,COUNTA(S1364:X1364))</f>
        <v>1</v>
      </c>
    </row>
    <row r="1365" spans="1:25" x14ac:dyDescent="0.45">
      <c r="A1365" s="24" t="s">
        <v>2315</v>
      </c>
      <c r="B1365" s="1">
        <v>2009</v>
      </c>
      <c r="C1365" s="22" t="str">
        <f>TEXT(D1365,"000")</f>
        <v>076</v>
      </c>
      <c r="D1365" s="2">
        <v>76</v>
      </c>
      <c r="E1365" s="1" t="str">
        <f>_xlfn.TEXTJOIN("_",TRUE,A1365,B1365,D1365,"Air")</f>
        <v>HRV_2009_76_Air</v>
      </c>
      <c r="F1365" s="1" t="str" cm="1">
        <f t="array" ref="F1365">_xlfn.REGEXEXTRACT(E1365,"[A-Z]+[a-z]+[a-z]",1,0)</f>
        <v>Air</v>
      </c>
      <c r="G1365" s="1" t="str">
        <f>_xlfn.TEXTJOIN("_",TRUE,A1365,B1365,C1365,F1365)</f>
        <v>HRV_2009_076_Air</v>
      </c>
      <c r="H1365" s="1" t="s">
        <v>84</v>
      </c>
      <c r="I1365" s="3" t="s">
        <v>246</v>
      </c>
      <c r="J1365" t="s">
        <v>250</v>
      </c>
      <c r="K1365" t="s">
        <v>514</v>
      </c>
      <c r="L1365" s="4" t="s">
        <v>65</v>
      </c>
      <c r="M1365" s="5" t="str">
        <f>IF(AND(S1365=A1365, T1365&amp;U1365&amp;V1365&amp;W1365&amp;X1365=""), "DomProd", IF(COUNTIF(S1365:X1365, A1365)&gt;0, "CoDev", IF(S1365="???","N/A","Import")))</f>
        <v>Import</v>
      </c>
      <c r="N1365" s="5" t="s">
        <v>3404</v>
      </c>
      <c r="O1365" s="5"/>
      <c r="P1365" s="5"/>
      <c r="Q1365" s="30" t="s">
        <v>3405</v>
      </c>
      <c r="R1365" s="5"/>
      <c r="S1365" s="5" t="s">
        <v>279</v>
      </c>
      <c r="Y1365" s="5">
        <f>IF(T1365="???",0,COUNTA(S1365:X1365))</f>
        <v>1</v>
      </c>
    </row>
    <row r="1366" spans="1:25" x14ac:dyDescent="0.45">
      <c r="A1366" s="24" t="s">
        <v>2315</v>
      </c>
      <c r="B1366" s="1">
        <v>2009</v>
      </c>
      <c r="C1366" s="22" t="str">
        <f>TEXT(D1366,"000")</f>
        <v>077</v>
      </c>
      <c r="D1366" s="2">
        <v>77</v>
      </c>
      <c r="E1366" s="1" t="str">
        <f>_xlfn.TEXTJOIN("_",TRUE,A1366,B1366,D1366,"Air")</f>
        <v>HRV_2009_77_Air</v>
      </c>
      <c r="F1366" s="1" t="str" cm="1">
        <f t="array" ref="F1366">_xlfn.REGEXEXTRACT(E1366,"[A-Z]+[a-z]+[a-z]",1,0)</f>
        <v>Air</v>
      </c>
      <c r="G1366" s="1" t="str">
        <f>_xlfn.TEXTJOIN("_",TRUE,A1366,B1366,C1366,F1366)</f>
        <v>HRV_2009_077_Air</v>
      </c>
      <c r="H1366" s="1" t="s">
        <v>84</v>
      </c>
      <c r="I1366" s="3" t="s">
        <v>246</v>
      </c>
      <c r="J1366" t="s">
        <v>250</v>
      </c>
      <c r="K1366" t="s">
        <v>2432</v>
      </c>
      <c r="L1366" s="4" t="s">
        <v>65</v>
      </c>
      <c r="M1366" s="5" t="str">
        <f>IF(AND(S1366=A1366, T1366&amp;U1366&amp;V1366&amp;W1366&amp;X1366=""), "DomProd", IF(COUNTIF(S1366:X1366, A1366)&gt;0, "CoDev", IF(S1366="???","N/A","Import")))</f>
        <v>Import</v>
      </c>
      <c r="N1366" t="s">
        <v>512</v>
      </c>
      <c r="Q1366" s="18" t="s">
        <v>2433</v>
      </c>
      <c r="R1366" s="5"/>
      <c r="S1366" s="5" t="s">
        <v>279</v>
      </c>
      <c r="Y1366" s="5">
        <f>IF(T1366="???",0,COUNTA(S1366:X1366))</f>
        <v>1</v>
      </c>
    </row>
    <row r="1367" spans="1:25" x14ac:dyDescent="0.45">
      <c r="A1367" s="24" t="s">
        <v>2434</v>
      </c>
      <c r="B1367" s="1">
        <v>2009</v>
      </c>
      <c r="C1367" s="22" t="str">
        <f>TEXT(D1367,"000")</f>
        <v>001</v>
      </c>
      <c r="D1367" s="2">
        <v>1</v>
      </c>
      <c r="E1367" s="1" t="str">
        <f>_xlfn.TEXTJOIN("_",TRUE,A1367,B1367,D1367,"Land")</f>
        <v>HUN_2009_1_Land</v>
      </c>
      <c r="F1367" s="1" t="str" cm="1">
        <f t="array" ref="F1367">_xlfn.REGEXEXTRACT(E1367,"[A-Z]+[a-z]+[a-z]",1,0)</f>
        <v>Land</v>
      </c>
      <c r="G1367" s="1" t="str">
        <f>_xlfn.TEXTJOIN("_",TRUE,A1367,B1367,C1367,F1367)</f>
        <v>HUN_2009_001_Land</v>
      </c>
      <c r="H1367" s="1" t="s">
        <v>134</v>
      </c>
      <c r="I1367" s="3" t="s">
        <v>27</v>
      </c>
      <c r="J1367" t="s">
        <v>28</v>
      </c>
      <c r="K1367" t="s">
        <v>276</v>
      </c>
      <c r="L1367" s="4">
        <v>30</v>
      </c>
      <c r="M1367" s="5" t="str">
        <f>IF(AND(S1367=A1367, T1367&amp;U1367&amp;V1367&amp;W1367&amp;X1367=""), "DomProd", IF(COUNTIF(S1367:X1367, A1367)&gt;0, "CoDev", IF(S1367="???","N/A","Import")))</f>
        <v>Import</v>
      </c>
      <c r="N1367" t="s">
        <v>277</v>
      </c>
      <c r="Q1367" s="18" t="s">
        <v>278</v>
      </c>
      <c r="R1367" s="5"/>
      <c r="S1367" s="5" t="s">
        <v>279</v>
      </c>
      <c r="Y1367" s="5">
        <f>IF(T1367="???",0,COUNTA(S1367:X1367))</f>
        <v>1</v>
      </c>
    </row>
    <row r="1368" spans="1:25" x14ac:dyDescent="0.45">
      <c r="A1368" s="26" t="s">
        <v>2434</v>
      </c>
      <c r="B1368" s="1">
        <v>2009</v>
      </c>
      <c r="C1368" s="22" t="str">
        <f>TEXT(D1368,"000")</f>
        <v>002</v>
      </c>
      <c r="D1368" s="2">
        <v>2</v>
      </c>
      <c r="E1368" s="6" t="str">
        <f>_xlfn.TEXTJOIN("_",TRUE,A1368,B1368,D1368,"Land")</f>
        <v>HUN_2009_2_Land</v>
      </c>
      <c r="F1368" s="1" t="str" cm="1">
        <f t="array" ref="F1368">_xlfn.REGEXEXTRACT(E1368,"[A-Z]+[a-z]+[a-z]",1,0)</f>
        <v>Land</v>
      </c>
      <c r="G1368" s="1" t="str">
        <f>_xlfn.TEXTJOIN("_",TRUE,A1368,B1368,C1368,F1368)</f>
        <v>HUN_2009_002_Land</v>
      </c>
      <c r="H1368" s="6" t="s">
        <v>134</v>
      </c>
      <c r="I1368" s="7" t="s">
        <v>27</v>
      </c>
      <c r="J1368" s="8" t="s">
        <v>280</v>
      </c>
      <c r="K1368" s="13" t="s">
        <v>2435</v>
      </c>
      <c r="L1368" s="9">
        <v>164</v>
      </c>
      <c r="M1368" s="5" t="str">
        <f>IF(AND(S1368=A1368, T1368&amp;U1368&amp;V1368&amp;W1368&amp;X1368=""), "DomProd", IF(COUNTIF(S1368:X1368, A1368)&gt;0, "CoDev", IF(S1368="???","N/A","Import")))</f>
        <v>Import</v>
      </c>
      <c r="N1368" s="5" t="s">
        <v>2436</v>
      </c>
      <c r="O1368" s="5"/>
      <c r="P1368" s="5"/>
      <c r="Q1368" s="5" t="s">
        <v>2437</v>
      </c>
      <c r="R1368" s="5"/>
      <c r="S1368" s="10" t="s">
        <v>279</v>
      </c>
      <c r="T1368" s="8"/>
      <c r="U1368" s="8"/>
      <c r="V1368" s="8"/>
      <c r="W1368" s="8"/>
      <c r="X1368" s="8"/>
      <c r="Y1368" s="5">
        <f>IF(T1368="???",0,COUNTA(S1368:X1368))</f>
        <v>1</v>
      </c>
    </row>
    <row r="1369" spans="1:25" x14ac:dyDescent="0.45">
      <c r="A1369" s="24" t="s">
        <v>2434</v>
      </c>
      <c r="B1369" s="1">
        <v>2009</v>
      </c>
      <c r="C1369" s="22" t="str">
        <f>TEXT(D1369,"000")</f>
        <v>003</v>
      </c>
      <c r="D1369" s="2">
        <v>3</v>
      </c>
      <c r="E1369" s="1" t="str">
        <f>_xlfn.TEXTJOIN("_",TRUE,A1369,B1369,D1369,"Land")</f>
        <v>HUN_2009_3_Land</v>
      </c>
      <c r="F1369" s="1" t="str" cm="1">
        <f t="array" ref="F1369">_xlfn.REGEXEXTRACT(E1369,"[A-Z]+[a-z]+[a-z]",1,0)</f>
        <v>Land</v>
      </c>
      <c r="G1369" s="1" t="str">
        <f>_xlfn.TEXTJOIN("_",TRUE,A1369,B1369,C1369,F1369)</f>
        <v>HUN_2009_003_Land</v>
      </c>
      <c r="H1369" s="1" t="s">
        <v>134</v>
      </c>
      <c r="I1369" s="3" t="s">
        <v>27</v>
      </c>
      <c r="J1369" t="s">
        <v>44</v>
      </c>
      <c r="K1369" t="s">
        <v>1367</v>
      </c>
      <c r="L1369" s="4">
        <v>164</v>
      </c>
      <c r="M1369" s="5" t="str">
        <f>IF(AND(S1369=A1369, T1369&amp;U1369&amp;V1369&amp;W1369&amp;X1369=""), "DomProd", IF(COUNTIF(S1369:X1369, A1369)&gt;0, "CoDev", IF(S1369="???","N/A","Import")))</f>
        <v>Import</v>
      </c>
      <c r="N1369" t="s">
        <v>291</v>
      </c>
      <c r="Q1369" t="s">
        <v>1368</v>
      </c>
      <c r="S1369" s="5" t="s">
        <v>279</v>
      </c>
      <c r="Y1369" s="5">
        <f>IF(T1369="???",0,COUNTA(S1369:X1369))</f>
        <v>1</v>
      </c>
    </row>
    <row r="1370" spans="1:25" x14ac:dyDescent="0.45">
      <c r="A1370" s="24" t="s">
        <v>2434</v>
      </c>
      <c r="B1370" s="1">
        <v>2009</v>
      </c>
      <c r="C1370" s="22" t="str">
        <f>TEXT(D1370,"000")</f>
        <v>004</v>
      </c>
      <c r="D1370" s="2">
        <v>4</v>
      </c>
      <c r="E1370" s="1" t="str">
        <f>_xlfn.TEXTJOIN("_",TRUE,A1370,B1370,D1370,"Land")</f>
        <v>HUN_2009_4_Land</v>
      </c>
      <c r="F1370" s="1" t="str" cm="1">
        <f t="array" ref="F1370">_xlfn.REGEXEXTRACT(E1370,"[A-Z]+[a-z]+[a-z]",1,0)</f>
        <v>Land</v>
      </c>
      <c r="G1370" s="1" t="str">
        <f>_xlfn.TEXTJOIN("_",TRUE,A1370,B1370,C1370,F1370)</f>
        <v>HUN_2009_004_Land</v>
      </c>
      <c r="H1370" s="1" t="s">
        <v>134</v>
      </c>
      <c r="I1370" s="3" t="s">
        <v>51</v>
      </c>
      <c r="J1370" t="s">
        <v>293</v>
      </c>
      <c r="K1370" t="s">
        <v>2438</v>
      </c>
      <c r="L1370" s="4">
        <v>153</v>
      </c>
      <c r="M1370" s="5" t="str">
        <f>IF(AND(S1370=A1370, T1370&amp;U1370&amp;V1370&amp;W1370&amp;X1370=""), "DomProd", IF(COUNTIF(S1370:X1370, A1370)&gt;0, "CoDev", IF(S1370="???","N/A","Import")))</f>
        <v>Import</v>
      </c>
      <c r="N1370" t="s">
        <v>295</v>
      </c>
      <c r="Q1370" s="31" t="s">
        <v>296</v>
      </c>
      <c r="R1370" s="5"/>
      <c r="S1370" s="5" t="s">
        <v>297</v>
      </c>
      <c r="Y1370" s="5">
        <f>IF(T1370="???",0,COUNTA(S1370:X1370))</f>
        <v>1</v>
      </c>
    </row>
    <row r="1371" spans="1:25" x14ac:dyDescent="0.45">
      <c r="A1371" s="24" t="s">
        <v>2434</v>
      </c>
      <c r="B1371" s="1">
        <v>2009</v>
      </c>
      <c r="C1371" s="22" t="str">
        <f>TEXT(D1371,"000")</f>
        <v>005</v>
      </c>
      <c r="D1371" s="2">
        <v>5</v>
      </c>
      <c r="E1371" s="1" t="str">
        <f>_xlfn.TEXTJOIN("_",TRUE,A1371,B1371,D1371,"Land")</f>
        <v>HUN_2009_5_Land</v>
      </c>
      <c r="F1371" s="1" t="str" cm="1">
        <f t="array" ref="F1371">_xlfn.REGEXEXTRACT(E1371,"[A-Z]+[a-z]+[a-z]",1,0)</f>
        <v>Land</v>
      </c>
      <c r="G1371" s="1" t="str">
        <f>_xlfn.TEXTJOIN("_",TRUE,A1371,B1371,C1371,F1371)</f>
        <v>HUN_2009_005_Land</v>
      </c>
      <c r="H1371" s="1" t="s">
        <v>134</v>
      </c>
      <c r="I1371" s="3" t="s">
        <v>51</v>
      </c>
      <c r="J1371" t="s">
        <v>301</v>
      </c>
      <c r="K1371" t="s">
        <v>302</v>
      </c>
      <c r="L1371" s="4">
        <v>16</v>
      </c>
      <c r="M1371" s="5" t="str">
        <f>IF(AND(S1371=A1371, T1371&amp;U1371&amp;V1371&amp;W1371&amp;X1371=""), "DomProd", IF(COUNTIF(S1371:X1371, A1371)&gt;0, "CoDev", IF(S1371="???","N/A","Import")))</f>
        <v>Import</v>
      </c>
      <c r="N1371" t="s">
        <v>303</v>
      </c>
      <c r="Q1371" t="s">
        <v>304</v>
      </c>
      <c r="S1371" s="5" t="s">
        <v>279</v>
      </c>
      <c r="Y1371" s="5">
        <f>IF(T1371="???",0,COUNTA(S1371:X1371))</f>
        <v>1</v>
      </c>
    </row>
    <row r="1372" spans="1:25" x14ac:dyDescent="0.45">
      <c r="A1372" s="24" t="s">
        <v>2434</v>
      </c>
      <c r="B1372" s="1">
        <v>2009</v>
      </c>
      <c r="C1372" s="22" t="str">
        <f>TEXT(D1372,"000")</f>
        <v>006</v>
      </c>
      <c r="D1372" s="2">
        <v>6</v>
      </c>
      <c r="E1372" s="1" t="str">
        <f>_xlfn.TEXTJOIN("_",TRUE,A1372,B1372,D1372,"Land")</f>
        <v>HUN_2009_6_Land</v>
      </c>
      <c r="F1372" s="1" t="str" cm="1">
        <f t="array" ref="F1372">_xlfn.REGEXEXTRACT(E1372,"[A-Z]+[a-z]+[a-z]",1,0)</f>
        <v>Land</v>
      </c>
      <c r="G1372" s="1" t="str">
        <f>_xlfn.TEXTJOIN("_",TRUE,A1372,B1372,C1372,F1372)</f>
        <v>HUN_2009_006_Land</v>
      </c>
      <c r="H1372" s="1" t="s">
        <v>134</v>
      </c>
      <c r="I1372" s="3" t="s">
        <v>51</v>
      </c>
      <c r="J1372" t="s">
        <v>301</v>
      </c>
      <c r="K1372" t="s">
        <v>306</v>
      </c>
      <c r="L1372" s="4">
        <v>62</v>
      </c>
      <c r="M1372" s="5" t="str">
        <f>IF(AND(S1372=A1372, T1372&amp;U1372&amp;V1372&amp;W1372&amp;X1372=""), "DomProd", IF(COUNTIF(S1372:X1372, A1372)&gt;0, "CoDev", IF(S1372="???","N/A","Import")))</f>
        <v>Import</v>
      </c>
      <c r="N1372" t="s">
        <v>307</v>
      </c>
      <c r="Q1372" t="s">
        <v>308</v>
      </c>
      <c r="S1372" s="5" t="s">
        <v>279</v>
      </c>
      <c r="Y1372" s="5">
        <f>IF(T1372="???",0,COUNTA(S1372:X1372))</f>
        <v>1</v>
      </c>
    </row>
    <row r="1373" spans="1:25" x14ac:dyDescent="0.45">
      <c r="A1373" s="24" t="s">
        <v>2434</v>
      </c>
      <c r="B1373" s="1">
        <v>2009</v>
      </c>
      <c r="C1373" s="22" t="str">
        <f>TEXT(D1373,"000")</f>
        <v>007</v>
      </c>
      <c r="D1373" s="2">
        <v>7</v>
      </c>
      <c r="E1373" s="1" t="str">
        <f>_xlfn.TEXTJOIN("_",TRUE,A1373,B1373,D1373,"Land")</f>
        <v>HUN_2009_7_Land</v>
      </c>
      <c r="F1373" s="1" t="str" cm="1">
        <f t="array" ref="F1373">_xlfn.REGEXEXTRACT(E1373,"[A-Z]+[a-z]+[a-z]",1,0)</f>
        <v>Land</v>
      </c>
      <c r="G1373" s="1" t="str">
        <f>_xlfn.TEXTJOIN("_",TRUE,A1373,B1373,C1373,F1373)</f>
        <v>HUN_2009_007_Land</v>
      </c>
      <c r="H1373" s="1" t="s">
        <v>134</v>
      </c>
      <c r="I1373" s="3" t="s">
        <v>51</v>
      </c>
      <c r="J1373" t="s">
        <v>2352</v>
      </c>
      <c r="K1373" t="s">
        <v>65</v>
      </c>
      <c r="L1373" s="4">
        <v>50</v>
      </c>
      <c r="M1373" s="5" t="str">
        <f>IF(AND(S1373=A1373, T1373&amp;U1373&amp;V1373&amp;W1373&amp;X1373=""), "DomProd", IF(COUNTIF(S1373:X1373, A1373)&gt;0, "CoDev", IF(S1373="???","N/A","Import")))</f>
        <v>Import</v>
      </c>
      <c r="N1373" s="5"/>
      <c r="O1373" s="5"/>
      <c r="P1373" s="5"/>
      <c r="Q1373" s="30" t="s">
        <v>2439</v>
      </c>
      <c r="R1373" s="5"/>
      <c r="S1373" s="5" t="s">
        <v>279</v>
      </c>
      <c r="Y1373" s="5">
        <f>IF(T1373="???",0,COUNTA(S1373:X1373))</f>
        <v>1</v>
      </c>
    </row>
    <row r="1374" spans="1:25" x14ac:dyDescent="0.45">
      <c r="A1374" s="24" t="s">
        <v>2434</v>
      </c>
      <c r="B1374" s="1">
        <v>2009</v>
      </c>
      <c r="C1374" s="22" t="str">
        <f>TEXT(D1374,"000")</f>
        <v>008</v>
      </c>
      <c r="D1374" s="2">
        <v>8</v>
      </c>
      <c r="E1374" s="1" t="str">
        <f>_xlfn.TEXTJOIN("_",TRUE,A1374,B1374,D1374,"Land")</f>
        <v>HUN_2009_8_Land</v>
      </c>
      <c r="F1374" s="1" t="str" cm="1">
        <f t="array" ref="F1374">_xlfn.REGEXEXTRACT(E1374,"[A-Z]+[a-z]+[a-z]",1,0)</f>
        <v>Land</v>
      </c>
      <c r="G1374" s="1" t="str">
        <f>_xlfn.TEXTJOIN("_",TRUE,A1374,B1374,C1374,F1374)</f>
        <v>HUN_2009_008_Land</v>
      </c>
      <c r="H1374" s="1" t="s">
        <v>134</v>
      </c>
      <c r="I1374" s="3" t="s">
        <v>68</v>
      </c>
      <c r="J1374" t="s">
        <v>72</v>
      </c>
      <c r="K1374" t="s">
        <v>2440</v>
      </c>
      <c r="L1374" s="4">
        <v>30</v>
      </c>
      <c r="M1374" s="5" t="str">
        <f>IF(AND(S1374=A1374, T1374&amp;U1374&amp;V1374&amp;W1374&amp;X1374=""), "DomProd", IF(COUNTIF(S1374:X1374, A1374)&gt;0, "CoDev", IF(S1374="???","N/A","Import")))</f>
        <v>Import</v>
      </c>
      <c r="N1374" t="s">
        <v>316</v>
      </c>
      <c r="Q1374" t="s">
        <v>317</v>
      </c>
      <c r="R1374" s="5"/>
      <c r="S1374" s="5" t="s">
        <v>279</v>
      </c>
      <c r="Y1374" s="5">
        <f>IF(T1374="???",0,COUNTA(S1374:X1374))</f>
        <v>1</v>
      </c>
    </row>
    <row r="1375" spans="1:25" x14ac:dyDescent="0.45">
      <c r="A1375" s="24" t="s">
        <v>2434</v>
      </c>
      <c r="B1375" s="1">
        <v>2009</v>
      </c>
      <c r="C1375" s="22" t="str">
        <f>TEXT(D1375,"000")</f>
        <v>009</v>
      </c>
      <c r="D1375" s="2">
        <v>9</v>
      </c>
      <c r="E1375" s="1" t="str">
        <f>_xlfn.TEXTJOIN("_",TRUE,A1375,B1375,D1375,"Land")</f>
        <v>HUN_2009_9_Land</v>
      </c>
      <c r="F1375" s="1" t="str" cm="1">
        <f t="array" ref="F1375">_xlfn.REGEXEXTRACT(E1375,"[A-Z]+[a-z]+[a-z]",1,0)</f>
        <v>Land</v>
      </c>
      <c r="G1375" s="1" t="str">
        <f>_xlfn.TEXTJOIN("_",TRUE,A1375,B1375,C1375,F1375)</f>
        <v>HUN_2009_009_Land</v>
      </c>
      <c r="H1375" s="1" t="s">
        <v>134</v>
      </c>
      <c r="I1375" s="3" t="s">
        <v>68</v>
      </c>
      <c r="J1375" t="s">
        <v>72</v>
      </c>
      <c r="K1375" t="s">
        <v>2441</v>
      </c>
      <c r="L1375" s="4">
        <v>100</v>
      </c>
      <c r="M1375" s="5" t="str">
        <f>IF(AND(S1375=A1375, T1375&amp;U1375&amp;V1375&amp;W1375&amp;X1375=""), "DomProd", IF(COUNTIF(S1375:X1375, A1375)&gt;0, "CoDev", IF(S1375="???","N/A","Import")))</f>
        <v>Import</v>
      </c>
      <c r="N1375" t="s">
        <v>316</v>
      </c>
      <c r="Q1375" t="s">
        <v>679</v>
      </c>
      <c r="R1375" s="5"/>
      <c r="S1375" s="5" t="s">
        <v>279</v>
      </c>
      <c r="Y1375" s="5">
        <f>IF(T1375="???",0,COUNTA(S1375:X1375))</f>
        <v>1</v>
      </c>
    </row>
    <row r="1376" spans="1:25" x14ac:dyDescent="0.45">
      <c r="A1376" s="24" t="s">
        <v>2434</v>
      </c>
      <c r="B1376" s="1">
        <v>2009</v>
      </c>
      <c r="C1376" s="22" t="str">
        <f>TEXT(D1376,"000")</f>
        <v>010</v>
      </c>
      <c r="D1376" s="2">
        <v>10</v>
      </c>
      <c r="E1376" s="1" t="str">
        <f>_xlfn.TEXTJOIN("_",TRUE,A1376,B1376,D1376,"Air")</f>
        <v>HUN_2009_10_Air</v>
      </c>
      <c r="F1376" s="1" t="str" cm="1">
        <f t="array" ref="F1376">_xlfn.REGEXEXTRACT(E1376,"[A-Z]+[a-z]+[a-z]",1,0)</f>
        <v>Air</v>
      </c>
      <c r="G1376" s="1" t="str">
        <f>_xlfn.TEXTJOIN("_",TRUE,A1376,B1376,C1376,F1376)</f>
        <v>HUN_2009_010_Air</v>
      </c>
      <c r="H1376" s="1" t="s">
        <v>207</v>
      </c>
      <c r="I1376" s="3" t="s">
        <v>87</v>
      </c>
      <c r="J1376" t="s">
        <v>450</v>
      </c>
      <c r="K1376" t="s">
        <v>2442</v>
      </c>
      <c r="L1376" s="4">
        <v>14</v>
      </c>
      <c r="M1376" s="5" t="str">
        <f>IF(AND(S1376=A1376, T1376&amp;U1376&amp;V1376&amp;W1376&amp;X1376=""), "DomProd", IF(COUNTIF(S1376:X1376, A1376)&gt;0, "CoDev", IF(S1376="???","N/A","Import")))</f>
        <v>Import</v>
      </c>
      <c r="N1376" t="s">
        <v>107</v>
      </c>
      <c r="Q1376" s="18" t="s">
        <v>688</v>
      </c>
      <c r="S1376" s="5" t="s">
        <v>76</v>
      </c>
      <c r="Y1376" s="5">
        <f>IF(T1376="???",0,COUNTA(S1376:X1376))</f>
        <v>1</v>
      </c>
    </row>
    <row r="1377" spans="1:25" x14ac:dyDescent="0.45">
      <c r="A1377" s="24" t="s">
        <v>2434</v>
      </c>
      <c r="B1377" s="1">
        <v>2009</v>
      </c>
      <c r="C1377" s="22" t="str">
        <f>TEXT(D1377,"000")</f>
        <v>011</v>
      </c>
      <c r="D1377" s="2">
        <v>11</v>
      </c>
      <c r="E1377" s="1" t="str">
        <f>_xlfn.TEXTJOIN("_",TRUE,A1377,B1377,D1377,"Air")</f>
        <v>HUN_2009_11_Air</v>
      </c>
      <c r="F1377" s="1" t="str" cm="1">
        <f t="array" ref="F1377">_xlfn.REGEXEXTRACT(E1377,"[A-Z]+[a-z]+[a-z]",1,0)</f>
        <v>Air</v>
      </c>
      <c r="G1377" s="1" t="str">
        <f>_xlfn.TEXTJOIN("_",TRUE,A1377,B1377,C1377,F1377)</f>
        <v>HUN_2009_011_Air</v>
      </c>
      <c r="H1377" s="1" t="s">
        <v>207</v>
      </c>
      <c r="I1377" s="3" t="s">
        <v>87</v>
      </c>
      <c r="J1377" t="s">
        <v>88</v>
      </c>
      <c r="K1377" t="s">
        <v>2443</v>
      </c>
      <c r="L1377" s="4">
        <v>11</v>
      </c>
      <c r="M1377" s="5" t="str">
        <f>IF(AND(S1377=A1377, T1377&amp;U1377&amp;V1377&amp;W1377&amp;X1377=""), "DomProd", IF(COUNTIF(S1377:X1377, A1377)&gt;0, "CoDev", IF(S1377="???","N/A","Import")))</f>
        <v>Import</v>
      </c>
      <c r="N1377" t="s">
        <v>446</v>
      </c>
      <c r="Q1377" s="18" t="s">
        <v>447</v>
      </c>
      <c r="R1377" s="5"/>
      <c r="S1377" s="5" t="s">
        <v>279</v>
      </c>
      <c r="Y1377" s="5">
        <f>IF(T1377="???",0,COUNTA(S1377:X1377))</f>
        <v>1</v>
      </c>
    </row>
    <row r="1378" spans="1:25" x14ac:dyDescent="0.45">
      <c r="A1378" s="24" t="s">
        <v>2434</v>
      </c>
      <c r="B1378" s="1">
        <v>2009</v>
      </c>
      <c r="C1378" s="22" t="str">
        <f>TEXT(D1378,"000")</f>
        <v>012</v>
      </c>
      <c r="D1378" s="2">
        <v>12</v>
      </c>
      <c r="E1378" s="1" t="str">
        <f>_xlfn.TEXTJOIN("_",TRUE,A1378,B1378,D1378,"Air")</f>
        <v>HUN_2009_12_Air</v>
      </c>
      <c r="F1378" s="1" t="str" cm="1">
        <f t="array" ref="F1378">_xlfn.REGEXEXTRACT(E1378,"[A-Z]+[a-z]+[a-z]",1,0)</f>
        <v>Air</v>
      </c>
      <c r="G1378" s="1" t="str">
        <f>_xlfn.TEXTJOIN("_",TRUE,A1378,B1378,C1378,F1378)</f>
        <v>HUN_2009_012_Air</v>
      </c>
      <c r="H1378" s="1" t="s">
        <v>207</v>
      </c>
      <c r="I1378" s="3" t="s">
        <v>87</v>
      </c>
      <c r="J1378" t="s">
        <v>98</v>
      </c>
      <c r="K1378" t="s">
        <v>695</v>
      </c>
      <c r="L1378" s="4">
        <v>5</v>
      </c>
      <c r="M1378" s="5" t="str">
        <f>IF(AND(S1378=A1378, T1378&amp;U1378&amp;V1378&amp;W1378&amp;X1378=""), "DomProd", IF(COUNTIF(S1378:X1378, A1378)&gt;0, "CoDev", IF(S1378="???","N/A","Import")))</f>
        <v>Import</v>
      </c>
      <c r="N1378" t="s">
        <v>453</v>
      </c>
      <c r="Q1378" t="s">
        <v>456</v>
      </c>
      <c r="S1378" s="5" t="s">
        <v>297</v>
      </c>
      <c r="Y1378" s="5">
        <f>IF(T1378="???",0,COUNTA(S1378:X1378))</f>
        <v>1</v>
      </c>
    </row>
    <row r="1379" spans="1:25" x14ac:dyDescent="0.45">
      <c r="A1379" s="24" t="s">
        <v>2434</v>
      </c>
      <c r="B1379" s="1">
        <v>2009</v>
      </c>
      <c r="C1379" s="22" t="str">
        <f>TEXT(D1379,"000")</f>
        <v>013</v>
      </c>
      <c r="D1379" s="2">
        <v>13</v>
      </c>
      <c r="E1379" s="1" t="str">
        <f>_xlfn.TEXTJOIN("_",TRUE,A1379,B1379,D1379,"Air")</f>
        <v>HUN_2009_13_Air</v>
      </c>
      <c r="F1379" s="1" t="str" cm="1">
        <f t="array" ref="F1379">_xlfn.REGEXEXTRACT(E1379,"[A-Z]+[a-z]+[a-z]",1,0)</f>
        <v>Air</v>
      </c>
      <c r="G1379" s="1" t="str">
        <f>_xlfn.TEXTJOIN("_",TRUE,A1379,B1379,C1379,F1379)</f>
        <v>HUN_2009_013_Air</v>
      </c>
      <c r="H1379" s="1" t="s">
        <v>207</v>
      </c>
      <c r="I1379" s="3" t="s">
        <v>87</v>
      </c>
      <c r="J1379" t="s">
        <v>103</v>
      </c>
      <c r="K1379" t="s">
        <v>2444</v>
      </c>
      <c r="L1379" s="4">
        <v>7</v>
      </c>
      <c r="M1379" s="5" t="str">
        <f>IF(AND(S1379=A1379, T1379&amp;U1379&amp;V1379&amp;W1379&amp;X1379=""), "DomProd", IF(COUNTIF(S1379:X1379, A1379)&gt;0, "CoDev", IF(S1379="???","N/A","Import")))</f>
        <v>Import</v>
      </c>
      <c r="N1379" t="s">
        <v>472</v>
      </c>
      <c r="Q1379" s="18" t="s">
        <v>473</v>
      </c>
      <c r="R1379" s="5"/>
      <c r="S1379" s="5" t="s">
        <v>466</v>
      </c>
      <c r="Y1379" s="5">
        <f>IF(T1379="???",0,COUNTA(S1379:X1379))</f>
        <v>1</v>
      </c>
    </row>
    <row r="1380" spans="1:25" ht="15.75" customHeight="1" x14ac:dyDescent="0.45">
      <c r="A1380" s="24" t="s">
        <v>2434</v>
      </c>
      <c r="B1380" s="1">
        <v>2009</v>
      </c>
      <c r="C1380" s="22" t="str">
        <f>TEXT(D1380,"000")</f>
        <v>014</v>
      </c>
      <c r="D1380" s="2">
        <v>14</v>
      </c>
      <c r="E1380" s="1" t="str">
        <f>_xlfn.TEXTJOIN("_",TRUE,A1380,B1380,D1380,"Air")</f>
        <v>HUN_2009_14_Air</v>
      </c>
      <c r="F1380" s="1" t="str" cm="1">
        <f t="array" ref="F1380">_xlfn.REGEXEXTRACT(E1380,"[A-Z]+[a-z]+[a-z]",1,0)</f>
        <v>Air</v>
      </c>
      <c r="G1380" s="1" t="str">
        <f>_xlfn.TEXTJOIN("_",TRUE,A1380,B1380,C1380,F1380)</f>
        <v>HUN_2009_014_Air</v>
      </c>
      <c r="H1380" s="1" t="s">
        <v>207</v>
      </c>
      <c r="I1380" s="3" t="s">
        <v>87</v>
      </c>
      <c r="J1380" t="s">
        <v>103</v>
      </c>
      <c r="K1380" t="s">
        <v>2445</v>
      </c>
      <c r="L1380" s="4">
        <v>2</v>
      </c>
      <c r="M1380" s="5" t="str">
        <f>IF(AND(S1380=A1380, T1380&amp;U1380&amp;V1380&amp;W1380&amp;X1380=""), "DomProd", IF(COUNTIF(S1380:X1380, A1380)&gt;0, "CoDev", IF(S1380="???","N/A","Import")))</f>
        <v>Import</v>
      </c>
      <c r="N1380" t="s">
        <v>446</v>
      </c>
      <c r="Q1380" s="18" t="s">
        <v>447</v>
      </c>
      <c r="R1380" s="5"/>
      <c r="S1380" s="5" t="s">
        <v>279</v>
      </c>
      <c r="Y1380" s="5">
        <f>IF(T1380="???",0,COUNTA(S1380:X1380))</f>
        <v>1</v>
      </c>
    </row>
    <row r="1381" spans="1:25" x14ac:dyDescent="0.45">
      <c r="A1381" s="24" t="s">
        <v>2434</v>
      </c>
      <c r="B1381" s="1">
        <v>2009</v>
      </c>
      <c r="C1381" s="22" t="str">
        <f>TEXT(D1381,"000")</f>
        <v>015</v>
      </c>
      <c r="D1381" s="2">
        <v>15</v>
      </c>
      <c r="E1381" s="1" t="str">
        <f>_xlfn.TEXTJOIN("_",TRUE,A1381,B1381,D1381,"Air")</f>
        <v>HUN_2009_15_Air</v>
      </c>
      <c r="F1381" s="1" t="str" cm="1">
        <f t="array" ref="F1381">_xlfn.REGEXEXTRACT(E1381,"[A-Z]+[a-z]+[a-z]",1,0)</f>
        <v>Air</v>
      </c>
      <c r="G1381" s="1" t="str">
        <f>_xlfn.TEXTJOIN("_",TRUE,A1381,B1381,C1381,F1381)</f>
        <v>HUN_2009_015_Air</v>
      </c>
      <c r="H1381" s="1" t="s">
        <v>207</v>
      </c>
      <c r="I1381" s="3" t="s">
        <v>87</v>
      </c>
      <c r="J1381" t="s">
        <v>103</v>
      </c>
      <c r="K1381" t="s">
        <v>2446</v>
      </c>
      <c r="L1381" s="4">
        <v>9</v>
      </c>
      <c r="M1381" s="5" t="str">
        <f>IF(AND(S1381=A1381, T1381&amp;U1381&amp;V1381&amp;W1381&amp;X1381=""), "DomProd", IF(COUNTIF(S1381:X1381, A1381)&gt;0, "CoDev", IF(S1381="???","N/A","Import")))</f>
        <v>Import</v>
      </c>
      <c r="N1381" t="s">
        <v>2447</v>
      </c>
      <c r="O1381" t="s">
        <v>2448</v>
      </c>
      <c r="Q1381" s="18" t="s">
        <v>2449</v>
      </c>
      <c r="R1381" s="5"/>
      <c r="S1381" s="5" t="s">
        <v>279</v>
      </c>
      <c r="Y1381" s="5">
        <f>IF(T1381="???",0,COUNTA(S1381:X1381))</f>
        <v>1</v>
      </c>
    </row>
    <row r="1382" spans="1:25" x14ac:dyDescent="0.45">
      <c r="A1382" s="24" t="s">
        <v>2434</v>
      </c>
      <c r="B1382" s="1">
        <v>2009</v>
      </c>
      <c r="C1382" s="22" t="str">
        <f>TEXT(D1382,"000")</f>
        <v>016</v>
      </c>
      <c r="D1382" s="2">
        <v>16</v>
      </c>
      <c r="E1382" s="1" t="str">
        <f>_xlfn.TEXTJOIN("_",TRUE,A1382,B1382,D1382,"Air")</f>
        <v>HUN_2009_16_Air</v>
      </c>
      <c r="F1382" s="1" t="str" cm="1">
        <f t="array" ref="F1382">_xlfn.REGEXEXTRACT(E1382,"[A-Z]+[a-z]+[a-z]",1,0)</f>
        <v>Air</v>
      </c>
      <c r="G1382" s="1" t="str">
        <f>_xlfn.TEXTJOIN("_",TRUE,A1382,B1382,C1382,F1382)</f>
        <v>HUN_2009_016_Air</v>
      </c>
      <c r="H1382" s="1" t="s">
        <v>207</v>
      </c>
      <c r="I1382" s="3" t="s">
        <v>109</v>
      </c>
      <c r="J1382" t="s">
        <v>477</v>
      </c>
      <c r="K1382" t="s">
        <v>2450</v>
      </c>
      <c r="L1382" s="4">
        <v>12</v>
      </c>
      <c r="M1382" s="5" t="str">
        <f>IF(AND(S1382=A1382, T1382&amp;U1382&amp;V1382&amp;W1382&amp;X1382=""), "DomProd", IF(COUNTIF(S1382:X1382, A1382)&gt;0, "CoDev", IF(S1382="???","N/A","Import")))</f>
        <v>Import</v>
      </c>
      <c r="N1382" t="s">
        <v>436</v>
      </c>
      <c r="Q1382" s="18" t="s">
        <v>479</v>
      </c>
      <c r="S1382" s="5" t="s">
        <v>279</v>
      </c>
      <c r="Y1382" s="5">
        <f>IF(T1382="???",0,COUNTA(S1382:X1382))</f>
        <v>1</v>
      </c>
    </row>
    <row r="1383" spans="1:25" x14ac:dyDescent="0.45">
      <c r="A1383" s="24" t="s">
        <v>2434</v>
      </c>
      <c r="B1383" s="1">
        <v>2009</v>
      </c>
      <c r="C1383" s="22" t="str">
        <f>TEXT(D1383,"000")</f>
        <v>017</v>
      </c>
      <c r="D1383" s="2">
        <v>17</v>
      </c>
      <c r="E1383" s="1" t="str">
        <f>_xlfn.TEXTJOIN("_",TRUE,A1383,B1383,D1383,"Air")</f>
        <v>HUN_2009_17_Air</v>
      </c>
      <c r="F1383" s="1" t="str" cm="1">
        <f t="array" ref="F1383">_xlfn.REGEXEXTRACT(E1383,"[A-Z]+[a-z]+[a-z]",1,0)</f>
        <v>Air</v>
      </c>
      <c r="G1383" s="1" t="str">
        <f>_xlfn.TEXTJOIN("_",TRUE,A1383,B1383,C1383,F1383)</f>
        <v>HUN_2009_017_Air</v>
      </c>
      <c r="H1383" s="1" t="s">
        <v>207</v>
      </c>
      <c r="I1383" s="3" t="s">
        <v>109</v>
      </c>
      <c r="J1383" t="s">
        <v>121</v>
      </c>
      <c r="K1383" t="s">
        <v>2451</v>
      </c>
      <c r="L1383" s="4">
        <v>7</v>
      </c>
      <c r="M1383" s="5" t="str">
        <f>IF(AND(S1383=A1383, T1383&amp;U1383&amp;V1383&amp;W1383&amp;X1383=""), "DomProd", IF(COUNTIF(S1383:X1383, A1383)&gt;0, "CoDev", IF(S1383="???","N/A","Import")))</f>
        <v>Import</v>
      </c>
      <c r="N1383" t="s">
        <v>436</v>
      </c>
      <c r="Q1383" s="18" t="s">
        <v>484</v>
      </c>
      <c r="S1383" s="5" t="s">
        <v>279</v>
      </c>
      <c r="Y1383" s="5">
        <f>IF(T1383="???",0,COUNTA(S1383:X1383))</f>
        <v>1</v>
      </c>
    </row>
    <row r="1384" spans="1:25" x14ac:dyDescent="0.45">
      <c r="A1384" s="24" t="s">
        <v>2434</v>
      </c>
      <c r="B1384" s="1">
        <v>2009</v>
      </c>
      <c r="C1384" s="22" t="str">
        <f>TEXT(D1384,"000")</f>
        <v>018</v>
      </c>
      <c r="D1384" s="2">
        <v>18</v>
      </c>
      <c r="E1384" s="1" t="str">
        <f>_xlfn.TEXTJOIN("_",TRUE,A1384,B1384,D1384,"Air")</f>
        <v>HUN_2009_18_Air</v>
      </c>
      <c r="F1384" s="1" t="str" cm="1">
        <f t="array" ref="F1384">_xlfn.REGEXEXTRACT(E1384,"[A-Z]+[a-z]+[a-z]",1,0)</f>
        <v>Air</v>
      </c>
      <c r="G1384" s="1" t="str">
        <f>_xlfn.TEXTJOIN("_",TRUE,A1384,B1384,C1384,F1384)</f>
        <v>HUN_2009_018_Air</v>
      </c>
      <c r="H1384" s="1" t="s">
        <v>207</v>
      </c>
      <c r="I1384" s="3" t="s">
        <v>109</v>
      </c>
      <c r="J1384" t="s">
        <v>94</v>
      </c>
      <c r="K1384" t="s">
        <v>1432</v>
      </c>
      <c r="L1384" s="4">
        <v>10</v>
      </c>
      <c r="M1384" s="5" t="str">
        <f>IF(AND(S1384=A1384, T1384&amp;U1384&amp;V1384&amp;W1384&amp;X1384=""), "DomProd", IF(COUNTIF(S1384:X1384, A1384)&gt;0, "CoDev", IF(S1384="???","N/A","Import")))</f>
        <v>Import</v>
      </c>
      <c r="N1384" t="s">
        <v>436</v>
      </c>
      <c r="O1384" s="43"/>
      <c r="P1384" s="43"/>
      <c r="Q1384" s="18" t="s">
        <v>711</v>
      </c>
      <c r="R1384" s="5"/>
      <c r="S1384" s="5" t="s">
        <v>279</v>
      </c>
      <c r="Y1384" s="5">
        <f>IF(T1384="???",0,COUNTA(S1384:X1384))</f>
        <v>1</v>
      </c>
    </row>
    <row r="1385" spans="1:25" x14ac:dyDescent="0.45">
      <c r="A1385" s="24" t="s">
        <v>2434</v>
      </c>
      <c r="B1385" s="1">
        <v>2009</v>
      </c>
      <c r="C1385" s="22" t="str">
        <f>TEXT(D1385,"000")</f>
        <v>019</v>
      </c>
      <c r="D1385" s="2">
        <v>19</v>
      </c>
      <c r="E1385" s="1" t="str">
        <f>_xlfn.TEXTJOIN("_",TRUE,A1385,B1385,D1385,"Air")</f>
        <v>HUN_2009_19_Air</v>
      </c>
      <c r="F1385" s="1" t="str" cm="1">
        <f t="array" ref="F1385">_xlfn.REGEXEXTRACT(E1385,"[A-Z]+[a-z]+[a-z]",1,0)</f>
        <v>Air</v>
      </c>
      <c r="G1385" s="1" t="str">
        <f>_xlfn.TEXTJOIN("_",TRUE,A1385,B1385,C1385,F1385)</f>
        <v>HUN_2009_019_Air</v>
      </c>
      <c r="H1385" s="1" t="s">
        <v>207</v>
      </c>
      <c r="I1385" s="3" t="s">
        <v>85</v>
      </c>
      <c r="J1385" t="s">
        <v>157</v>
      </c>
      <c r="K1385" t="s">
        <v>720</v>
      </c>
      <c r="L1385" s="4">
        <v>16</v>
      </c>
      <c r="M1385" s="5" t="str">
        <f>IF(AND(S1385=A1385, T1385&amp;U1385&amp;V1385&amp;W1385&amp;X1385=""), "DomProd", IF(COUNTIF(S1385:X1385, A1385)&gt;0, "CoDev", IF(S1385="???","N/A","Import")))</f>
        <v>Import</v>
      </c>
      <c r="N1385" t="s">
        <v>721</v>
      </c>
      <c r="Q1385" s="18" t="s">
        <v>722</v>
      </c>
      <c r="R1385" s="5"/>
      <c r="S1385" s="5" t="s">
        <v>279</v>
      </c>
      <c r="Y1385" s="5">
        <f>IF(T1385="???",0,COUNTA(S1385:X1385))</f>
        <v>1</v>
      </c>
    </row>
    <row r="1386" spans="1:25" x14ac:dyDescent="0.45">
      <c r="A1386" s="24" t="s">
        <v>2434</v>
      </c>
      <c r="B1386" s="1">
        <v>2009</v>
      </c>
      <c r="C1386" s="22" t="str">
        <f>TEXT(D1386,"000")</f>
        <v>020</v>
      </c>
      <c r="D1386" s="2">
        <v>20</v>
      </c>
      <c r="E1386" s="1" t="str">
        <f>_xlfn.TEXTJOIN("_",TRUE,A1386,B1386,D1386,"Air")</f>
        <v>HUN_2009_20_Air</v>
      </c>
      <c r="F1386" s="1" t="str" cm="1">
        <f t="array" ref="F1386">_xlfn.REGEXEXTRACT(E1386,"[A-Z]+[a-z]+[a-z]",1,0)</f>
        <v>Air</v>
      </c>
      <c r="G1386" s="1" t="str">
        <f>_xlfn.TEXTJOIN("_",TRUE,A1386,B1386,C1386,F1386)</f>
        <v>HUN_2009_020_Air</v>
      </c>
      <c r="H1386" s="1" t="s">
        <v>207</v>
      </c>
      <c r="I1386" s="3" t="s">
        <v>85</v>
      </c>
      <c r="J1386" t="s">
        <v>157</v>
      </c>
      <c r="K1386" t="s">
        <v>126</v>
      </c>
      <c r="L1386" s="4">
        <v>45</v>
      </c>
      <c r="M1386" s="5" t="str">
        <f>IF(AND(S1386=A1386, T1386&amp;U1386&amp;V1386&amp;W1386&amp;X1386=""), "DomProd", IF(COUNTIF(S1386:X1386, A1386)&gt;0, "CoDev", IF(S1386="???","N/A","Import")))</f>
        <v>Import</v>
      </c>
      <c r="N1386" t="s">
        <v>127</v>
      </c>
      <c r="Q1386" s="18" t="s">
        <v>128</v>
      </c>
      <c r="S1386" t="s">
        <v>71</v>
      </c>
      <c r="Y1386" s="5">
        <f>IF(T1386="???",0,COUNTA(S1386:X1386))</f>
        <v>1</v>
      </c>
    </row>
    <row r="1387" spans="1:25" x14ac:dyDescent="0.45">
      <c r="A1387" s="24" t="s">
        <v>2434</v>
      </c>
      <c r="B1387" s="1">
        <v>2009</v>
      </c>
      <c r="C1387" s="22" t="str">
        <f>TEXT(D1387,"000")</f>
        <v>021</v>
      </c>
      <c r="D1387" s="2">
        <v>21</v>
      </c>
      <c r="E1387" s="1" t="str">
        <f>_xlfn.TEXTJOIN("_",TRUE,A1387,B1387,D1387,"Air")</f>
        <v>HUN_2009_21_Air</v>
      </c>
      <c r="F1387" s="1" t="str" cm="1">
        <f t="array" ref="F1387">_xlfn.REGEXEXTRACT(E1387,"[A-Z]+[a-z]+[a-z]",1,0)</f>
        <v>Air</v>
      </c>
      <c r="G1387" s="1" t="str">
        <f>_xlfn.TEXTJOIN("_",TRUE,A1387,B1387,C1387,F1387)</f>
        <v>HUN_2009_021_Air</v>
      </c>
      <c r="H1387" s="1" t="s">
        <v>207</v>
      </c>
      <c r="I1387" s="3" t="s">
        <v>1147</v>
      </c>
      <c r="J1387" t="s">
        <v>159</v>
      </c>
      <c r="K1387" t="s">
        <v>2452</v>
      </c>
      <c r="L1387" s="4">
        <v>3</v>
      </c>
      <c r="M1387" s="5" t="str">
        <f>IF(AND(S1387=A1387, T1387&amp;U1387&amp;V1387&amp;W1387&amp;X1387=""), "DomProd", IF(COUNTIF(S1387:X1387, A1387)&gt;0, "CoDev", IF(S1387="???","N/A","Import")))</f>
        <v>Import</v>
      </c>
      <c r="N1387" s="5" t="s">
        <v>2453</v>
      </c>
      <c r="O1387" s="5"/>
      <c r="P1387" s="5"/>
      <c r="Q1387" s="30" t="s">
        <v>2454</v>
      </c>
      <c r="R1387" s="5"/>
      <c r="S1387" t="s">
        <v>93</v>
      </c>
      <c r="Y1387" s="5">
        <f>IF(T1387="???",0,COUNTA(S1387:X1387))</f>
        <v>1</v>
      </c>
    </row>
    <row r="1388" spans="1:25" x14ac:dyDescent="0.45">
      <c r="A1388" s="24" t="s">
        <v>2434</v>
      </c>
      <c r="B1388" s="1">
        <v>2009</v>
      </c>
      <c r="C1388" s="22" t="str">
        <f>TEXT(D1388,"000")</f>
        <v>022</v>
      </c>
      <c r="D1388" s="2">
        <v>22</v>
      </c>
      <c r="E1388" s="1" t="str">
        <f>_xlfn.TEXTJOIN("_",TRUE,A1388,B1388,D1388,"Air")</f>
        <v>HUN_2009_22_Air</v>
      </c>
      <c r="F1388" s="1" t="str" cm="1">
        <f t="array" ref="F1388">_xlfn.REGEXEXTRACT(E1388,"[A-Z]+[a-z]+[a-z]",1,0)</f>
        <v>Air</v>
      </c>
      <c r="G1388" s="1" t="str">
        <f>_xlfn.TEXTJOIN("_",TRUE,A1388,B1388,C1388,F1388)</f>
        <v>HUN_2009_022_Air</v>
      </c>
      <c r="H1388" s="1" t="s">
        <v>207</v>
      </c>
      <c r="I1388" s="3" t="s">
        <v>1147</v>
      </c>
      <c r="J1388" t="s">
        <v>159</v>
      </c>
      <c r="K1388" t="s">
        <v>2455</v>
      </c>
      <c r="L1388" s="4">
        <v>6</v>
      </c>
      <c r="M1388" s="5" t="str">
        <f>IF(AND(S1388=A1388, T1388&amp;U1388&amp;V1388&amp;W1388&amp;X1388=""), "DomProd", IF(COUNTIF(S1388:X1388, A1388)&gt;0, "CoDev", IF(S1388="???","N/A","Import")))</f>
        <v>Import</v>
      </c>
      <c r="N1388" s="5" t="s">
        <v>2456</v>
      </c>
      <c r="O1388" s="5"/>
      <c r="P1388" s="5"/>
      <c r="Q1388" s="30" t="s">
        <v>2457</v>
      </c>
      <c r="R1388" s="5"/>
      <c r="S1388" s="5" t="s">
        <v>279</v>
      </c>
      <c r="Y1388" s="5">
        <f>IF(T1388="???",0,COUNTA(S1388:X1388))</f>
        <v>1</v>
      </c>
    </row>
    <row r="1389" spans="1:25" x14ac:dyDescent="0.45">
      <c r="A1389" s="24" t="s">
        <v>2434</v>
      </c>
      <c r="B1389" s="1">
        <v>2009</v>
      </c>
      <c r="C1389" s="22" t="str">
        <f>TEXT(D1389,"000")</f>
        <v>023</v>
      </c>
      <c r="D1389" s="2">
        <v>23</v>
      </c>
      <c r="E1389" s="1" t="str">
        <f>_xlfn.TEXTJOIN("_",TRUE,A1389,B1389,D1389,"Air")</f>
        <v>HUN_2009_23_Air</v>
      </c>
      <c r="F1389" s="1" t="str" cm="1">
        <f t="array" ref="F1389">_xlfn.REGEXEXTRACT(E1389,"[A-Z]+[a-z]+[a-z]",1,0)</f>
        <v>Air</v>
      </c>
      <c r="G1389" s="1" t="str">
        <f>_xlfn.TEXTJOIN("_",TRUE,A1389,B1389,C1389,F1389)</f>
        <v>HUN_2009_023_Air</v>
      </c>
      <c r="H1389" s="1" t="s">
        <v>207</v>
      </c>
      <c r="I1389" s="3" t="s">
        <v>1147</v>
      </c>
      <c r="J1389" t="s">
        <v>159</v>
      </c>
      <c r="K1389" t="s">
        <v>2458</v>
      </c>
      <c r="L1389" s="4">
        <v>6</v>
      </c>
      <c r="M1389" s="5" t="str">
        <f>IF(AND(S1389=A1389, T1389&amp;U1389&amp;V1389&amp;W1389&amp;X1389=""), "DomProd", IF(COUNTIF(S1389:X1389, A1389)&gt;0, "CoDev", IF(S1389="???","N/A","Import")))</f>
        <v>Import</v>
      </c>
      <c r="N1389" s="5" t="s">
        <v>2459</v>
      </c>
      <c r="O1389" s="5"/>
      <c r="P1389" s="5"/>
      <c r="Q1389" s="30" t="s">
        <v>2460</v>
      </c>
      <c r="R1389" s="5"/>
      <c r="S1389" s="5" t="s">
        <v>279</v>
      </c>
      <c r="Y1389" s="5">
        <f>IF(T1389="???",0,COUNTA(S1389:X1389))</f>
        <v>1</v>
      </c>
    </row>
    <row r="1390" spans="1:25" x14ac:dyDescent="0.45">
      <c r="A1390" s="24" t="s">
        <v>2434</v>
      </c>
      <c r="B1390" s="1">
        <v>2009</v>
      </c>
      <c r="C1390" s="22" t="str">
        <f>TEXT(D1390,"000")</f>
        <v>024</v>
      </c>
      <c r="D1390" s="2">
        <v>24</v>
      </c>
      <c r="E1390" s="1" t="str">
        <f>_xlfn.TEXTJOIN("_",TRUE,A1390,B1390,D1390,"Air")</f>
        <v>HUN_2009_24_Air</v>
      </c>
      <c r="F1390" s="1" t="str" cm="1">
        <f t="array" ref="F1390">_xlfn.REGEXEXTRACT(E1390,"[A-Z]+[a-z]+[a-z]",1,0)</f>
        <v>Air</v>
      </c>
      <c r="G1390" s="1" t="str">
        <f>_xlfn.TEXTJOIN("_",TRUE,A1390,B1390,C1390,F1390)</f>
        <v>HUN_2009_024_Air</v>
      </c>
      <c r="H1390" s="1" t="s">
        <v>207</v>
      </c>
      <c r="I1390" s="3" t="s">
        <v>1147</v>
      </c>
      <c r="J1390" t="s">
        <v>159</v>
      </c>
      <c r="K1390" t="s">
        <v>2461</v>
      </c>
      <c r="L1390" s="4">
        <v>14</v>
      </c>
      <c r="M1390" s="5" t="str">
        <f>IF(AND(S1390=A1390, T1390&amp;U1390&amp;V1390&amp;W1390&amp;X1390=""), "DomProd", IF(COUNTIF(S1390:X1390, A1390)&gt;0, "CoDev", IF(S1390="???","N/A","Import")))</f>
        <v>Import</v>
      </c>
      <c r="N1390" s="5" t="s">
        <v>3461</v>
      </c>
      <c r="O1390" s="5"/>
      <c r="P1390" s="5"/>
      <c r="Q1390" s="30" t="s">
        <v>3462</v>
      </c>
      <c r="R1390" s="5"/>
      <c r="S1390" s="5" t="s">
        <v>279</v>
      </c>
      <c r="Y1390" s="5">
        <f>IF(T1390="???",0,COUNTA(S1390:X1390))</f>
        <v>1</v>
      </c>
    </row>
    <row r="1391" spans="1:25" x14ac:dyDescent="0.45">
      <c r="A1391" s="24" t="s">
        <v>2434</v>
      </c>
      <c r="B1391" s="1">
        <v>2009</v>
      </c>
      <c r="C1391" s="22" t="str">
        <f>TEXT(D1391,"000")</f>
        <v>025</v>
      </c>
      <c r="D1391" s="2">
        <v>25</v>
      </c>
      <c r="E1391" s="1" t="str">
        <f>_xlfn.TEXTJOIN("_",TRUE,A1391,B1391,D1391,"Air")</f>
        <v>HUN_2009_25_Air</v>
      </c>
      <c r="F1391" s="1" t="str" cm="1">
        <f t="array" ref="F1391">_xlfn.REGEXEXTRACT(E1391,"[A-Z]+[a-z]+[a-z]",1,0)</f>
        <v>Air</v>
      </c>
      <c r="G1391" s="1" t="str">
        <f>_xlfn.TEXTJOIN("_",TRUE,A1391,B1391,C1391,F1391)</f>
        <v>HUN_2009_025_Air</v>
      </c>
      <c r="H1391" s="1" t="s">
        <v>207</v>
      </c>
      <c r="I1391" s="3" t="s">
        <v>246</v>
      </c>
      <c r="J1391" t="s">
        <v>727</v>
      </c>
      <c r="K1391" t="s">
        <v>2035</v>
      </c>
      <c r="L1391" s="4" t="s">
        <v>65</v>
      </c>
      <c r="M1391" s="5" t="str">
        <f>IF(AND(S1391=A1391, T1391&amp;U1391&amp;V1391&amp;W1391&amp;X1391=""), "DomProd", IF(COUNTIF(S1391:X1391, A1391)&gt;0, "CoDev", IF(S1391="???","N/A","Import")))</f>
        <v>Import</v>
      </c>
      <c r="N1391" t="s">
        <v>174</v>
      </c>
      <c r="Q1391" t="s">
        <v>249</v>
      </c>
      <c r="S1391" t="s">
        <v>56</v>
      </c>
      <c r="Y1391" s="5">
        <f>IF(T1391="???",0,COUNTA(S1391:X1391))</f>
        <v>1</v>
      </c>
    </row>
    <row r="1392" spans="1:25" x14ac:dyDescent="0.45">
      <c r="A1392" s="24" t="s">
        <v>2434</v>
      </c>
      <c r="B1392" s="1">
        <v>2009</v>
      </c>
      <c r="C1392" s="22" t="str">
        <f>TEXT(D1392,"000")</f>
        <v>026</v>
      </c>
      <c r="D1392" s="2">
        <v>26</v>
      </c>
      <c r="E1392" s="1" t="str">
        <f>_xlfn.TEXTJOIN("_",TRUE,A1392,B1392,D1392,"Air")</f>
        <v>HUN_2009_26_Air</v>
      </c>
      <c r="F1392" s="1" t="str" cm="1">
        <f t="array" ref="F1392">_xlfn.REGEXEXTRACT(E1392,"[A-Z]+[a-z]+[a-z]",1,0)</f>
        <v>Air</v>
      </c>
      <c r="G1392" s="1" t="str">
        <f>_xlfn.TEXTJOIN("_",TRUE,A1392,B1392,C1392,F1392)</f>
        <v>HUN_2009_026_Air</v>
      </c>
      <c r="H1392" s="1" t="s">
        <v>207</v>
      </c>
      <c r="I1392" s="3" t="s">
        <v>246</v>
      </c>
      <c r="J1392" t="s">
        <v>2462</v>
      </c>
      <c r="K1392" t="s">
        <v>507</v>
      </c>
      <c r="L1392" s="4">
        <v>84</v>
      </c>
      <c r="M1392" s="5" t="str">
        <f>IF(AND(S1392=A1392, T1392&amp;U1392&amp;V1392&amp;W1392&amp;X1392=""), "DomProd", IF(COUNTIF(S1392:X1392, A1392)&gt;0, "CoDev", IF(S1392="???","N/A","Import")))</f>
        <v>Import</v>
      </c>
      <c r="N1392" t="s">
        <v>508</v>
      </c>
      <c r="Q1392" s="18" t="s">
        <v>509</v>
      </c>
      <c r="S1392" s="5" t="s">
        <v>279</v>
      </c>
      <c r="Y1392" s="5">
        <f>IF(T1392="???",0,COUNTA(S1392:X1392))</f>
        <v>1</v>
      </c>
    </row>
    <row r="1393" spans="1:25" x14ac:dyDescent="0.45">
      <c r="A1393" s="24" t="s">
        <v>2434</v>
      </c>
      <c r="B1393" s="1">
        <v>2009</v>
      </c>
      <c r="C1393" s="22" t="str">
        <f>TEXT(D1393,"000")</f>
        <v>027</v>
      </c>
      <c r="D1393" s="2">
        <v>27</v>
      </c>
      <c r="E1393" s="1" t="str">
        <f>_xlfn.TEXTJOIN("_",TRUE,A1393,B1393,D1393,"Air")</f>
        <v>HUN_2009_27_Air</v>
      </c>
      <c r="F1393" s="1" t="str" cm="1">
        <f t="array" ref="F1393">_xlfn.REGEXEXTRACT(E1393,"[A-Z]+[a-z]+[a-z]",1,0)</f>
        <v>Air</v>
      </c>
      <c r="G1393" s="1" t="str">
        <f>_xlfn.TEXTJOIN("_",TRUE,A1393,B1393,C1393,F1393)</f>
        <v>HUN_2009_027_Air</v>
      </c>
      <c r="H1393" s="1" t="s">
        <v>207</v>
      </c>
      <c r="I1393" s="3" t="s">
        <v>246</v>
      </c>
      <c r="J1393" t="s">
        <v>250</v>
      </c>
      <c r="K1393" t="s">
        <v>511</v>
      </c>
      <c r="L1393" s="4">
        <v>210</v>
      </c>
      <c r="M1393" s="5" t="str">
        <f>IF(AND(S1393=A1393, T1393&amp;U1393&amp;V1393&amp;W1393&amp;X1393=""), "DomProd", IF(COUNTIF(S1393:X1393, A1393)&gt;0, "CoDev", IF(S1393="???","N/A","Import")))</f>
        <v>Import</v>
      </c>
      <c r="N1393" t="s">
        <v>512</v>
      </c>
      <c r="O1393" t="s">
        <v>508</v>
      </c>
      <c r="Q1393" s="18" t="s">
        <v>513</v>
      </c>
      <c r="R1393" s="5"/>
      <c r="S1393" s="5" t="s">
        <v>279</v>
      </c>
      <c r="Y1393" s="5">
        <f>IF(T1393="???",0,COUNTA(S1393:X1393))</f>
        <v>1</v>
      </c>
    </row>
    <row r="1394" spans="1:25" x14ac:dyDescent="0.45">
      <c r="A1394" s="24" t="s">
        <v>2434</v>
      </c>
      <c r="B1394" s="1">
        <v>2009</v>
      </c>
      <c r="C1394" s="22" t="str">
        <f>TEXT(D1394,"000")</f>
        <v>028</v>
      </c>
      <c r="D1394" s="2">
        <v>28</v>
      </c>
      <c r="E1394" s="1" t="str">
        <f>_xlfn.TEXTJOIN("_",TRUE,A1394,B1394,D1394,"Air")</f>
        <v>HUN_2009_28_Air</v>
      </c>
      <c r="F1394" s="1" t="str" cm="1">
        <f t="array" ref="F1394">_xlfn.REGEXEXTRACT(E1394,"[A-Z]+[a-z]+[a-z]",1,0)</f>
        <v>Air</v>
      </c>
      <c r="G1394" s="1" t="str">
        <f>_xlfn.TEXTJOIN("_",TRUE,A1394,B1394,C1394,F1394)</f>
        <v>HUN_2009_028_Air</v>
      </c>
      <c r="H1394" s="1" t="s">
        <v>207</v>
      </c>
      <c r="I1394" s="3" t="s">
        <v>246</v>
      </c>
      <c r="J1394" t="s">
        <v>250</v>
      </c>
      <c r="K1394" t="s">
        <v>1545</v>
      </c>
      <c r="L1394" s="4">
        <v>60</v>
      </c>
      <c r="M1394" s="5" t="str">
        <f>IF(AND(S1394=A1394, T1394&amp;U1394&amp;V1394&amp;W1394&amp;X1394=""), "DomProd", IF(COUNTIF(S1394:X1394, A1394)&gt;0, "CoDev", IF(S1394="???","N/A","Import")))</f>
        <v>Import</v>
      </c>
      <c r="N1394" t="s">
        <v>174</v>
      </c>
      <c r="Q1394" t="s">
        <v>252</v>
      </c>
      <c r="S1394" t="s">
        <v>56</v>
      </c>
      <c r="Y1394" s="5">
        <f>IF(T1394="???",0,COUNTA(S1394:X1394))</f>
        <v>1</v>
      </c>
    </row>
    <row r="1395" spans="1:25" x14ac:dyDescent="0.45">
      <c r="A1395" s="24" t="s">
        <v>2434</v>
      </c>
      <c r="B1395" s="1">
        <v>2009</v>
      </c>
      <c r="C1395" s="22" t="str">
        <f>TEXT(D1395,"000")</f>
        <v>029</v>
      </c>
      <c r="D1395" s="2">
        <v>29</v>
      </c>
      <c r="E1395" s="1" t="str">
        <f>_xlfn.TEXTJOIN("_",TRUE,A1395,B1395,D1395,"Air")</f>
        <v>HUN_2009_29_Air</v>
      </c>
      <c r="F1395" s="1" t="str" cm="1">
        <f t="array" ref="F1395">_xlfn.REGEXEXTRACT(E1395,"[A-Z]+[a-z]+[a-z]",1,0)</f>
        <v>Air</v>
      </c>
      <c r="G1395" s="1" t="str">
        <f>_xlfn.TEXTJOIN("_",TRUE,A1395,B1395,C1395,F1395)</f>
        <v>HUN_2009_029_Air</v>
      </c>
      <c r="H1395" s="1" t="s">
        <v>207</v>
      </c>
      <c r="I1395" s="3" t="s">
        <v>246</v>
      </c>
      <c r="J1395" t="s">
        <v>1054</v>
      </c>
      <c r="K1395" t="s">
        <v>1055</v>
      </c>
      <c r="L1395" s="4">
        <v>20</v>
      </c>
      <c r="M1395" s="5" t="str">
        <f>IF(AND(S1395=A1395, T1395&amp;U1395&amp;V1395&amp;W1395&amp;X1395=""), "DomProd", IF(COUNTIF(S1395:X1395, A1395)&gt;0, "CoDev", IF(S1395="???","N/A","Import")))</f>
        <v>Import</v>
      </c>
      <c r="N1395" t="s">
        <v>174</v>
      </c>
      <c r="Q1395" t="s">
        <v>1250</v>
      </c>
      <c r="S1395" t="s">
        <v>56</v>
      </c>
      <c r="Y1395" s="5">
        <f>IF(T1395="???",0,COUNTA(S1395:X1395))</f>
        <v>1</v>
      </c>
    </row>
    <row r="1396" spans="1:25" x14ac:dyDescent="0.45">
      <c r="A1396" s="24" t="s">
        <v>2434</v>
      </c>
      <c r="B1396" s="1">
        <v>2009</v>
      </c>
      <c r="C1396" s="22" t="str">
        <f>TEXT(D1396,"000")</f>
        <v>030</v>
      </c>
      <c r="D1396" s="2">
        <v>30</v>
      </c>
      <c r="E1396" s="1" t="str">
        <f>_xlfn.TEXTJOIN("_",TRUE,A1396,B1396,D1396,"Air")</f>
        <v>HUN_2009_30_Air</v>
      </c>
      <c r="F1396" s="1" t="str" cm="1">
        <f t="array" ref="F1396">_xlfn.REGEXEXTRACT(E1396,"[A-Z]+[a-z]+[a-z]",1,0)</f>
        <v>Air</v>
      </c>
      <c r="G1396" s="1" t="str">
        <f>_xlfn.TEXTJOIN("_",TRUE,A1396,B1396,C1396,F1396)</f>
        <v>HUN_2009_030_Air</v>
      </c>
      <c r="H1396" s="1" t="s">
        <v>207</v>
      </c>
      <c r="I1396" s="3" t="s">
        <v>246</v>
      </c>
      <c r="J1396" t="s">
        <v>1054</v>
      </c>
      <c r="K1396" t="s">
        <v>2463</v>
      </c>
      <c r="L1396" s="4">
        <v>150</v>
      </c>
      <c r="M1396" s="5" t="str">
        <f>IF(AND(S1396=A1396, T1396&amp;U1396&amp;V1396&amp;W1396&amp;X1396=""), "DomProd", IF(COUNTIF(S1396:X1396, A1396)&gt;0, "CoDev", IF(S1396="???","N/A","Import")))</f>
        <v>Import</v>
      </c>
      <c r="N1396" t="s">
        <v>313</v>
      </c>
      <c r="Q1396" s="18" t="s">
        <v>2464</v>
      </c>
      <c r="R1396" s="5"/>
      <c r="S1396" s="5" t="s">
        <v>279</v>
      </c>
      <c r="Y1396" s="5">
        <f>IF(T1396="???",0,COUNTA(S1396:X1396))</f>
        <v>1</v>
      </c>
    </row>
    <row r="1397" spans="1:25" x14ac:dyDescent="0.45">
      <c r="A1397" s="24" t="s">
        <v>2434</v>
      </c>
      <c r="B1397" s="1">
        <v>2009</v>
      </c>
      <c r="C1397" s="22" t="str">
        <f>TEXT(D1397,"000")</f>
        <v>031</v>
      </c>
      <c r="D1397" s="2">
        <v>31</v>
      </c>
      <c r="E1397" s="1" t="str">
        <f>_xlfn.TEXTJOIN("_",TRUE,A1397,B1397,D1397,"Air")</f>
        <v>HUN_2009_31_Air</v>
      </c>
      <c r="F1397" s="1" t="str" cm="1">
        <f t="array" ref="F1397">_xlfn.REGEXEXTRACT(E1397,"[A-Z]+[a-z]+[a-z]",1,0)</f>
        <v>Air</v>
      </c>
      <c r="G1397" s="1" t="str">
        <f>_xlfn.TEXTJOIN("_",TRUE,A1397,B1397,C1397,F1397)</f>
        <v>HUN_2009_031_Air</v>
      </c>
      <c r="H1397" s="1" t="s">
        <v>207</v>
      </c>
      <c r="I1397" s="3" t="s">
        <v>246</v>
      </c>
      <c r="J1397" t="s">
        <v>1054</v>
      </c>
      <c r="K1397" t="s">
        <v>2465</v>
      </c>
      <c r="L1397" s="4">
        <v>80</v>
      </c>
      <c r="M1397" s="5" t="str">
        <f>IF(AND(S1397=A1397, T1397&amp;U1397&amp;V1397&amp;W1397&amp;X1397=""), "DomProd", IF(COUNTIF(S1397:X1397, A1397)&gt;0, "CoDev", IF(S1397="???","N/A","Import")))</f>
        <v>Import</v>
      </c>
      <c r="N1397" t="s">
        <v>332</v>
      </c>
      <c r="Q1397" t="s">
        <v>2366</v>
      </c>
      <c r="R1397" s="5"/>
      <c r="S1397" s="5" t="s">
        <v>279</v>
      </c>
      <c r="Y1397" s="5">
        <f>IF(T1397="???",0,COUNTA(S1397:X1397))</f>
        <v>1</v>
      </c>
    </row>
    <row r="1398" spans="1:25" x14ac:dyDescent="0.45">
      <c r="A1398" s="24" t="s">
        <v>2434</v>
      </c>
      <c r="B1398" s="1">
        <v>2009</v>
      </c>
      <c r="C1398" s="22" t="str">
        <f>TEXT(D1398,"000")</f>
        <v>032</v>
      </c>
      <c r="D1398" s="2">
        <v>32</v>
      </c>
      <c r="E1398" s="1" t="str">
        <f>_xlfn.TEXTJOIN("_",TRUE,A1398,B1398,D1398,"Air")</f>
        <v>HUN_2009_32_Air</v>
      </c>
      <c r="F1398" s="1" t="str" cm="1">
        <f t="array" ref="F1398">_xlfn.REGEXEXTRACT(E1398,"[A-Z]+[a-z]+[a-z]",1,0)</f>
        <v>Air</v>
      </c>
      <c r="G1398" s="1" t="str">
        <f>_xlfn.TEXTJOIN("_",TRUE,A1398,B1398,C1398,F1398)</f>
        <v>HUN_2009_032_Air</v>
      </c>
      <c r="H1398" s="1" t="s">
        <v>207</v>
      </c>
      <c r="I1398" s="3" t="s">
        <v>27</v>
      </c>
      <c r="J1398" t="s">
        <v>44</v>
      </c>
      <c r="K1398" t="s">
        <v>1367</v>
      </c>
      <c r="L1398" s="4">
        <v>68</v>
      </c>
      <c r="M1398" s="5" t="str">
        <f>IF(AND(S1398=A1398, T1398&amp;U1398&amp;V1398&amp;W1398&amp;X1398=""), "DomProd", IF(COUNTIF(S1398:X1398, A1398)&gt;0, "CoDev", IF(S1398="???","N/A","Import")))</f>
        <v>Import</v>
      </c>
      <c r="N1398" t="s">
        <v>291</v>
      </c>
      <c r="Q1398" t="s">
        <v>1368</v>
      </c>
      <c r="S1398" s="5" t="s">
        <v>279</v>
      </c>
      <c r="Y1398" s="5">
        <f>IF(T1398="???",0,COUNTA(S1398:X1398))</f>
        <v>1</v>
      </c>
    </row>
    <row r="1399" spans="1:25" x14ac:dyDescent="0.45">
      <c r="A1399" s="24" t="s">
        <v>2466</v>
      </c>
      <c r="B1399" s="1">
        <v>2009</v>
      </c>
      <c r="C1399" s="22" t="str">
        <f>TEXT(D1399,"000")</f>
        <v>001</v>
      </c>
      <c r="D1399" s="2">
        <v>1</v>
      </c>
      <c r="E1399" s="1" t="str">
        <f>_xlfn.TEXTJOIN("_",TRUE,A1399,B1399,D1399,"Land")</f>
        <v>IRL_2009_1_Land</v>
      </c>
      <c r="F1399" s="1" t="str" cm="1">
        <f t="array" ref="F1399">_xlfn.REGEXEXTRACT(E1399,"[A-Z]+[a-z]+[a-z]",1,0)</f>
        <v>Land</v>
      </c>
      <c r="G1399" s="1" t="str">
        <f>_xlfn.TEXTJOIN("_",TRUE,A1399,B1399,C1399,F1399)</f>
        <v>IRL_2009_001_Land</v>
      </c>
      <c r="H1399" s="1" t="s">
        <v>275</v>
      </c>
      <c r="I1399" s="3" t="s">
        <v>27</v>
      </c>
      <c r="J1399" t="s">
        <v>33</v>
      </c>
      <c r="K1399" t="s">
        <v>2467</v>
      </c>
      <c r="L1399" s="4">
        <v>14</v>
      </c>
      <c r="M1399" s="5" t="str">
        <f>IF(AND(S1399=A1399, T1399&amp;U1399&amp;V1399&amp;W1399&amp;X1399=""), "DomProd", IF(COUNTIF(S1399:X1399, A1399)&gt;0, "CoDev", IF(S1399="???","N/A","Import")))</f>
        <v>Import</v>
      </c>
      <c r="N1399" s="5" t="s">
        <v>2468</v>
      </c>
      <c r="O1399" s="5"/>
      <c r="P1399" s="5"/>
      <c r="Q1399" s="30" t="s">
        <v>2469</v>
      </c>
      <c r="R1399" s="5"/>
      <c r="S1399" t="s">
        <v>92</v>
      </c>
      <c r="Y1399" s="5">
        <f>IF(T1399="???",0,COUNTA(S1399:X1399))</f>
        <v>1</v>
      </c>
    </row>
    <row r="1400" spans="1:25" x14ac:dyDescent="0.45">
      <c r="A1400" s="24" t="s">
        <v>2466</v>
      </c>
      <c r="B1400" s="1">
        <v>2009</v>
      </c>
      <c r="C1400" s="22" t="str">
        <f>TEXT(D1400,"000")</f>
        <v>002</v>
      </c>
      <c r="D1400" s="2">
        <v>2</v>
      </c>
      <c r="E1400" s="1" t="str">
        <f>_xlfn.TEXTJOIN("_",TRUE,A1400,B1400,D1400,"Land")</f>
        <v>IRL_2009_2_Land</v>
      </c>
      <c r="F1400" s="1" t="str" cm="1">
        <f t="array" ref="F1400">_xlfn.REGEXEXTRACT(E1400,"[A-Z]+[a-z]+[a-z]",1,0)</f>
        <v>Land</v>
      </c>
      <c r="G1400" s="1" t="str">
        <f>_xlfn.TEXTJOIN("_",TRUE,A1400,B1400,C1400,F1400)</f>
        <v>IRL_2009_002_Land</v>
      </c>
      <c r="H1400" s="1" t="s">
        <v>275</v>
      </c>
      <c r="I1400" s="3" t="s">
        <v>27</v>
      </c>
      <c r="J1400" t="s">
        <v>537</v>
      </c>
      <c r="K1400" t="s">
        <v>2470</v>
      </c>
      <c r="L1400" s="4">
        <v>15</v>
      </c>
      <c r="M1400" s="5" t="str">
        <f>IF(AND(S1400=A1400, T1400&amp;U1400&amp;V1400&amp;W1400&amp;X1400=""), "DomProd", IF(COUNTIF(S1400:X1400, A1400)&gt;0, "CoDev", IF(S1400="???","N/A","Import")))</f>
        <v>Import</v>
      </c>
      <c r="N1400" t="s">
        <v>143</v>
      </c>
      <c r="Q1400" s="18" t="s">
        <v>144</v>
      </c>
      <c r="R1400" s="5"/>
      <c r="S1400" t="s">
        <v>102</v>
      </c>
      <c r="Y1400" s="5">
        <f>IF(T1400="???",0,COUNTA(S1400:X1400))</f>
        <v>1</v>
      </c>
    </row>
    <row r="1401" spans="1:25" x14ac:dyDescent="0.45">
      <c r="A1401" s="24" t="s">
        <v>2466</v>
      </c>
      <c r="B1401" s="1">
        <v>2009</v>
      </c>
      <c r="C1401" s="22" t="str">
        <f>TEXT(D1401,"000")</f>
        <v>003</v>
      </c>
      <c r="D1401" s="2">
        <v>3</v>
      </c>
      <c r="E1401" s="1" t="str">
        <f>_xlfn.TEXTJOIN("_",TRUE,A1401,B1401,D1401,"Land")</f>
        <v>IRL_2009_3_Land</v>
      </c>
      <c r="F1401" s="1" t="str" cm="1">
        <f t="array" ref="F1401">_xlfn.REGEXEXTRACT(E1401,"[A-Z]+[a-z]+[a-z]",1,0)</f>
        <v>Land</v>
      </c>
      <c r="G1401" s="1" t="str">
        <f>_xlfn.TEXTJOIN("_",TRUE,A1401,B1401,C1401,F1401)</f>
        <v>IRL_2009_003_Land</v>
      </c>
      <c r="H1401" s="1" t="s">
        <v>275</v>
      </c>
      <c r="I1401" s="3" t="s">
        <v>27</v>
      </c>
      <c r="J1401" t="s">
        <v>537</v>
      </c>
      <c r="K1401" t="s">
        <v>2471</v>
      </c>
      <c r="L1401" s="4">
        <v>18</v>
      </c>
      <c r="M1401" s="5" t="str">
        <f>IF(AND(S1401=A1401, T1401&amp;U1401&amp;V1401&amp;W1401&amp;X1401=""), "DomProd", IF(COUNTIF(S1401:X1401, A1401)&gt;0, "CoDev", IF(S1401="???","N/A","Import")))</f>
        <v>Import</v>
      </c>
      <c r="N1401" t="s">
        <v>3298</v>
      </c>
      <c r="Q1401" s="18" t="s">
        <v>3299</v>
      </c>
      <c r="S1401" t="s">
        <v>71</v>
      </c>
      <c r="Y1401" s="5">
        <f>IF(T1401="???",0,COUNTA(S1401:X1401))</f>
        <v>1</v>
      </c>
    </row>
    <row r="1402" spans="1:25" x14ac:dyDescent="0.45">
      <c r="A1402" s="24" t="s">
        <v>2466</v>
      </c>
      <c r="B1402" s="1">
        <v>2009</v>
      </c>
      <c r="C1402" s="22" t="str">
        <f>TEXT(D1402,"000")</f>
        <v>004</v>
      </c>
      <c r="D1402" s="2">
        <v>4</v>
      </c>
      <c r="E1402" s="1" t="str">
        <f>_xlfn.TEXTJOIN("_",TRUE,A1402,B1402,D1402,"Land")</f>
        <v>IRL_2009_4_Land</v>
      </c>
      <c r="F1402" s="1" t="str" cm="1">
        <f t="array" ref="F1402">_xlfn.REGEXEXTRACT(E1402,"[A-Z]+[a-z]+[a-z]",1,0)</f>
        <v>Land</v>
      </c>
      <c r="G1402" s="1" t="str">
        <f>_xlfn.TEXTJOIN("_",TRUE,A1402,B1402,C1402,F1402)</f>
        <v>IRL_2009_004_Land</v>
      </c>
      <c r="H1402" s="1" t="s">
        <v>275</v>
      </c>
      <c r="I1402" s="3" t="s">
        <v>27</v>
      </c>
      <c r="J1402" t="s">
        <v>537</v>
      </c>
      <c r="K1402" t="s">
        <v>2472</v>
      </c>
      <c r="L1402" s="4">
        <v>19</v>
      </c>
      <c r="M1402" s="5" t="str">
        <f>IF(AND(S1402=A1402, T1402&amp;U1402&amp;V1402&amp;W1402&amp;X1402=""), "DomProd", IF(COUNTIF(S1402:X1402, A1402)&gt;0, "CoDev", IF(S1402="???","N/A","Import")))</f>
        <v>Import</v>
      </c>
      <c r="N1402" t="s">
        <v>3298</v>
      </c>
      <c r="O1402" s="5"/>
      <c r="P1402" s="5"/>
      <c r="Q1402" s="30" t="s">
        <v>3300</v>
      </c>
      <c r="R1402" s="5"/>
      <c r="S1402" t="s">
        <v>71</v>
      </c>
      <c r="Y1402" s="5">
        <f>IF(T1402="???",0,COUNTA(S1402:X1402))</f>
        <v>1</v>
      </c>
    </row>
    <row r="1403" spans="1:25" x14ac:dyDescent="0.45">
      <c r="A1403" s="24" t="s">
        <v>2466</v>
      </c>
      <c r="B1403" s="1">
        <v>2009</v>
      </c>
      <c r="C1403" s="22" t="str">
        <f>TEXT(D1403,"000")</f>
        <v>005</v>
      </c>
      <c r="D1403" s="2">
        <v>5</v>
      </c>
      <c r="E1403" s="1" t="str">
        <f>_xlfn.TEXTJOIN("_",TRUE,A1403,B1403,D1403,"Land")</f>
        <v>IRL_2009_5_Land</v>
      </c>
      <c r="F1403" s="1" t="str" cm="1">
        <f t="array" ref="F1403">_xlfn.REGEXEXTRACT(E1403,"[A-Z]+[a-z]+[a-z]",1,0)</f>
        <v>Land</v>
      </c>
      <c r="G1403" s="1" t="str">
        <f>_xlfn.TEXTJOIN("_",TRUE,A1403,B1403,C1403,F1403)</f>
        <v>IRL_2009_005_Land</v>
      </c>
      <c r="H1403" s="1" t="s">
        <v>275</v>
      </c>
      <c r="I1403" s="3" t="s">
        <v>27</v>
      </c>
      <c r="J1403" t="s">
        <v>44</v>
      </c>
      <c r="K1403" t="s">
        <v>2473</v>
      </c>
      <c r="L1403" s="4">
        <v>65</v>
      </c>
      <c r="M1403" s="5" t="str">
        <f>IF(AND(S1403=A1403, T1403&amp;U1403&amp;V1403&amp;W1403&amp;X1403=""), "DomProd", IF(COUNTIF(S1403:X1403, A1403)&gt;0, "CoDev", IF(S1403="???","N/A","Import")))</f>
        <v>Import</v>
      </c>
      <c r="N1403" t="s">
        <v>143</v>
      </c>
      <c r="Q1403" s="18" t="s">
        <v>144</v>
      </c>
      <c r="R1403" s="5"/>
      <c r="S1403" t="s">
        <v>102</v>
      </c>
      <c r="Y1403" s="5">
        <f>IF(T1403="???",0,COUNTA(S1403:X1403))</f>
        <v>1</v>
      </c>
    </row>
    <row r="1404" spans="1:25" x14ac:dyDescent="0.45">
      <c r="A1404" s="24" t="s">
        <v>2466</v>
      </c>
      <c r="B1404" s="1">
        <v>2009</v>
      </c>
      <c r="C1404" s="22" t="str">
        <f>TEXT(D1404,"000")</f>
        <v>006</v>
      </c>
      <c r="D1404" s="2">
        <v>6</v>
      </c>
      <c r="E1404" s="1" t="str">
        <f>_xlfn.TEXTJOIN("_",TRUE,A1404,B1404,D1404,"Land")</f>
        <v>IRL_2009_6_Land</v>
      </c>
      <c r="F1404" s="1" t="str" cm="1">
        <f t="array" ref="F1404">_xlfn.REGEXEXTRACT(E1404,"[A-Z]+[a-z]+[a-z]",1,0)</f>
        <v>Land</v>
      </c>
      <c r="G1404" s="1" t="str">
        <f>_xlfn.TEXTJOIN("_",TRUE,A1404,B1404,C1404,F1404)</f>
        <v>IRL_2009_006_Land</v>
      </c>
      <c r="H1404" s="1" t="s">
        <v>275</v>
      </c>
      <c r="I1404" s="3" t="s">
        <v>27</v>
      </c>
      <c r="J1404" t="s">
        <v>44</v>
      </c>
      <c r="K1404" t="s">
        <v>1363</v>
      </c>
      <c r="L1404" s="4">
        <v>2</v>
      </c>
      <c r="M1404" s="5" t="str">
        <f>IF(AND(S1404=A1404, T1404&amp;U1404&amp;V1404&amp;W1404&amp;X1404=""), "DomProd", IF(COUNTIF(S1404:X1404, A1404)&gt;0, "CoDev", IF(S1404="???","N/A","Import")))</f>
        <v>Import</v>
      </c>
      <c r="N1404" t="s">
        <v>1364</v>
      </c>
      <c r="Q1404" s="18" t="s">
        <v>1365</v>
      </c>
      <c r="R1404" s="5"/>
      <c r="S1404" t="s">
        <v>1366</v>
      </c>
      <c r="Y1404" s="5">
        <f>IF(T1404="???",0,COUNTA(S1404:X1404))</f>
        <v>1</v>
      </c>
    </row>
    <row r="1405" spans="1:25" x14ac:dyDescent="0.45">
      <c r="A1405" s="24" t="s">
        <v>2466</v>
      </c>
      <c r="B1405" s="1">
        <v>2009</v>
      </c>
      <c r="C1405" s="22" t="str">
        <f>TEXT(D1405,"000")</f>
        <v>007</v>
      </c>
      <c r="D1405" s="2">
        <v>7</v>
      </c>
      <c r="E1405" s="1" t="str">
        <f>_xlfn.TEXTJOIN("_",TRUE,A1405,B1405,D1405,"Land")</f>
        <v>IRL_2009_7_Land</v>
      </c>
      <c r="F1405" s="1" t="str" cm="1">
        <f t="array" ref="F1405">_xlfn.REGEXEXTRACT(E1405,"[A-Z]+[a-z]+[a-z]",1,0)</f>
        <v>Land</v>
      </c>
      <c r="G1405" s="1" t="str">
        <f>_xlfn.TEXTJOIN("_",TRUE,A1405,B1405,C1405,F1405)</f>
        <v>IRL_2009_007_Land</v>
      </c>
      <c r="H1405" s="1" t="s">
        <v>275</v>
      </c>
      <c r="I1405" s="3" t="s">
        <v>51</v>
      </c>
      <c r="J1405" t="s">
        <v>57</v>
      </c>
      <c r="K1405" t="s">
        <v>1092</v>
      </c>
      <c r="L1405" s="4">
        <v>24</v>
      </c>
      <c r="M1405" s="5" t="str">
        <f>IF(AND(S1405=A1405, T1405&amp;U1405&amp;V1405&amp;W1405&amp;X1405=""), "DomProd", IF(COUNTIF(S1405:X1405, A1405)&gt;0, "CoDev", IF(S1405="???","N/A","Import")))</f>
        <v>Import</v>
      </c>
      <c r="N1405" t="s">
        <v>1093</v>
      </c>
      <c r="Q1405" s="18" t="s">
        <v>1094</v>
      </c>
      <c r="R1405" s="5"/>
      <c r="S1405" t="s">
        <v>92</v>
      </c>
      <c r="Y1405" s="5">
        <f>IF(T1405="???",0,COUNTA(S1405:X1405))</f>
        <v>1</v>
      </c>
    </row>
    <row r="1406" spans="1:25" x14ac:dyDescent="0.45">
      <c r="A1406" s="24" t="s">
        <v>2466</v>
      </c>
      <c r="B1406" s="1">
        <v>2009</v>
      </c>
      <c r="C1406" s="22" t="str">
        <f>TEXT(D1406,"000")</f>
        <v>008</v>
      </c>
      <c r="D1406" s="2">
        <v>8</v>
      </c>
      <c r="E1406" s="1" t="str">
        <f>_xlfn.TEXTJOIN("_",TRUE,A1406,B1406,D1406,"Land")</f>
        <v>IRL_2009_8_Land</v>
      </c>
      <c r="F1406" s="1" t="str" cm="1">
        <f t="array" ref="F1406">_xlfn.REGEXEXTRACT(E1406,"[A-Z]+[a-z]+[a-z]",1,0)</f>
        <v>Land</v>
      </c>
      <c r="G1406" s="1" t="str">
        <f>_xlfn.TEXTJOIN("_",TRUE,A1406,B1406,C1406,F1406)</f>
        <v>IRL_2009_008_Land</v>
      </c>
      <c r="H1406" s="1" t="s">
        <v>275</v>
      </c>
      <c r="I1406" s="3" t="s">
        <v>51</v>
      </c>
      <c r="J1406" t="s">
        <v>152</v>
      </c>
      <c r="K1406" t="s">
        <v>65</v>
      </c>
      <c r="L1406" s="4">
        <v>400</v>
      </c>
      <c r="M1406" s="5" t="str">
        <f>IF(AND(S1406=A1406, T1406&amp;U1406&amp;V1406&amp;W1406&amp;X1406=""), "DomProd", IF(COUNTIF(S1406:X1406, A1406)&gt;0, "CoDev", IF(S1406="???","N/A","Import")))</f>
        <v>N/A</v>
      </c>
      <c r="N1406" s="5" t="s">
        <v>35</v>
      </c>
      <c r="O1406" s="5"/>
      <c r="P1406" s="5"/>
      <c r="Q1406" s="5"/>
      <c r="R1406" s="5"/>
      <c r="S1406" t="s">
        <v>59</v>
      </c>
      <c r="Y1406" s="5">
        <f>IF(T1406="???",0,COUNTA(S1406:X1406))</f>
        <v>1</v>
      </c>
    </row>
    <row r="1407" spans="1:25" x14ac:dyDescent="0.45">
      <c r="A1407" s="24" t="s">
        <v>2466</v>
      </c>
      <c r="B1407" s="1">
        <v>2009</v>
      </c>
      <c r="C1407" s="22" t="str">
        <f>TEXT(D1407,"000")</f>
        <v>009</v>
      </c>
      <c r="D1407" s="2">
        <v>9</v>
      </c>
      <c r="E1407" s="1" t="str">
        <f>_xlfn.TEXTJOIN("_",TRUE,A1407,B1407,D1407,"Land")</f>
        <v>IRL_2009_9_Land</v>
      </c>
      <c r="F1407" s="1" t="str" cm="1">
        <f t="array" ref="F1407">_xlfn.REGEXEXTRACT(E1407,"[A-Z]+[a-z]+[a-z]",1,0)</f>
        <v>Land</v>
      </c>
      <c r="G1407" s="1" t="str">
        <f>_xlfn.TEXTJOIN("_",TRUE,A1407,B1407,C1407,F1407)</f>
        <v>IRL_2009_009_Land</v>
      </c>
      <c r="H1407" s="1" t="s">
        <v>275</v>
      </c>
      <c r="I1407" s="3" t="s">
        <v>51</v>
      </c>
      <c r="J1407" t="s">
        <v>66</v>
      </c>
      <c r="K1407" t="s">
        <v>65</v>
      </c>
      <c r="L1407" s="4">
        <v>71</v>
      </c>
      <c r="M1407" s="5" t="str">
        <f>IF(AND(S1407=A1407, T1407&amp;U1407&amp;V1407&amp;W1407&amp;X1407=""), "DomProd", IF(COUNTIF(S1407:X1407, A1407)&gt;0, "CoDev", IF(S1407="???","N/A","Import")))</f>
        <v>N/A</v>
      </c>
      <c r="N1407" s="5" t="s">
        <v>35</v>
      </c>
      <c r="O1407" s="5"/>
      <c r="P1407" s="5"/>
      <c r="Q1407" s="5"/>
      <c r="R1407" s="5"/>
      <c r="S1407" t="s">
        <v>59</v>
      </c>
      <c r="Y1407" s="5">
        <f>IF(T1407="???",0,COUNTA(S1407:X1407))</f>
        <v>1</v>
      </c>
    </row>
    <row r="1408" spans="1:25" x14ac:dyDescent="0.45">
      <c r="A1408" s="24" t="s">
        <v>2466</v>
      </c>
      <c r="B1408" s="1">
        <v>2009</v>
      </c>
      <c r="C1408" s="22" t="str">
        <f>TEXT(D1408,"000")</f>
        <v>010</v>
      </c>
      <c r="D1408" s="2">
        <v>10</v>
      </c>
      <c r="E1408" s="1" t="str">
        <f>_xlfn.TEXTJOIN("_",TRUE,A1408,B1408,D1408,"Land")</f>
        <v>IRL_2009_10_Land</v>
      </c>
      <c r="F1408" s="1" t="str" cm="1">
        <f t="array" ref="F1408">_xlfn.REGEXEXTRACT(E1408,"[A-Z]+[a-z]+[a-z]",1,0)</f>
        <v>Land</v>
      </c>
      <c r="G1408" s="1" t="str">
        <f>_xlfn.TEXTJOIN("_",TRUE,A1408,B1408,C1408,F1408)</f>
        <v>IRL_2009_010_Land</v>
      </c>
      <c r="H1408" s="1" t="s">
        <v>275</v>
      </c>
      <c r="I1408" s="3" t="s">
        <v>68</v>
      </c>
      <c r="J1408" t="s">
        <v>72</v>
      </c>
      <c r="K1408" t="s">
        <v>2474</v>
      </c>
      <c r="L1408" s="4">
        <v>36</v>
      </c>
      <c r="M1408" s="5" t="str">
        <f>IF(AND(S1408=A1408, T1408&amp;U1408&amp;V1408&amp;W1408&amp;X1408=""), "DomProd", IF(COUNTIF(S1408:X1408, A1408)&gt;0, "CoDev", IF(S1408="???","N/A","Import")))</f>
        <v>Import</v>
      </c>
      <c r="N1408" t="s">
        <v>174</v>
      </c>
      <c r="O1408" t="s">
        <v>96</v>
      </c>
      <c r="Q1408" s="18" t="s">
        <v>2475</v>
      </c>
      <c r="S1408" t="s">
        <v>56</v>
      </c>
      <c r="Y1408" s="5">
        <f>IF(T1408="???",0,COUNTA(S1408:X1408))</f>
        <v>1</v>
      </c>
    </row>
    <row r="1409" spans="1:25" x14ac:dyDescent="0.45">
      <c r="A1409" s="24" t="s">
        <v>2466</v>
      </c>
      <c r="B1409" s="1">
        <v>2009</v>
      </c>
      <c r="C1409" s="22" t="str">
        <f>TEXT(D1409,"000")</f>
        <v>011</v>
      </c>
      <c r="D1409" s="2">
        <v>11</v>
      </c>
      <c r="E1409" s="1" t="str">
        <f>_xlfn.TEXTJOIN("_",TRUE,A1409,B1409,D1409,"Land")</f>
        <v>IRL_2009_11_Land</v>
      </c>
      <c r="F1409" s="1" t="str" cm="1">
        <f t="array" ref="F1409">_xlfn.REGEXEXTRACT(E1409,"[A-Z]+[a-z]+[a-z]",1,0)</f>
        <v>Land</v>
      </c>
      <c r="G1409" s="1" t="str">
        <f>_xlfn.TEXTJOIN("_",TRUE,A1409,B1409,C1409,F1409)</f>
        <v>IRL_2009_011_Land</v>
      </c>
      <c r="H1409" s="1" t="s">
        <v>275</v>
      </c>
      <c r="I1409" s="3" t="s">
        <v>68</v>
      </c>
      <c r="J1409" t="s">
        <v>72</v>
      </c>
      <c r="K1409" t="s">
        <v>154</v>
      </c>
      <c r="L1409" s="4">
        <v>21</v>
      </c>
      <c r="M1409" s="5" t="str">
        <f>IF(AND(S1409=A1409, T1409&amp;U1409&amp;V1409&amp;W1409&amp;X1409=""), "DomProd", IF(COUNTIF(S1409:X1409, A1409)&gt;0, "CoDev", IF(S1409="???","N/A","Import")))</f>
        <v>Import</v>
      </c>
      <c r="N1409" t="s">
        <v>155</v>
      </c>
      <c r="Q1409" s="31" t="s">
        <v>156</v>
      </c>
      <c r="R1409" s="5"/>
      <c r="S1409" t="s">
        <v>71</v>
      </c>
      <c r="T1409" t="s">
        <v>32</v>
      </c>
      <c r="Y1409" s="5">
        <f>IF(T1409="???",0,COUNTA(S1409:X1409))</f>
        <v>2</v>
      </c>
    </row>
    <row r="1410" spans="1:25" x14ac:dyDescent="0.45">
      <c r="A1410" s="24" t="s">
        <v>2466</v>
      </c>
      <c r="B1410" s="1">
        <v>2009</v>
      </c>
      <c r="C1410" s="22" t="str">
        <f>TEXT(D1410,"000")</f>
        <v>012</v>
      </c>
      <c r="D1410" s="2">
        <v>12</v>
      </c>
      <c r="E1410" s="1" t="str">
        <f>_xlfn.TEXTJOIN("_",TRUE,A1410,B1410,D1410,"Land")</f>
        <v>IRL_2009_12_Land</v>
      </c>
      <c r="F1410" s="1" t="str" cm="1">
        <f t="array" ref="F1410">_xlfn.REGEXEXTRACT(E1410,"[A-Z]+[a-z]+[a-z]",1,0)</f>
        <v>Land</v>
      </c>
      <c r="G1410" s="1" t="str">
        <f>_xlfn.TEXTJOIN("_",TRUE,A1410,B1410,C1410,F1410)</f>
        <v>IRL_2009_012_Land</v>
      </c>
      <c r="H1410" s="1" t="s">
        <v>275</v>
      </c>
      <c r="I1410" s="3" t="s">
        <v>68</v>
      </c>
      <c r="J1410" t="s">
        <v>81</v>
      </c>
      <c r="K1410" t="s">
        <v>2147</v>
      </c>
      <c r="L1410" s="4">
        <v>444</v>
      </c>
      <c r="M1410" s="5" t="str">
        <f>IF(AND(S1410=A1410, T1410&amp;U1410&amp;V1410&amp;W1410&amp;X1410=""), "DomProd", IF(COUNTIF(S1410:X1410, A1410)&gt;0, "CoDev", IF(S1410="???","N/A","Import")))</f>
        <v>Import</v>
      </c>
      <c r="N1410" t="s">
        <v>74</v>
      </c>
      <c r="Q1410" t="s">
        <v>83</v>
      </c>
      <c r="R1410" s="5"/>
      <c r="S1410" t="s">
        <v>76</v>
      </c>
      <c r="Y1410" s="5">
        <f>IF(T1410="???",0,COUNTA(S1410:X1410))</f>
        <v>1</v>
      </c>
    </row>
    <row r="1411" spans="1:25" x14ac:dyDescent="0.45">
      <c r="A1411" s="24" t="s">
        <v>2466</v>
      </c>
      <c r="B1411" s="1">
        <v>2009</v>
      </c>
      <c r="C1411" s="22" t="str">
        <f>TEXT(D1411,"000")</f>
        <v>013</v>
      </c>
      <c r="D1411" s="2">
        <v>13</v>
      </c>
      <c r="E1411" s="1" t="str">
        <f>_xlfn.TEXTJOIN("_",TRUE,A1411,B1411,D1411,"Land")</f>
        <v>IRL_2009_13_Land</v>
      </c>
      <c r="F1411" s="1" t="str" cm="1">
        <f t="array" ref="F1411">_xlfn.REGEXEXTRACT(E1411,"[A-Z]+[a-z]+[a-z]",1,0)</f>
        <v>Land</v>
      </c>
      <c r="G1411" s="1" t="str">
        <f>_xlfn.TEXTJOIN("_",TRUE,A1411,B1411,C1411,F1411)</f>
        <v>IRL_2009_013_Land</v>
      </c>
      <c r="H1411" s="1" t="s">
        <v>275</v>
      </c>
      <c r="I1411" s="3" t="s">
        <v>68</v>
      </c>
      <c r="J1411" t="s">
        <v>985</v>
      </c>
      <c r="K1411" t="s">
        <v>2476</v>
      </c>
      <c r="L1411" s="4" t="s">
        <v>65</v>
      </c>
      <c r="M1411" s="5" t="str">
        <f>IF(AND(S1411=A1411, T1411&amp;U1411&amp;V1411&amp;W1411&amp;X1411=""), "DomProd", IF(COUNTIF(S1411:X1411, A1411)&gt;0, "CoDev", IF(S1411="???","N/A","Import")))</f>
        <v>Import</v>
      </c>
      <c r="N1411" s="5" t="s">
        <v>107</v>
      </c>
      <c r="O1411" s="5"/>
      <c r="P1411" s="5"/>
      <c r="Q1411" s="18" t="s">
        <v>3314</v>
      </c>
      <c r="R1411" s="5"/>
      <c r="S1411" t="s">
        <v>76</v>
      </c>
      <c r="Y1411" s="5">
        <f>IF(T1411="???",0,COUNTA(S1411:X1411))</f>
        <v>1</v>
      </c>
    </row>
    <row r="1412" spans="1:25" x14ac:dyDescent="0.45">
      <c r="A1412" s="24" t="s">
        <v>2466</v>
      </c>
      <c r="B1412" s="1">
        <v>2009</v>
      </c>
      <c r="C1412" s="22" t="str">
        <f>TEXT(D1412,"000")</f>
        <v>014</v>
      </c>
      <c r="D1412" s="2">
        <v>14</v>
      </c>
      <c r="E1412" s="1" t="str">
        <f>_xlfn.TEXTJOIN("_",TRUE,A1412,B1412,D1412,"Land")</f>
        <v>IRL_2009_14_Land</v>
      </c>
      <c r="F1412" s="1" t="str" cm="1">
        <f t="array" ref="F1412">_xlfn.REGEXEXTRACT(E1412,"[A-Z]+[a-z]+[a-z]",1,0)</f>
        <v>Land</v>
      </c>
      <c r="G1412" s="1" t="str">
        <f>_xlfn.TEXTJOIN("_",TRUE,A1412,B1412,C1412,F1412)</f>
        <v>IRL_2009_014_Land</v>
      </c>
      <c r="H1412" s="1" t="s">
        <v>275</v>
      </c>
      <c r="I1412" s="3" t="s">
        <v>85</v>
      </c>
      <c r="J1412" t="s">
        <v>157</v>
      </c>
      <c r="K1412" t="s">
        <v>723</v>
      </c>
      <c r="L1412" s="4">
        <v>7</v>
      </c>
      <c r="M1412" s="5" t="str">
        <f>IF(AND(S1412=A1412, T1412&amp;U1412&amp;V1412&amp;W1412&amp;X1412=""), "DomProd", IF(COUNTIF(S1412:X1412, A1412)&gt;0, "CoDev", IF(S1412="???","N/A","Import")))</f>
        <v>Import</v>
      </c>
      <c r="N1412" s="5" t="s">
        <v>107</v>
      </c>
      <c r="O1412" s="5"/>
      <c r="P1412" s="5"/>
      <c r="Q1412" s="32" t="s">
        <v>724</v>
      </c>
      <c r="R1412" s="5"/>
      <c r="S1412" t="s">
        <v>76</v>
      </c>
      <c r="Y1412" s="5">
        <f>IF(T1412="???",0,COUNTA(S1412:X1412))</f>
        <v>1</v>
      </c>
    </row>
    <row r="1413" spans="1:25" x14ac:dyDescent="0.45">
      <c r="A1413" s="24" t="s">
        <v>2466</v>
      </c>
      <c r="B1413" s="1">
        <v>2009</v>
      </c>
      <c r="C1413" s="22" t="str">
        <f>TEXT(D1413,"000")</f>
        <v>015</v>
      </c>
      <c r="D1413" s="2">
        <v>15</v>
      </c>
      <c r="E1413" s="1" t="str">
        <f>_xlfn.TEXTJOIN("_",TRUE,A1413,B1413,D1413,"Land")</f>
        <v>IRL_2009_15_Land</v>
      </c>
      <c r="F1413" s="1" t="str" cm="1">
        <f t="array" ref="F1413">_xlfn.REGEXEXTRACT(E1413,"[A-Z]+[a-z]+[a-z]",1,0)</f>
        <v>Land</v>
      </c>
      <c r="G1413" s="1" t="str">
        <f>_xlfn.TEXTJOIN("_",TRUE,A1413,B1413,C1413,F1413)</f>
        <v>IRL_2009_015_Land</v>
      </c>
      <c r="H1413" s="1" t="s">
        <v>275</v>
      </c>
      <c r="I1413" s="3" t="s">
        <v>85</v>
      </c>
      <c r="J1413" t="s">
        <v>2477</v>
      </c>
      <c r="K1413" t="s">
        <v>2478</v>
      </c>
      <c r="L1413" s="4">
        <v>32</v>
      </c>
      <c r="M1413" s="5" t="str">
        <f>IF(AND(S1413=A1413, T1413&amp;U1413&amp;V1413&amp;W1413&amp;X1413=""), "DomProd", IF(COUNTIF(S1413:X1413, A1413)&gt;0, "CoDev", IF(S1413="???","N/A","Import")))</f>
        <v>Import</v>
      </c>
      <c r="N1413" s="5" t="s">
        <v>2479</v>
      </c>
      <c r="O1413" s="5"/>
      <c r="P1413" s="5"/>
      <c r="Q1413" s="30" t="s">
        <v>2480</v>
      </c>
      <c r="R1413" s="5"/>
      <c r="S1413" t="s">
        <v>76</v>
      </c>
      <c r="Y1413" s="5">
        <f>IF(T1413="???",0,COUNTA(S1413:X1413))</f>
        <v>1</v>
      </c>
    </row>
    <row r="1414" spans="1:25" x14ac:dyDescent="0.45">
      <c r="A1414" s="24" t="s">
        <v>2466</v>
      </c>
      <c r="B1414" s="1">
        <v>2009</v>
      </c>
      <c r="C1414" s="22" t="str">
        <f>TEXT(D1414,"000")</f>
        <v>016</v>
      </c>
      <c r="D1414" s="2">
        <v>16</v>
      </c>
      <c r="E1414" s="1" t="str">
        <f>_xlfn.TEXTJOIN("_",TRUE,A1414,B1414,D1414,"Naval")</f>
        <v>IRL_2009_16_Naval</v>
      </c>
      <c r="F1414" s="1" t="s">
        <v>161</v>
      </c>
      <c r="G1414" s="1" t="str">
        <f>_xlfn.TEXTJOIN("_",TRUE,A1414,B1414,C1414,F1414)</f>
        <v>IRL_2009_016_Sea</v>
      </c>
      <c r="H1414" s="1" t="s">
        <v>2481</v>
      </c>
      <c r="I1414" s="3" t="s">
        <v>380</v>
      </c>
      <c r="J1414" t="s">
        <v>1617</v>
      </c>
      <c r="K1414" t="s">
        <v>2482</v>
      </c>
      <c r="L1414" s="4">
        <v>1</v>
      </c>
      <c r="M1414" s="5" t="str">
        <f>IF(AND(S1414=A1414, T1414&amp;U1414&amp;V1414&amp;W1414&amp;X1414=""), "DomProd", IF(COUNTIF(S1414:X1414, A1414)&gt;0, "CoDev", IF(S1414="???","N/A","Import")))</f>
        <v>DomProd</v>
      </c>
      <c r="N1414" s="5" t="s">
        <v>2483</v>
      </c>
      <c r="O1414" s="5"/>
      <c r="P1414" s="5"/>
      <c r="Q1414" s="30" t="s">
        <v>2484</v>
      </c>
      <c r="R1414" s="5"/>
      <c r="S1414" t="s">
        <v>2466</v>
      </c>
      <c r="Y1414" s="5">
        <f>IF(T1414="???",0,COUNTA(S1414:X1414))</f>
        <v>1</v>
      </c>
    </row>
    <row r="1415" spans="1:25" x14ac:dyDescent="0.45">
      <c r="A1415" s="24" t="s">
        <v>2466</v>
      </c>
      <c r="B1415" s="1">
        <v>2009</v>
      </c>
      <c r="C1415" s="22" t="str">
        <f>TEXT(D1415,"000")</f>
        <v>017</v>
      </c>
      <c r="D1415" s="2">
        <v>17</v>
      </c>
      <c r="E1415" s="1" t="str">
        <f>_xlfn.TEXTJOIN("_",TRUE,A1415,B1415,D1415,"Naval")</f>
        <v>IRL_2009_17_Naval</v>
      </c>
      <c r="F1415" s="1" t="s">
        <v>161</v>
      </c>
      <c r="G1415" s="1" t="str">
        <f>_xlfn.TEXTJOIN("_",TRUE,A1415,B1415,C1415,F1415)</f>
        <v>IRL_2009_017_Sea</v>
      </c>
      <c r="H1415" s="1" t="s">
        <v>2481</v>
      </c>
      <c r="I1415" s="3" t="s">
        <v>380</v>
      </c>
      <c r="J1415" t="s">
        <v>1617</v>
      </c>
      <c r="K1415" t="s">
        <v>2485</v>
      </c>
      <c r="L1415" s="4">
        <v>3</v>
      </c>
      <c r="M1415" s="5" t="str">
        <f>IF(AND(S1415=A1415, T1415&amp;U1415&amp;V1415&amp;W1415&amp;X1415=""), "DomProd", IF(COUNTIF(S1415:X1415, A1415)&gt;0, "CoDev", IF(S1415="???","N/A","Import")))</f>
        <v>DomProd</v>
      </c>
      <c r="N1415" s="5" t="s">
        <v>2486</v>
      </c>
      <c r="O1415" s="5"/>
      <c r="P1415" s="5"/>
      <c r="Q1415" s="30" t="s">
        <v>2487</v>
      </c>
      <c r="R1415" s="5"/>
      <c r="S1415" t="s">
        <v>2466</v>
      </c>
      <c r="Y1415" s="5">
        <f>IF(T1415="???",0,COUNTA(S1415:X1415))</f>
        <v>1</v>
      </c>
    </row>
    <row r="1416" spans="1:25" x14ac:dyDescent="0.45">
      <c r="A1416" s="24" t="s">
        <v>2466</v>
      </c>
      <c r="B1416" s="1">
        <v>2009</v>
      </c>
      <c r="C1416" s="22" t="str">
        <f>TEXT(D1416,"000")</f>
        <v>018</v>
      </c>
      <c r="D1416" s="2">
        <v>18</v>
      </c>
      <c r="E1416" s="1" t="str">
        <f>_xlfn.TEXTJOIN("_",TRUE,A1416,B1416,D1416,"Naval")</f>
        <v>IRL_2009_18_Naval</v>
      </c>
      <c r="F1416" s="1" t="s">
        <v>161</v>
      </c>
      <c r="G1416" s="1" t="str">
        <f>_xlfn.TEXTJOIN("_",TRUE,A1416,B1416,C1416,F1416)</f>
        <v>IRL_2009_018_Sea</v>
      </c>
      <c r="H1416" s="1" t="s">
        <v>2481</v>
      </c>
      <c r="I1416" s="3" t="s">
        <v>380</v>
      </c>
      <c r="J1416" t="s">
        <v>1617</v>
      </c>
      <c r="K1416" t="s">
        <v>2488</v>
      </c>
      <c r="L1416" s="4">
        <v>2</v>
      </c>
      <c r="M1416" s="5" t="str">
        <f>IF(AND(S1416=A1416, T1416&amp;U1416&amp;V1416&amp;W1416&amp;X1416=""), "DomProd", IF(COUNTIF(S1416:X1416, A1416)&gt;0, "CoDev", IF(S1416="???","N/A","Import")))</f>
        <v>Import</v>
      </c>
      <c r="N1416" s="5" t="s">
        <v>2489</v>
      </c>
      <c r="O1416" s="5"/>
      <c r="P1416" s="5"/>
      <c r="Q1416" s="30" t="s">
        <v>2490</v>
      </c>
      <c r="R1416" s="5"/>
      <c r="S1416" t="s">
        <v>92</v>
      </c>
      <c r="Y1416" s="5">
        <f>IF(T1416="???",0,COUNTA(S1416:X1416))</f>
        <v>1</v>
      </c>
    </row>
    <row r="1417" spans="1:25" x14ac:dyDescent="0.45">
      <c r="A1417" s="24" t="s">
        <v>2466</v>
      </c>
      <c r="B1417" s="1">
        <v>2009</v>
      </c>
      <c r="C1417" s="22" t="str">
        <f>TEXT(D1417,"000")</f>
        <v>019</v>
      </c>
      <c r="D1417" s="2">
        <v>19</v>
      </c>
      <c r="E1417" s="1" t="str">
        <f>_xlfn.TEXTJOIN("_",TRUE,A1417,B1417,D1417,"Naval")</f>
        <v>IRL_2009_19_Naval</v>
      </c>
      <c r="F1417" s="1" t="s">
        <v>161</v>
      </c>
      <c r="G1417" s="1" t="str">
        <f>_xlfn.TEXTJOIN("_",TRUE,A1417,B1417,C1417,F1417)</f>
        <v>IRL_2009_019_Sea</v>
      </c>
      <c r="H1417" s="1" t="s">
        <v>2481</v>
      </c>
      <c r="I1417" s="3" t="s">
        <v>380</v>
      </c>
      <c r="J1417" t="s">
        <v>1207</v>
      </c>
      <c r="K1417" t="s">
        <v>2491</v>
      </c>
      <c r="L1417" s="4">
        <v>2</v>
      </c>
      <c r="M1417" s="5" t="str">
        <f>IF(AND(S1417=A1417, T1417&amp;U1417&amp;V1417&amp;W1417&amp;X1417=""), "DomProd", IF(COUNTIF(S1417:X1417, A1417)&gt;0, "CoDev", IF(S1417="???","N/A","Import")))</f>
        <v>DomProd</v>
      </c>
      <c r="N1417" t="s">
        <v>1989</v>
      </c>
      <c r="Q1417" s="18" t="s">
        <v>2492</v>
      </c>
      <c r="S1417" t="s">
        <v>2466</v>
      </c>
      <c r="Y1417" s="5">
        <f>IF(T1417="???",0,COUNTA(S1417:X1417))</f>
        <v>1</v>
      </c>
    </row>
    <row r="1418" spans="1:25" x14ac:dyDescent="0.45">
      <c r="A1418" s="24" t="s">
        <v>2466</v>
      </c>
      <c r="B1418" s="1">
        <v>2009</v>
      </c>
      <c r="C1418" s="22" t="str">
        <f>TEXT(D1418,"000")</f>
        <v>020</v>
      </c>
      <c r="D1418" s="2">
        <v>20</v>
      </c>
      <c r="E1418" s="1" t="str">
        <f>_xlfn.TEXTJOIN("_",TRUE,A1418,B1418,D1418,"Air")</f>
        <v>IRL_2009_20_Air</v>
      </c>
      <c r="F1418" s="1" t="str" cm="1">
        <f t="array" ref="F1418">_xlfn.REGEXEXTRACT(E1418,"[A-Z]+[a-z]+[a-z]",1,0)</f>
        <v>Air</v>
      </c>
      <c r="G1418" s="1" t="str">
        <f>_xlfn.TEXTJOIN("_",TRUE,A1418,B1418,C1418,F1418)</f>
        <v>IRL_2009_020_Air</v>
      </c>
      <c r="H1418" s="1" t="s">
        <v>2493</v>
      </c>
      <c r="I1418" s="3" t="s">
        <v>87</v>
      </c>
      <c r="J1418" t="s">
        <v>918</v>
      </c>
      <c r="K1418" t="s">
        <v>2494</v>
      </c>
      <c r="L1418" s="4">
        <v>2</v>
      </c>
      <c r="M1418" s="5" t="str">
        <f>IF(AND(S1418=A1418, T1418&amp;U1418&amp;V1418&amp;W1418&amp;X1418=""), "DomProd", IF(COUNTIF(S1418:X1418, A1418)&gt;0, "CoDev", IF(S1418="???","N/A","Import")))</f>
        <v>Import</v>
      </c>
      <c r="N1418" t="s">
        <v>1275</v>
      </c>
      <c r="O1418" s="5"/>
      <c r="P1418" s="5"/>
      <c r="Q1418" s="30" t="s">
        <v>2495</v>
      </c>
      <c r="R1418" s="5"/>
      <c r="S1418" t="s">
        <v>43</v>
      </c>
      <c r="Y1418" s="5">
        <f>IF(T1418="???",0,COUNTA(S1418:X1418))</f>
        <v>1</v>
      </c>
    </row>
    <row r="1419" spans="1:25" x14ac:dyDescent="0.45">
      <c r="A1419" s="24" t="s">
        <v>2466</v>
      </c>
      <c r="B1419" s="1">
        <v>2009</v>
      </c>
      <c r="C1419" s="22" t="str">
        <f>TEXT(D1419,"000")</f>
        <v>021</v>
      </c>
      <c r="D1419" s="2">
        <v>21</v>
      </c>
      <c r="E1419" s="1" t="str">
        <f>_xlfn.TEXTJOIN("_",TRUE,A1419,B1419,D1419,"Air")</f>
        <v>IRL_2009_21_Air</v>
      </c>
      <c r="F1419" s="1" t="str" cm="1">
        <f t="array" ref="F1419">_xlfn.REGEXEXTRACT(E1419,"[A-Z]+[a-z]+[a-z]",1,0)</f>
        <v>Air</v>
      </c>
      <c r="G1419" s="1" t="str">
        <f>_xlfn.TEXTJOIN("_",TRUE,A1419,B1419,C1419,F1419)</f>
        <v>IRL_2009_021_Air</v>
      </c>
      <c r="H1419" s="1" t="s">
        <v>2493</v>
      </c>
      <c r="I1419" s="3" t="s">
        <v>87</v>
      </c>
      <c r="J1419" t="s">
        <v>2496</v>
      </c>
      <c r="K1419" t="s">
        <v>2497</v>
      </c>
      <c r="L1419" s="4">
        <v>1</v>
      </c>
      <c r="M1419" s="5" t="str">
        <f>IF(AND(S1419=A1419, T1419&amp;U1419&amp;V1419&amp;W1419&amp;X1419=""), "DomProd", IF(COUNTIF(S1419:X1419, A1419)&gt;0, "CoDev", IF(S1419="???","N/A","Import")))</f>
        <v>Import</v>
      </c>
      <c r="N1419" s="5" t="s">
        <v>622</v>
      </c>
      <c r="O1419" s="5"/>
      <c r="P1419" s="5"/>
      <c r="Q1419" s="30" t="s">
        <v>635</v>
      </c>
      <c r="R1419" s="5"/>
      <c r="S1419" t="s">
        <v>92</v>
      </c>
      <c r="Y1419" s="5">
        <f>IF(T1419="???",0,COUNTA(S1419:X1419))</f>
        <v>1</v>
      </c>
    </row>
    <row r="1420" spans="1:25" x14ac:dyDescent="0.45">
      <c r="A1420" s="24" t="s">
        <v>2466</v>
      </c>
      <c r="B1420" s="1">
        <v>2009</v>
      </c>
      <c r="C1420" s="22" t="str">
        <f>TEXT(D1420,"000")</f>
        <v>022</v>
      </c>
      <c r="D1420" s="2">
        <v>22</v>
      </c>
      <c r="E1420" s="1" t="str">
        <f>_xlfn.TEXTJOIN("_",TRUE,A1420,B1420,D1420,"Air")</f>
        <v>IRL_2009_22_Air</v>
      </c>
      <c r="F1420" s="1" t="str" cm="1">
        <f t="array" ref="F1420">_xlfn.REGEXEXTRACT(E1420,"[A-Z]+[a-z]+[a-z]",1,0)</f>
        <v>Air</v>
      </c>
      <c r="G1420" s="1" t="str">
        <f>_xlfn.TEXTJOIN("_",TRUE,A1420,B1420,C1420,F1420)</f>
        <v>IRL_2009_022_Air</v>
      </c>
      <c r="H1420" s="1" t="s">
        <v>2493</v>
      </c>
      <c r="I1420" s="3" t="s">
        <v>87</v>
      </c>
      <c r="J1420" t="s">
        <v>98</v>
      </c>
      <c r="K1420" t="s">
        <v>2067</v>
      </c>
      <c r="L1420" s="4">
        <v>1</v>
      </c>
      <c r="M1420" s="5" t="str">
        <f>IF(AND(S1420=A1420, T1420&amp;U1420&amp;V1420&amp;W1420&amp;X1420=""), "DomProd", IF(COUNTIF(S1420:X1420, A1420)&gt;0, "CoDev", IF(S1420="???","N/A","Import")))</f>
        <v>Import</v>
      </c>
      <c r="N1420" t="s">
        <v>1300</v>
      </c>
      <c r="Q1420" t="s">
        <v>2068</v>
      </c>
      <c r="S1420" t="s">
        <v>56</v>
      </c>
      <c r="Y1420" s="5">
        <f>IF(T1420="???",0,COUNTA(S1420:X1420))</f>
        <v>1</v>
      </c>
    </row>
    <row r="1421" spans="1:25" x14ac:dyDescent="0.45">
      <c r="A1421" s="24" t="s">
        <v>2466</v>
      </c>
      <c r="B1421" s="1">
        <v>2009</v>
      </c>
      <c r="C1421" s="22" t="str">
        <f>TEXT(D1421,"000")</f>
        <v>023</v>
      </c>
      <c r="D1421" s="2">
        <v>23</v>
      </c>
      <c r="E1421" s="1" t="str">
        <f>_xlfn.TEXTJOIN("_",TRUE,A1421,B1421,D1421,"Air")</f>
        <v>IRL_2009_23_Air</v>
      </c>
      <c r="F1421" s="1" t="str" cm="1">
        <f t="array" ref="F1421">_xlfn.REGEXEXTRACT(E1421,"[A-Z]+[a-z]+[a-z]",1,0)</f>
        <v>Air</v>
      </c>
      <c r="G1421" s="1" t="str">
        <f>_xlfn.TEXTJOIN("_",TRUE,A1421,B1421,C1421,F1421)</f>
        <v>IRL_2009_023_Air</v>
      </c>
      <c r="H1421" s="1" t="s">
        <v>2493</v>
      </c>
      <c r="I1421" s="3" t="s">
        <v>87</v>
      </c>
      <c r="J1421" t="s">
        <v>98</v>
      </c>
      <c r="K1421" t="s">
        <v>2498</v>
      </c>
      <c r="L1421" s="4">
        <v>1</v>
      </c>
      <c r="M1421" s="5" t="str">
        <f>IF(AND(S1421=A1421, T1421&amp;U1421&amp;V1421&amp;W1421&amp;X1421=""), "DomProd", IF(COUNTIF(S1421:X1421, A1421)&gt;0, "CoDev", IF(S1421="???","N/A","Import")))</f>
        <v>Import</v>
      </c>
      <c r="N1421" t="s">
        <v>1535</v>
      </c>
      <c r="Q1421" s="18" t="s">
        <v>1536</v>
      </c>
      <c r="S1421" t="s">
        <v>56</v>
      </c>
      <c r="T1421" t="s">
        <v>699</v>
      </c>
      <c r="Y1421" s="5">
        <f>IF(T1421="???",0,COUNTA(S1421:X1421))</f>
        <v>2</v>
      </c>
    </row>
    <row r="1422" spans="1:25" x14ac:dyDescent="0.45">
      <c r="A1422" s="24" t="s">
        <v>2466</v>
      </c>
      <c r="B1422" s="1">
        <v>2009</v>
      </c>
      <c r="C1422" s="22" t="str">
        <f>TEXT(D1422,"000")</f>
        <v>024</v>
      </c>
      <c r="D1422" s="2">
        <v>24</v>
      </c>
      <c r="E1422" s="1" t="str">
        <f>_xlfn.TEXTJOIN("_",TRUE,A1422,B1422,D1422,"Air")</f>
        <v>IRL_2009_24_Air</v>
      </c>
      <c r="F1422" s="1" t="str" cm="1">
        <f t="array" ref="F1422">_xlfn.REGEXEXTRACT(E1422,"[A-Z]+[a-z]+[a-z]",1,0)</f>
        <v>Air</v>
      </c>
      <c r="G1422" s="1" t="str">
        <f>_xlfn.TEXTJOIN("_",TRUE,A1422,B1422,C1422,F1422)</f>
        <v>IRL_2009_024_Air</v>
      </c>
      <c r="H1422" s="1" t="s">
        <v>2493</v>
      </c>
      <c r="I1422" s="3" t="s">
        <v>87</v>
      </c>
      <c r="J1422" t="s">
        <v>1734</v>
      </c>
      <c r="K1422" t="s">
        <v>2499</v>
      </c>
      <c r="L1422" s="4">
        <v>1</v>
      </c>
      <c r="M1422" s="5" t="str">
        <f>IF(AND(S1422=A1422, T1422&amp;U1422&amp;V1422&amp;W1422&amp;X1422=""), "DomProd", IF(COUNTIF(S1422:X1422, A1422)&gt;0, "CoDev", IF(S1422="???","N/A","Import")))</f>
        <v>Import</v>
      </c>
      <c r="N1422" t="s">
        <v>2292</v>
      </c>
      <c r="Q1422" s="18" t="s">
        <v>2500</v>
      </c>
      <c r="R1422" s="5"/>
      <c r="S1422" t="s">
        <v>56</v>
      </c>
      <c r="Y1422" s="5">
        <f>IF(T1422="???",0,COUNTA(S1422:X1422))</f>
        <v>1</v>
      </c>
    </row>
    <row r="1423" spans="1:25" x14ac:dyDescent="0.45">
      <c r="A1423" s="24" t="s">
        <v>2466</v>
      </c>
      <c r="B1423" s="1">
        <v>2009</v>
      </c>
      <c r="C1423" s="22" t="str">
        <f>TEXT(D1423,"000")</f>
        <v>025</v>
      </c>
      <c r="D1423" s="2">
        <v>25</v>
      </c>
      <c r="E1423" s="1" t="str">
        <f>_xlfn.TEXTJOIN("_",TRUE,A1423,B1423,D1423,"Air")</f>
        <v>IRL_2009_25_Air</v>
      </c>
      <c r="F1423" s="1" t="str" cm="1">
        <f t="array" ref="F1423">_xlfn.REGEXEXTRACT(E1423,"[A-Z]+[a-z]+[a-z]",1,0)</f>
        <v>Air</v>
      </c>
      <c r="G1423" s="1" t="str">
        <f>_xlfn.TEXTJOIN("_",TRUE,A1423,B1423,C1423,F1423)</f>
        <v>IRL_2009_025_Air</v>
      </c>
      <c r="H1423" s="1" t="s">
        <v>2493</v>
      </c>
      <c r="I1423" s="3" t="s">
        <v>87</v>
      </c>
      <c r="J1423" t="s">
        <v>98</v>
      </c>
      <c r="K1423" t="s">
        <v>2501</v>
      </c>
      <c r="L1423" s="4">
        <v>5</v>
      </c>
      <c r="M1423" s="5" t="str">
        <f>IF(AND(S1423=A1423, T1423&amp;U1423&amp;V1423&amp;W1423&amp;X1423=""), "DomProd", IF(COUNTIF(S1423:X1423, A1423)&gt;0, "CoDev", IF(S1423="???","N/A","Import")))</f>
        <v>Import</v>
      </c>
      <c r="N1423" t="s">
        <v>1234</v>
      </c>
      <c r="Q1423" t="s">
        <v>2312</v>
      </c>
      <c r="R1423" s="5"/>
      <c r="S1423" t="s">
        <v>56</v>
      </c>
      <c r="Y1423" s="5">
        <f>IF(T1423="???",0,COUNTA(S1423:X1423))</f>
        <v>1</v>
      </c>
    </row>
    <row r="1424" spans="1:25" x14ac:dyDescent="0.45">
      <c r="A1424" s="24" t="s">
        <v>2466</v>
      </c>
      <c r="B1424" s="1">
        <v>2009</v>
      </c>
      <c r="C1424" s="22" t="str">
        <f>TEXT(D1424,"000")</f>
        <v>026</v>
      </c>
      <c r="D1424" s="2">
        <v>26</v>
      </c>
      <c r="E1424" s="1" t="str">
        <f>_xlfn.TEXTJOIN("_",TRUE,A1424,B1424,D1424,"Air")</f>
        <v>IRL_2009_26_Air</v>
      </c>
      <c r="F1424" s="1" t="str" cm="1">
        <f t="array" ref="F1424">_xlfn.REGEXEXTRACT(E1424,"[A-Z]+[a-z]+[a-z]",1,0)</f>
        <v>Air</v>
      </c>
      <c r="G1424" s="1" t="str">
        <f>_xlfn.TEXTJOIN("_",TRUE,A1424,B1424,C1424,F1424)</f>
        <v>IRL_2009_026_Air</v>
      </c>
      <c r="H1424" s="1" t="s">
        <v>2493</v>
      </c>
      <c r="I1424" s="3" t="s">
        <v>87</v>
      </c>
      <c r="J1424" t="s">
        <v>103</v>
      </c>
      <c r="K1424" t="s">
        <v>2502</v>
      </c>
      <c r="L1424" s="4">
        <v>8</v>
      </c>
      <c r="M1424" s="5" t="str">
        <f>IF(AND(S1424=A1424, T1424&amp;U1424&amp;V1424&amp;W1424&amp;X1424=""), "DomProd", IF(COUNTIF(S1424:X1424, A1424)&gt;0, "CoDev", IF(S1424="???","N/A","Import")))</f>
        <v>Import</v>
      </c>
      <c r="N1424" t="s">
        <v>100</v>
      </c>
      <c r="Q1424" s="18" t="s">
        <v>476</v>
      </c>
      <c r="R1424" s="5"/>
      <c r="S1424" t="s">
        <v>102</v>
      </c>
      <c r="Y1424" s="5">
        <f>IF(T1424="???",0,COUNTA(S1424:X1424))</f>
        <v>1</v>
      </c>
    </row>
    <row r="1425" spans="1:25" x14ac:dyDescent="0.45">
      <c r="A1425" s="24" t="s">
        <v>2466</v>
      </c>
      <c r="B1425" s="1">
        <v>2009</v>
      </c>
      <c r="C1425" s="22" t="str">
        <f>TEXT(D1425,"000")</f>
        <v>027</v>
      </c>
      <c r="D1425" s="2">
        <v>27</v>
      </c>
      <c r="E1425" s="1" t="str">
        <f>_xlfn.TEXTJOIN("_",TRUE,A1425,B1425,D1425,"Air")</f>
        <v>IRL_2009_27_Air</v>
      </c>
      <c r="F1425" s="1" t="str" cm="1">
        <f t="array" ref="F1425">_xlfn.REGEXEXTRACT(E1425,"[A-Z]+[a-z]+[a-z]",1,0)</f>
        <v>Air</v>
      </c>
      <c r="G1425" s="1" t="str">
        <f>_xlfn.TEXTJOIN("_",TRUE,A1425,B1425,C1425,F1425)</f>
        <v>IRL_2009_027_Air</v>
      </c>
      <c r="H1425" s="1" t="s">
        <v>2493</v>
      </c>
      <c r="I1425" s="3" t="s">
        <v>109</v>
      </c>
      <c r="J1425" t="s">
        <v>98</v>
      </c>
      <c r="K1425" t="s">
        <v>2503</v>
      </c>
      <c r="L1425" s="4">
        <v>2</v>
      </c>
      <c r="M1425" s="5" t="str">
        <f>IF(AND(S1425=A1425, T1425&amp;U1425&amp;V1425&amp;W1425&amp;X1425=""), "DomProd", IF(COUNTIF(S1425:X1425, A1425)&gt;0, "CoDev", IF(S1425="???","N/A","Import")))</f>
        <v>Import</v>
      </c>
      <c r="N1425" s="5" t="s">
        <v>782</v>
      </c>
      <c r="O1425" s="5"/>
      <c r="P1425" s="5"/>
      <c r="Q1425" s="30" t="s">
        <v>1357</v>
      </c>
      <c r="R1425" s="5"/>
      <c r="S1425" t="s">
        <v>32</v>
      </c>
      <c r="Y1425" s="5">
        <f>IF(T1425="???",0,COUNTA(S1425:X1425))</f>
        <v>1</v>
      </c>
    </row>
    <row r="1426" spans="1:25" x14ac:dyDescent="0.45">
      <c r="A1426" s="24" t="s">
        <v>2466</v>
      </c>
      <c r="B1426" s="1">
        <v>2009</v>
      </c>
      <c r="C1426" s="22" t="str">
        <f>TEXT(D1426,"000")</f>
        <v>028</v>
      </c>
      <c r="D1426" s="2">
        <v>28</v>
      </c>
      <c r="E1426" s="1" t="str">
        <f>_xlfn.TEXTJOIN("_",TRUE,A1426,B1426,D1426,"Air")</f>
        <v>IRL_2009_28_Air</v>
      </c>
      <c r="F1426" s="1" t="str" cm="1">
        <f t="array" ref="F1426">_xlfn.REGEXEXTRACT(E1426,"[A-Z]+[a-z]+[a-z]",1,0)</f>
        <v>Air</v>
      </c>
      <c r="G1426" s="1" t="str">
        <f>_xlfn.TEXTJOIN("_",TRUE,A1426,B1426,C1426,F1426)</f>
        <v>IRL_2009_028_Air</v>
      </c>
      <c r="H1426" s="1" t="s">
        <v>2493</v>
      </c>
      <c r="I1426" s="3" t="s">
        <v>109</v>
      </c>
      <c r="J1426" t="s">
        <v>121</v>
      </c>
      <c r="K1426" t="s">
        <v>2504</v>
      </c>
      <c r="L1426" s="4">
        <v>6</v>
      </c>
      <c r="M1426" s="5" t="str">
        <f>IF(AND(S1426=A1426, T1426&amp;U1426&amp;V1426&amp;W1426&amp;X1426=""), "DomProd", IF(COUNTIF(S1426:X1426, A1426)&gt;0, "CoDev", IF(S1426="???","N/A","Import")))</f>
        <v>Import</v>
      </c>
      <c r="N1426" t="s">
        <v>238</v>
      </c>
      <c r="Q1426" t="s">
        <v>2505</v>
      </c>
      <c r="S1426" t="s">
        <v>93</v>
      </c>
      <c r="Y1426" s="5">
        <f>IF(T1426="???",0,COUNTA(S1426:X1426))</f>
        <v>1</v>
      </c>
    </row>
    <row r="1427" spans="1:25" x14ac:dyDescent="0.45">
      <c r="A1427" s="24" t="s">
        <v>2466</v>
      </c>
      <c r="B1427" s="1">
        <v>2009</v>
      </c>
      <c r="C1427" s="22" t="str">
        <f>TEXT(D1427,"000")</f>
        <v>029</v>
      </c>
      <c r="D1427" s="2">
        <v>29</v>
      </c>
      <c r="E1427" s="1" t="str">
        <f>_xlfn.TEXTJOIN("_",TRUE,A1427,B1427,D1427,"Air")</f>
        <v>IRL_2009_29_Air</v>
      </c>
      <c r="F1427" s="1" t="str" cm="1">
        <f t="array" ref="F1427">_xlfn.REGEXEXTRACT(E1427,"[A-Z]+[a-z]+[a-z]",1,0)</f>
        <v>Air</v>
      </c>
      <c r="G1427" s="1" t="str">
        <f>_xlfn.TEXTJOIN("_",TRUE,A1427,B1427,C1427,F1427)</f>
        <v>IRL_2009_029_Air</v>
      </c>
      <c r="H1427" s="1" t="s">
        <v>2493</v>
      </c>
      <c r="I1427" s="3" t="s">
        <v>109</v>
      </c>
      <c r="J1427" t="s">
        <v>98</v>
      </c>
      <c r="K1427" t="s">
        <v>2506</v>
      </c>
      <c r="L1427" s="4">
        <v>1</v>
      </c>
      <c r="M1427" s="5" t="str">
        <f>IF(AND(S1427=A1427, T1427&amp;U1427&amp;V1427&amp;W1427&amp;X1427=""), "DomProd", IF(COUNTIF(S1427:X1427, A1427)&gt;0, "CoDev", IF(S1427="???","N/A","Import")))</f>
        <v>Import</v>
      </c>
      <c r="N1427" s="5" t="s">
        <v>782</v>
      </c>
      <c r="O1427" s="5"/>
      <c r="P1427" s="5"/>
      <c r="Q1427" s="30" t="s">
        <v>1357</v>
      </c>
      <c r="R1427" s="5"/>
      <c r="S1427" t="s">
        <v>32</v>
      </c>
      <c r="Y1427" s="5">
        <f>IF(T1427="???",0,COUNTA(S1427:X1427))</f>
        <v>1</v>
      </c>
    </row>
    <row r="1428" spans="1:25" x14ac:dyDescent="0.45">
      <c r="A1428" s="24" t="s">
        <v>2466</v>
      </c>
      <c r="B1428" s="1">
        <v>2009</v>
      </c>
      <c r="C1428" s="22" t="str">
        <f>TEXT(D1428,"000")</f>
        <v>030</v>
      </c>
      <c r="D1428" s="2">
        <v>30</v>
      </c>
      <c r="E1428" s="1" t="str">
        <f>_xlfn.TEXTJOIN("_",TRUE,A1428,B1428,D1428,"Air")</f>
        <v>IRL_2009_30_Air</v>
      </c>
      <c r="F1428" s="1" t="str" cm="1">
        <f t="array" ref="F1428">_xlfn.REGEXEXTRACT(E1428,"[A-Z]+[a-z]+[a-z]",1,0)</f>
        <v>Air</v>
      </c>
      <c r="G1428" s="1" t="str">
        <f>_xlfn.TEXTJOIN("_",TRUE,A1428,B1428,C1428,F1428)</f>
        <v>IRL_2009_030_Air</v>
      </c>
      <c r="H1428" s="1" t="s">
        <v>2493</v>
      </c>
      <c r="I1428" s="3" t="s">
        <v>109</v>
      </c>
      <c r="J1428" t="s">
        <v>121</v>
      </c>
      <c r="K1428" t="s">
        <v>2507</v>
      </c>
      <c r="L1428" s="4">
        <v>1</v>
      </c>
      <c r="M1428" s="5" t="str">
        <f>IF(AND(S1428=A1428, T1428&amp;U1428&amp;V1428&amp;W1428&amp;X1428=""), "DomProd", IF(COUNTIF(S1428:X1428, A1428)&gt;0, "CoDev", IF(S1428="???","N/A","Import")))</f>
        <v>Import</v>
      </c>
      <c r="N1428" s="5" t="s">
        <v>1765</v>
      </c>
      <c r="O1428" s="5"/>
      <c r="P1428" s="5"/>
      <c r="Q1428" s="30" t="s">
        <v>1766</v>
      </c>
      <c r="R1428" s="5"/>
      <c r="S1428" t="s">
        <v>71</v>
      </c>
      <c r="Y1428" s="5">
        <f>IF(T1428="???",0,COUNTA(S1428:X1428))</f>
        <v>1</v>
      </c>
    </row>
    <row r="1429" spans="1:25" x14ac:dyDescent="0.45">
      <c r="A1429" s="24" t="s">
        <v>93</v>
      </c>
      <c r="B1429" s="1">
        <v>2009</v>
      </c>
      <c r="C1429" s="22" t="str">
        <f>TEXT(D1429,"000")</f>
        <v>001</v>
      </c>
      <c r="D1429" s="2">
        <v>1</v>
      </c>
      <c r="E1429" s="1" t="str">
        <f>_xlfn.TEXTJOIN("_",TRUE,A1429,B1429,D1429,"Land")</f>
        <v>ITA_2009_1_Land</v>
      </c>
      <c r="F1429" s="1" t="str" cm="1">
        <f t="array" ref="F1429">_xlfn.REGEXEXTRACT(E1429,"[A-Z]+[a-z]+[a-z]",1,0)</f>
        <v>Land</v>
      </c>
      <c r="G1429" s="1" t="str">
        <f>_xlfn.TEXTJOIN("_",TRUE,A1429,B1429,C1429,F1429)</f>
        <v>ITA_2009_001_Land</v>
      </c>
      <c r="H1429" s="1" t="s">
        <v>275</v>
      </c>
      <c r="I1429" s="3" t="s">
        <v>27</v>
      </c>
      <c r="J1429" t="s">
        <v>28</v>
      </c>
      <c r="K1429" t="s">
        <v>2508</v>
      </c>
      <c r="L1429" s="4">
        <v>200</v>
      </c>
      <c r="M1429" s="5" t="str">
        <f>IF(AND(S1429=A1429, T1429&amp;U1429&amp;V1429&amp;W1429&amp;X1429=""), "DomProd", IF(COUNTIF(S1429:X1429, A1429)&gt;0, "CoDev", IF(S1429="???","N/A","Import")))</f>
        <v>DomProd</v>
      </c>
      <c r="N1429" t="s">
        <v>2509</v>
      </c>
      <c r="O1429" s="4"/>
      <c r="Q1429" t="s">
        <v>2510</v>
      </c>
      <c r="S1429" t="s">
        <v>93</v>
      </c>
      <c r="Y1429" s="5">
        <f>IF(T1429="???",0,COUNTA(S1429:X1429))</f>
        <v>1</v>
      </c>
    </row>
    <row r="1430" spans="1:25" x14ac:dyDescent="0.45">
      <c r="A1430" s="24" t="s">
        <v>93</v>
      </c>
      <c r="B1430" s="1">
        <v>2009</v>
      </c>
      <c r="C1430" s="22" t="str">
        <f>TEXT(D1430,"000")</f>
        <v>002</v>
      </c>
      <c r="D1430" s="2">
        <v>2</v>
      </c>
      <c r="E1430" s="1" t="str">
        <f>_xlfn.TEXTJOIN("_",TRUE,A1430,B1430,D1430,"Land")</f>
        <v>ITA_2009_2_Land</v>
      </c>
      <c r="F1430" s="1" t="str" cm="1">
        <f t="array" ref="F1430">_xlfn.REGEXEXTRACT(E1430,"[A-Z]+[a-z]+[a-z]",1,0)</f>
        <v>Land</v>
      </c>
      <c r="G1430" s="1" t="str">
        <f>_xlfn.TEXTJOIN("_",TRUE,A1430,B1430,C1430,F1430)</f>
        <v>ITA_2009_002_Land</v>
      </c>
      <c r="H1430" s="1" t="s">
        <v>275</v>
      </c>
      <c r="I1430" s="3" t="s">
        <v>27</v>
      </c>
      <c r="J1430" t="s">
        <v>28</v>
      </c>
      <c r="K1430" t="s">
        <v>135</v>
      </c>
      <c r="L1430" s="4">
        <v>120</v>
      </c>
      <c r="M1430" s="5" t="str">
        <f>IF(AND(S1430=A1430, T1430&amp;U1430&amp;V1430&amp;W1430&amp;X1430=""), "DomProd", IF(COUNTIF(S1430:X1430, A1430)&gt;0, "CoDev", IF(S1430="???","N/A","Import")))</f>
        <v>Import</v>
      </c>
      <c r="N1430" t="s">
        <v>30</v>
      </c>
      <c r="Q1430" s="18" t="s">
        <v>136</v>
      </c>
      <c r="S1430" t="s">
        <v>32</v>
      </c>
      <c r="Y1430" s="5">
        <f>IF(T1430="???",0,COUNTA(S1430:X1430))</f>
        <v>1</v>
      </c>
    </row>
    <row r="1431" spans="1:25" x14ac:dyDescent="0.45">
      <c r="A1431" s="24" t="s">
        <v>93</v>
      </c>
      <c r="B1431" s="1">
        <v>2009</v>
      </c>
      <c r="C1431" s="22" t="str">
        <f>TEXT(D1431,"000")</f>
        <v>003</v>
      </c>
      <c r="D1431" s="2">
        <v>3</v>
      </c>
      <c r="E1431" s="1" t="str">
        <f>_xlfn.TEXTJOIN("_",TRUE,A1431,B1431,D1431,"Land")</f>
        <v>ITA_2009_3_Land</v>
      </c>
      <c r="F1431" s="1" t="str" cm="1">
        <f t="array" ref="F1431">_xlfn.REGEXEXTRACT(E1431,"[A-Z]+[a-z]+[a-z]",1,0)</f>
        <v>Land</v>
      </c>
      <c r="G1431" s="1" t="str">
        <f>_xlfn.TEXTJOIN("_",TRUE,A1431,B1431,C1431,F1431)</f>
        <v>ITA_2009_003_Land</v>
      </c>
      <c r="H1431" s="1" t="s">
        <v>275</v>
      </c>
      <c r="I1431" s="3" t="s">
        <v>27</v>
      </c>
      <c r="J1431" t="s">
        <v>537</v>
      </c>
      <c r="K1431" t="s">
        <v>1076</v>
      </c>
      <c r="L1431" s="4">
        <v>300</v>
      </c>
      <c r="M1431" s="5" t="str">
        <f>IF(AND(S1431=A1431, T1431&amp;U1431&amp;V1431&amp;W1431&amp;X1431=""), "DomProd", IF(COUNTIF(S1431:X1431, A1431)&gt;0, "CoDev", IF(S1431="???","N/A","Import")))</f>
        <v>DomProd</v>
      </c>
      <c r="N1431" t="s">
        <v>1077</v>
      </c>
      <c r="O1431" t="s">
        <v>1078</v>
      </c>
      <c r="Q1431" t="s">
        <v>1079</v>
      </c>
      <c r="S1431" t="s">
        <v>93</v>
      </c>
      <c r="Y1431" s="5">
        <f>IF(T1431="???",0,COUNTA(S1431:X1431))</f>
        <v>1</v>
      </c>
    </row>
    <row r="1432" spans="1:25" x14ac:dyDescent="0.45">
      <c r="A1432" s="24" t="s">
        <v>93</v>
      </c>
      <c r="B1432" s="1">
        <v>2009</v>
      </c>
      <c r="C1432" s="22" t="str">
        <f>TEXT(D1432,"000")</f>
        <v>004</v>
      </c>
      <c r="D1432" s="2">
        <v>4</v>
      </c>
      <c r="E1432" s="1" t="str">
        <f>_xlfn.TEXTJOIN("_",TRUE,A1432,B1432,D1432,"Land")</f>
        <v>ITA_2009_4_Land</v>
      </c>
      <c r="F1432" s="1" t="str" cm="1">
        <f t="array" ref="F1432">_xlfn.REGEXEXTRACT(E1432,"[A-Z]+[a-z]+[a-z]",1,0)</f>
        <v>Land</v>
      </c>
      <c r="G1432" s="1" t="str">
        <f>_xlfn.TEXTJOIN("_",TRUE,A1432,B1432,C1432,F1432)</f>
        <v>ITA_2009_004_Land</v>
      </c>
      <c r="H1432" s="1" t="s">
        <v>275</v>
      </c>
      <c r="I1432" s="3" t="s">
        <v>27</v>
      </c>
      <c r="J1432" t="s">
        <v>280</v>
      </c>
      <c r="K1432" t="s">
        <v>2511</v>
      </c>
      <c r="L1432" s="4">
        <v>200</v>
      </c>
      <c r="M1432" s="5" t="str">
        <f>IF(AND(S1432=A1432, T1432&amp;U1432&amp;V1432&amp;W1432&amp;X1432=""), "DomProd", IF(COUNTIF(S1432:X1432, A1432)&gt;0, "CoDev", IF(S1432="???","N/A","Import")))</f>
        <v>DomProd</v>
      </c>
      <c r="N1432" t="s">
        <v>2509</v>
      </c>
      <c r="Q1432" s="18" t="s">
        <v>2512</v>
      </c>
      <c r="S1432" t="s">
        <v>93</v>
      </c>
      <c r="Y1432" s="5">
        <f>IF(T1432="???",0,COUNTA(S1432:X1432))</f>
        <v>1</v>
      </c>
    </row>
    <row r="1433" spans="1:25" x14ac:dyDescent="0.45">
      <c r="A1433" s="24" t="s">
        <v>93</v>
      </c>
      <c r="B1433" s="1">
        <v>2009</v>
      </c>
      <c r="C1433" s="22" t="str">
        <f>TEXT(D1433,"000")</f>
        <v>005</v>
      </c>
      <c r="D1433" s="2">
        <v>5</v>
      </c>
      <c r="E1433" s="1" t="str">
        <f>_xlfn.TEXTJOIN("_",TRUE,A1433,B1433,D1433,"Land")</f>
        <v>ITA_2009_5_Land</v>
      </c>
      <c r="F1433" s="1" t="str" cm="1">
        <f t="array" ref="F1433">_xlfn.REGEXEXTRACT(E1433,"[A-Z]+[a-z]+[a-z]",1,0)</f>
        <v>Land</v>
      </c>
      <c r="G1433" s="1" t="str">
        <f>_xlfn.TEXTJOIN("_",TRUE,A1433,B1433,C1433,F1433)</f>
        <v>ITA_2009_005_Land</v>
      </c>
      <c r="H1433" s="1" t="s">
        <v>275</v>
      </c>
      <c r="I1433" s="3" t="s">
        <v>27</v>
      </c>
      <c r="J1433" t="s">
        <v>280</v>
      </c>
      <c r="K1433" t="s">
        <v>2513</v>
      </c>
      <c r="L1433" s="4">
        <v>54</v>
      </c>
      <c r="M1433" s="5" t="str">
        <f>IF(AND(S1433=A1433, T1433&amp;U1433&amp;V1433&amp;W1433&amp;X1433=""), "DomProd", IF(COUNTIF(S1433:X1433, A1433)&gt;0, "CoDev", IF(S1433="???","N/A","Import")))</f>
        <v>DomProd</v>
      </c>
      <c r="N1433" t="s">
        <v>2509</v>
      </c>
      <c r="Q1433" s="18" t="s">
        <v>2514</v>
      </c>
      <c r="S1433" t="s">
        <v>93</v>
      </c>
      <c r="Y1433" s="5">
        <f>IF(T1433="???",0,COUNTA(S1433:X1433))</f>
        <v>1</v>
      </c>
    </row>
    <row r="1434" spans="1:25" x14ac:dyDescent="0.45">
      <c r="A1434" s="24" t="s">
        <v>93</v>
      </c>
      <c r="B1434" s="1">
        <v>2009</v>
      </c>
      <c r="C1434" s="22" t="str">
        <f>TEXT(D1434,"000")</f>
        <v>006</v>
      </c>
      <c r="D1434" s="2">
        <v>6</v>
      </c>
      <c r="E1434" s="1" t="str">
        <f>_xlfn.TEXTJOIN("_",TRUE,A1434,B1434,D1434,"Land")</f>
        <v>ITA_2009_6_Land</v>
      </c>
      <c r="F1434" s="1" t="str" cm="1">
        <f t="array" ref="F1434">_xlfn.REGEXEXTRACT(E1434,"[A-Z]+[a-z]+[a-z]",1,0)</f>
        <v>Land</v>
      </c>
      <c r="G1434" s="1" t="str">
        <f>_xlfn.TEXTJOIN("_",TRUE,A1434,B1434,C1434,F1434)</f>
        <v>ITA_2009_006_Land</v>
      </c>
      <c r="H1434" s="1" t="s">
        <v>275</v>
      </c>
      <c r="I1434" s="3" t="s">
        <v>27</v>
      </c>
      <c r="J1434" t="s">
        <v>36</v>
      </c>
      <c r="K1434" t="s">
        <v>746</v>
      </c>
      <c r="L1434" s="4">
        <v>241</v>
      </c>
      <c r="M1434" s="5" t="str">
        <f>IF(AND(S1434=A1434, T1434&amp;U1434&amp;V1434&amp;W1434&amp;X1434=""), "DomProd", IF(COUNTIF(S1434:X1434, A1434)&gt;0, "CoDev", IF(S1434="???","N/A","Import")))</f>
        <v>Import</v>
      </c>
      <c r="N1434" t="s">
        <v>747</v>
      </c>
      <c r="Q1434" t="s">
        <v>748</v>
      </c>
      <c r="R1434" s="5"/>
      <c r="S1434" t="s">
        <v>76</v>
      </c>
      <c r="Y1434" s="5">
        <f>IF(T1434="???",0,COUNTA(S1434:X1434))</f>
        <v>1</v>
      </c>
    </row>
    <row r="1435" spans="1:25" x14ac:dyDescent="0.45">
      <c r="A1435" s="24" t="s">
        <v>93</v>
      </c>
      <c r="B1435" s="1">
        <v>2009</v>
      </c>
      <c r="C1435" s="22" t="str">
        <f>TEXT(D1435,"000")</f>
        <v>007</v>
      </c>
      <c r="D1435" s="2">
        <v>7</v>
      </c>
      <c r="E1435" s="1" t="str">
        <f>_xlfn.TEXTJOIN("_",TRUE,A1435,B1435,D1435,"Land")</f>
        <v>ITA_2009_7_Land</v>
      </c>
      <c r="F1435" s="1" t="str" cm="1">
        <f t="array" ref="F1435">_xlfn.REGEXEXTRACT(E1435,"[A-Z]+[a-z]+[a-z]",1,0)</f>
        <v>Land</v>
      </c>
      <c r="G1435" s="1" t="str">
        <f>_xlfn.TEXTJOIN("_",TRUE,A1435,B1435,C1435,F1435)</f>
        <v>ITA_2009_007_Land</v>
      </c>
      <c r="H1435" s="1" t="s">
        <v>275</v>
      </c>
      <c r="I1435" s="3" t="s">
        <v>27</v>
      </c>
      <c r="J1435" t="s">
        <v>36</v>
      </c>
      <c r="K1435" t="s">
        <v>745</v>
      </c>
      <c r="L1435" s="4">
        <v>384</v>
      </c>
      <c r="M1435" s="5" t="str">
        <f>IF(AND(S1435=A1435, T1435&amp;U1435&amp;V1435&amp;W1435&amp;X1435=""), "DomProd", IF(COUNTIF(S1435:X1435, A1435)&gt;0, "CoDev", IF(S1435="???","N/A","Import")))</f>
        <v>Import</v>
      </c>
      <c r="N1435" t="s">
        <v>139</v>
      </c>
      <c r="Q1435" s="18" t="s">
        <v>146</v>
      </c>
      <c r="S1435" t="s">
        <v>56</v>
      </c>
      <c r="Y1435" s="5">
        <f>IF(T1435="???",0,COUNTA(S1435:X1435))</f>
        <v>1</v>
      </c>
    </row>
    <row r="1436" spans="1:25" x14ac:dyDescent="0.45">
      <c r="A1436" s="24" t="s">
        <v>93</v>
      </c>
      <c r="B1436" s="1">
        <v>2009</v>
      </c>
      <c r="C1436" s="22" t="str">
        <f>TEXT(D1436,"000")</f>
        <v>008</v>
      </c>
      <c r="D1436" s="2">
        <v>8</v>
      </c>
      <c r="E1436" s="1" t="str">
        <f>_xlfn.TEXTJOIN("_",TRUE,A1436,B1436,D1436,"Land")</f>
        <v>ITA_2009_8_Land</v>
      </c>
      <c r="F1436" s="1" t="str" cm="1">
        <f t="array" ref="F1436">_xlfn.REGEXEXTRACT(E1436,"[A-Z]+[a-z]+[a-z]",1,0)</f>
        <v>Land</v>
      </c>
      <c r="G1436" s="1" t="str">
        <f>_xlfn.TEXTJOIN("_",TRUE,A1436,B1436,C1436,F1436)</f>
        <v>ITA_2009_008_Land</v>
      </c>
      <c r="H1436" s="1" t="s">
        <v>275</v>
      </c>
      <c r="I1436" s="3" t="s">
        <v>27</v>
      </c>
      <c r="J1436" t="s">
        <v>36</v>
      </c>
      <c r="K1436" t="s">
        <v>2515</v>
      </c>
      <c r="L1436" s="4">
        <v>1127</v>
      </c>
      <c r="M1436" s="5" t="str">
        <f>IF(AND(S1436=A1436, T1436&amp;U1436&amp;V1436&amp;W1436&amp;X1436=""), "DomProd", IF(COUNTIF(S1436:X1436, A1436)&gt;0, "CoDev", IF(S1436="???","N/A","Import")))</f>
        <v>CoDev</v>
      </c>
      <c r="N1436" t="s">
        <v>2509</v>
      </c>
      <c r="O1436" t="s">
        <v>139</v>
      </c>
      <c r="P1436" s="5"/>
      <c r="Q1436" s="30" t="s">
        <v>3571</v>
      </c>
      <c r="R1436" s="5"/>
      <c r="S1436" t="s">
        <v>93</v>
      </c>
      <c r="T1436" t="s">
        <v>56</v>
      </c>
      <c r="Y1436" s="5">
        <f>IF(T1436="???",0,COUNTA(S1436:X1436))</f>
        <v>2</v>
      </c>
    </row>
    <row r="1437" spans="1:25" x14ac:dyDescent="0.45">
      <c r="A1437" s="24" t="s">
        <v>93</v>
      </c>
      <c r="B1437" s="1">
        <v>2009</v>
      </c>
      <c r="C1437" s="22" t="str">
        <f>TEXT(D1437,"000")</f>
        <v>009</v>
      </c>
      <c r="D1437" s="2">
        <v>9</v>
      </c>
      <c r="E1437" s="1" t="str">
        <f>_xlfn.TEXTJOIN("_",TRUE,A1437,B1437,D1437,"Land")</f>
        <v>ITA_2009_9_Land</v>
      </c>
      <c r="F1437" s="1" t="str" cm="1">
        <f t="array" ref="F1437">_xlfn.REGEXEXTRACT(E1437,"[A-Z]+[a-z]+[a-z]",1,0)</f>
        <v>Land</v>
      </c>
      <c r="G1437" s="1" t="str">
        <f>_xlfn.TEXTJOIN("_",TRUE,A1437,B1437,C1437,F1437)</f>
        <v>ITA_2009_009_Land</v>
      </c>
      <c r="H1437" s="1" t="s">
        <v>275</v>
      </c>
      <c r="I1437" s="3" t="s">
        <v>27</v>
      </c>
      <c r="J1437" t="s">
        <v>44</v>
      </c>
      <c r="K1437" t="s">
        <v>2516</v>
      </c>
      <c r="L1437" s="4">
        <v>57</v>
      </c>
      <c r="M1437" s="5" t="str">
        <f>IF(AND(S1437=A1437, T1437&amp;U1437&amp;V1437&amp;W1437&amp;X1437=""), "DomProd", IF(COUNTIF(S1437:X1437, A1437)&gt;0, "CoDev", IF(S1437="???","N/A","Import")))</f>
        <v>DomProd</v>
      </c>
      <c r="N1437" s="5" t="s">
        <v>3370</v>
      </c>
      <c r="O1437" s="5"/>
      <c r="P1437" s="5"/>
      <c r="Q1437" s="30" t="s">
        <v>3371</v>
      </c>
      <c r="R1437" s="5"/>
      <c r="S1437" t="s">
        <v>93</v>
      </c>
      <c r="Y1437" s="5">
        <f>IF(T1437="???",0,COUNTA(S1437:X1437))</f>
        <v>1</v>
      </c>
    </row>
    <row r="1438" spans="1:25" x14ac:dyDescent="0.45">
      <c r="A1438" s="24" t="s">
        <v>93</v>
      </c>
      <c r="B1438" s="1">
        <v>2009</v>
      </c>
      <c r="C1438" s="22" t="str">
        <f>TEXT(D1438,"000")</f>
        <v>010</v>
      </c>
      <c r="D1438" s="2">
        <v>10</v>
      </c>
      <c r="E1438" s="1" t="str">
        <f>_xlfn.TEXTJOIN("_",TRUE,A1438,B1438,D1438,"Land")</f>
        <v>ITA_2009_10_Land</v>
      </c>
      <c r="F1438" s="1" t="str" cm="1">
        <f t="array" ref="F1438">_xlfn.REGEXEXTRACT(E1438,"[A-Z]+[a-z]+[a-z]",1,0)</f>
        <v>Land</v>
      </c>
      <c r="G1438" s="1" t="str">
        <f>_xlfn.TEXTJOIN("_",TRUE,A1438,B1438,C1438,F1438)</f>
        <v>ITA_2009_010_Land</v>
      </c>
      <c r="H1438" s="1" t="s">
        <v>275</v>
      </c>
      <c r="I1438" s="3" t="s">
        <v>27</v>
      </c>
      <c r="J1438" t="s">
        <v>44</v>
      </c>
      <c r="K1438" t="s">
        <v>2517</v>
      </c>
      <c r="L1438" s="4">
        <v>560</v>
      </c>
      <c r="M1438" s="5" t="str">
        <f>IF(AND(S1438=A1438, T1438&amp;U1438&amp;V1438&amp;W1438&amp;X1438=""), "DomProd", IF(COUNTIF(S1438:X1438, A1438)&gt;0, "CoDev", IF(S1438="???","N/A","Import")))</f>
        <v>DomProd</v>
      </c>
      <c r="N1438" t="s">
        <v>753</v>
      </c>
      <c r="O1438" t="s">
        <v>741</v>
      </c>
      <c r="Q1438" s="18" t="s">
        <v>2518</v>
      </c>
      <c r="R1438" s="18" t="s">
        <v>2519</v>
      </c>
      <c r="S1438" t="s">
        <v>93</v>
      </c>
      <c r="Y1438" s="5">
        <f>IF(T1438="???",0,COUNTA(S1438:X1438))</f>
        <v>1</v>
      </c>
    </row>
    <row r="1439" spans="1:25" x14ac:dyDescent="0.45">
      <c r="A1439" s="24" t="s">
        <v>93</v>
      </c>
      <c r="B1439" s="1">
        <v>2009</v>
      </c>
      <c r="C1439" s="22" t="str">
        <f>TEXT(D1439,"000")</f>
        <v>011</v>
      </c>
      <c r="D1439" s="2">
        <v>11</v>
      </c>
      <c r="E1439" s="1" t="str">
        <f>_xlfn.TEXTJOIN("_",TRUE,A1439,B1439,D1439,"Land")</f>
        <v>ITA_2009_11_Land</v>
      </c>
      <c r="F1439" s="1" t="str" cm="1">
        <f t="array" ref="F1439">_xlfn.REGEXEXTRACT(E1439,"[A-Z]+[a-z]+[a-z]",1,0)</f>
        <v>Land</v>
      </c>
      <c r="G1439" s="1" t="str">
        <f>_xlfn.TEXTJOIN("_",TRUE,A1439,B1439,C1439,F1439)</f>
        <v>ITA_2009_011_Land</v>
      </c>
      <c r="H1439" s="1" t="s">
        <v>275</v>
      </c>
      <c r="I1439" s="3" t="s">
        <v>27</v>
      </c>
      <c r="J1439" t="s">
        <v>1255</v>
      </c>
      <c r="K1439" t="s">
        <v>2520</v>
      </c>
      <c r="L1439" s="4">
        <v>14</v>
      </c>
      <c r="M1439" s="5" t="str">
        <f>IF(AND(S1439=A1439, T1439&amp;U1439&amp;V1439&amp;W1439&amp;X1439=""), "DomProd", IF(COUNTIF(S1439:X1439, A1439)&gt;0, "CoDev", IF(S1439="???","N/A","Import")))</f>
        <v>Import</v>
      </c>
      <c r="N1439" s="5" t="s">
        <v>3420</v>
      </c>
      <c r="O1439" s="5"/>
      <c r="P1439" s="5"/>
      <c r="Q1439" s="30" t="s">
        <v>3421</v>
      </c>
      <c r="R1439" s="5"/>
      <c r="S1439" t="s">
        <v>56</v>
      </c>
      <c r="Y1439" s="5">
        <f>IF(T1439="???",0,COUNTA(S1439:X1439))</f>
        <v>1</v>
      </c>
    </row>
    <row r="1440" spans="1:25" x14ac:dyDescent="0.45">
      <c r="A1440" s="24" t="s">
        <v>93</v>
      </c>
      <c r="B1440" s="1">
        <v>2009</v>
      </c>
      <c r="C1440" s="22" t="str">
        <f>TEXT(D1440,"000")</f>
        <v>012</v>
      </c>
      <c r="D1440" s="2">
        <v>12</v>
      </c>
      <c r="E1440" s="1" t="str">
        <f>_xlfn.TEXTJOIN("_",TRUE,A1440,B1440,D1440,"Land")</f>
        <v>ITA_2009_12_Land</v>
      </c>
      <c r="F1440" s="1" t="str" cm="1">
        <f t="array" ref="F1440">_xlfn.REGEXEXTRACT(E1440,"[A-Z]+[a-z]+[a-z]",1,0)</f>
        <v>Land</v>
      </c>
      <c r="G1440" s="1" t="str">
        <f>_xlfn.TEXTJOIN("_",TRUE,A1440,B1440,C1440,F1440)</f>
        <v>ITA_2009_012_Land</v>
      </c>
      <c r="H1440" s="1" t="s">
        <v>275</v>
      </c>
      <c r="I1440" s="3" t="s">
        <v>27</v>
      </c>
      <c r="J1440" t="s">
        <v>1255</v>
      </c>
      <c r="K1440" t="s">
        <v>2521</v>
      </c>
      <c r="L1440" s="4">
        <v>1</v>
      </c>
      <c r="M1440" s="5" t="str">
        <f>IF(AND(S1440=A1440, T1440&amp;U1440&amp;V1440&amp;W1440&amp;X1440=""), "DomProd", IF(COUNTIF(S1440:X1440, A1440)&gt;0, "CoDev", IF(S1440="???","N/A","Import")))</f>
        <v>Import</v>
      </c>
      <c r="N1440" t="s">
        <v>139</v>
      </c>
      <c r="Q1440" t="s">
        <v>1257</v>
      </c>
      <c r="S1440" t="s">
        <v>56</v>
      </c>
      <c r="Y1440" s="5">
        <f>IF(T1440="???",0,COUNTA(S1440:X1440))</f>
        <v>1</v>
      </c>
    </row>
    <row r="1441" spans="1:25" x14ac:dyDescent="0.45">
      <c r="A1441" s="24" t="s">
        <v>93</v>
      </c>
      <c r="B1441" s="1">
        <v>2009</v>
      </c>
      <c r="C1441" s="22" t="str">
        <f>TEXT(D1441,"000")</f>
        <v>013</v>
      </c>
      <c r="D1441" s="2">
        <v>13</v>
      </c>
      <c r="E1441" s="1" t="str">
        <f>_xlfn.TEXTJOIN("_",TRUE,A1441,B1441,D1441,"Land")</f>
        <v>ITA_2009_13_Land</v>
      </c>
      <c r="F1441" s="1" t="str" cm="1">
        <f t="array" ref="F1441">_xlfn.REGEXEXTRACT(E1441,"[A-Z]+[a-z]+[a-z]",1,0)</f>
        <v>Land</v>
      </c>
      <c r="G1441" s="1" t="str">
        <f>_xlfn.TEXTJOIN("_",TRUE,A1441,B1441,C1441,F1441)</f>
        <v>ITA_2009_013_Land</v>
      </c>
      <c r="H1441" s="1" t="s">
        <v>275</v>
      </c>
      <c r="I1441" s="3" t="s">
        <v>27</v>
      </c>
      <c r="J1441" t="s">
        <v>1255</v>
      </c>
      <c r="K1441" t="s">
        <v>2522</v>
      </c>
      <c r="L1441" s="4">
        <v>1</v>
      </c>
      <c r="M1441" s="5" t="str">
        <f>IF(AND(S1441=A1441, T1441&amp;U1441&amp;V1441&amp;W1441&amp;X1441=""), "DomProd", IF(COUNTIF(S1441:X1441, A1441)&gt;0, "CoDev", IF(S1441="???","N/A","Import")))</f>
        <v>Import</v>
      </c>
      <c r="N1441" t="s">
        <v>139</v>
      </c>
      <c r="Q1441" t="s">
        <v>1257</v>
      </c>
      <c r="S1441" t="s">
        <v>56</v>
      </c>
      <c r="Y1441" s="5">
        <f>IF(T1441="???",0,COUNTA(S1441:X1441))</f>
        <v>1</v>
      </c>
    </row>
    <row r="1442" spans="1:25" x14ac:dyDescent="0.45">
      <c r="A1442" s="24" t="s">
        <v>93</v>
      </c>
      <c r="B1442" s="1">
        <v>2009</v>
      </c>
      <c r="C1442" s="22" t="str">
        <f>TEXT(D1442,"000")</f>
        <v>014</v>
      </c>
      <c r="D1442" s="2">
        <v>14</v>
      </c>
      <c r="E1442" s="1" t="str">
        <f>_xlfn.TEXTJOIN("_",TRUE,A1442,B1442,D1442,"Land")</f>
        <v>ITA_2009_14_Land</v>
      </c>
      <c r="F1442" s="1" t="str" cm="1">
        <f t="array" ref="F1442">_xlfn.REGEXEXTRACT(E1442,"[A-Z]+[a-z]+[a-z]",1,0)</f>
        <v>Land</v>
      </c>
      <c r="G1442" s="1" t="str">
        <f>_xlfn.TEXTJOIN("_",TRUE,A1442,B1442,C1442,F1442)</f>
        <v>ITA_2009_014_Land</v>
      </c>
      <c r="H1442" s="1" t="s">
        <v>275</v>
      </c>
      <c r="I1442" s="3" t="s">
        <v>51</v>
      </c>
      <c r="J1442" t="s">
        <v>52</v>
      </c>
      <c r="K1442" t="s">
        <v>2523</v>
      </c>
      <c r="L1442" s="4">
        <v>124</v>
      </c>
      <c r="M1442" s="5" t="str">
        <f>IF(AND(S1442=A1442, T1442&amp;U1442&amp;V1442&amp;W1442&amp;X1442=""), "DomProd", IF(COUNTIF(S1442:X1442, A1442)&gt;0, "CoDev", IF(S1442="???","N/A","Import")))</f>
        <v>Import</v>
      </c>
      <c r="N1442" t="s">
        <v>54</v>
      </c>
      <c r="Q1442" s="18" t="s">
        <v>55</v>
      </c>
      <c r="S1442" t="s">
        <v>56</v>
      </c>
      <c r="Y1442" s="5">
        <f>IF(T1442="???",0,COUNTA(S1442:X1442))</f>
        <v>1</v>
      </c>
    </row>
    <row r="1443" spans="1:25" x14ac:dyDescent="0.45">
      <c r="A1443" s="24" t="s">
        <v>93</v>
      </c>
      <c r="B1443" s="1">
        <v>2009</v>
      </c>
      <c r="C1443" s="22" t="str">
        <f>TEXT(D1443,"000")</f>
        <v>015</v>
      </c>
      <c r="D1443" s="2">
        <v>15</v>
      </c>
      <c r="E1443" s="1" t="str">
        <f>_xlfn.TEXTJOIN("_",TRUE,A1443,B1443,D1443,"Land")</f>
        <v>ITA_2009_15_Land</v>
      </c>
      <c r="F1443" s="1" t="str" cm="1">
        <f t="array" ref="F1443">_xlfn.REGEXEXTRACT(E1443,"[A-Z]+[a-z]+[a-z]",1,0)</f>
        <v>Land</v>
      </c>
      <c r="G1443" s="1" t="str">
        <f>_xlfn.TEXTJOIN("_",TRUE,A1443,B1443,C1443,F1443)</f>
        <v>ITA_2009_015_Land</v>
      </c>
      <c r="H1443" s="1" t="s">
        <v>275</v>
      </c>
      <c r="I1443" s="3" t="s">
        <v>51</v>
      </c>
      <c r="J1443" t="s">
        <v>52</v>
      </c>
      <c r="K1443" t="s">
        <v>752</v>
      </c>
      <c r="L1443" s="4">
        <v>40</v>
      </c>
      <c r="M1443" s="5" t="str">
        <f>IF(AND(S1443=A1443, T1443&amp;U1443&amp;V1443&amp;W1443&amp;X1443=""), "DomProd", IF(COUNTIF(S1443:X1443, A1443)&gt;0, "CoDev", IF(S1443="???","N/A","Import")))</f>
        <v>Import</v>
      </c>
      <c r="N1443" t="s">
        <v>753</v>
      </c>
      <c r="Q1443" s="18" t="s">
        <v>754</v>
      </c>
      <c r="R1443" s="5"/>
      <c r="S1443" t="s">
        <v>32</v>
      </c>
      <c r="Y1443" s="5">
        <f>IF(T1443="???",0,COUNTA(S1443:X1443))</f>
        <v>1</v>
      </c>
    </row>
    <row r="1444" spans="1:25" x14ac:dyDescent="0.45">
      <c r="A1444" s="24" t="s">
        <v>93</v>
      </c>
      <c r="B1444" s="1">
        <v>2009</v>
      </c>
      <c r="C1444" s="22" t="str">
        <f>TEXT(D1444,"000")</f>
        <v>016</v>
      </c>
      <c r="D1444" s="2">
        <v>16</v>
      </c>
      <c r="E1444" s="1" t="str">
        <f>_xlfn.TEXTJOIN("_",TRUE,A1444,B1444,D1444,"Land")</f>
        <v>ITA_2009_16_Land</v>
      </c>
      <c r="F1444" s="1" t="str" cm="1">
        <f t="array" ref="F1444">_xlfn.REGEXEXTRACT(E1444,"[A-Z]+[a-z]+[a-z]",1,0)</f>
        <v>Land</v>
      </c>
      <c r="G1444" s="1" t="str">
        <f>_xlfn.TEXTJOIN("_",TRUE,A1444,B1444,C1444,F1444)</f>
        <v>ITA_2009_016_Land</v>
      </c>
      <c r="H1444" s="1" t="s">
        <v>275</v>
      </c>
      <c r="I1444" s="3" t="s">
        <v>51</v>
      </c>
      <c r="J1444" t="s">
        <v>60</v>
      </c>
      <c r="K1444" t="s">
        <v>758</v>
      </c>
      <c r="L1444" s="4">
        <v>164</v>
      </c>
      <c r="M1444" s="5" t="str">
        <f>IF(AND(S1444=A1444, T1444&amp;U1444&amp;V1444&amp;W1444&amp;X1444=""), "DomProd", IF(COUNTIF(S1444:X1444, A1444)&gt;0, "CoDev", IF(S1444="???","N/A","Import")))</f>
        <v>CoDev</v>
      </c>
      <c r="N1444" t="s">
        <v>741</v>
      </c>
      <c r="O1444" t="s">
        <v>759</v>
      </c>
      <c r="P1444" t="s">
        <v>760</v>
      </c>
      <c r="Q1444" s="18" t="s">
        <v>761</v>
      </c>
      <c r="S1444" t="s">
        <v>92</v>
      </c>
      <c r="T1444" t="s">
        <v>32</v>
      </c>
      <c r="U1444" t="s">
        <v>93</v>
      </c>
      <c r="Y1444" s="5">
        <f>IF(T1444="???",0,COUNTA(S1444:X1444))</f>
        <v>3</v>
      </c>
    </row>
    <row r="1445" spans="1:25" x14ac:dyDescent="0.45">
      <c r="A1445" s="24" t="s">
        <v>93</v>
      </c>
      <c r="B1445" s="1">
        <v>2009</v>
      </c>
      <c r="C1445" s="22" t="str">
        <f>TEXT(D1445,"000")</f>
        <v>017</v>
      </c>
      <c r="D1445" s="2">
        <v>17</v>
      </c>
      <c r="E1445" s="1" t="str">
        <f>_xlfn.TEXTJOIN("_",TRUE,A1445,B1445,D1445,"Land")</f>
        <v>ITA_2009_17_Land</v>
      </c>
      <c r="F1445" s="1" t="str" cm="1">
        <f t="array" ref="F1445">_xlfn.REGEXEXTRACT(E1445,"[A-Z]+[a-z]+[a-z]",1,0)</f>
        <v>Land</v>
      </c>
      <c r="G1445" s="1" t="str">
        <f>_xlfn.TEXTJOIN("_",TRUE,A1445,B1445,C1445,F1445)</f>
        <v>ITA_2009_017_Land</v>
      </c>
      <c r="H1445" s="1" t="s">
        <v>275</v>
      </c>
      <c r="I1445" s="3" t="s">
        <v>51</v>
      </c>
      <c r="J1445" t="s">
        <v>762</v>
      </c>
      <c r="K1445" t="s">
        <v>1427</v>
      </c>
      <c r="L1445" s="4">
        <v>22</v>
      </c>
      <c r="M1445" s="5" t="str">
        <f>IF(AND(S1445=A1445, T1445&amp;U1445&amp;V1445&amp;W1445&amp;X1445=""), "DomProd", IF(COUNTIF(S1445:X1445, A1445)&gt;0, "CoDev", IF(S1445="???","N/A","Import")))</f>
        <v>Import</v>
      </c>
      <c r="N1445" t="s">
        <v>96</v>
      </c>
      <c r="Q1445" s="18" t="s">
        <v>1428</v>
      </c>
      <c r="S1445" t="s">
        <v>56</v>
      </c>
      <c r="Y1445" s="5">
        <f>IF(T1445="???",0,COUNTA(S1445:X1445))</f>
        <v>1</v>
      </c>
    </row>
    <row r="1446" spans="1:25" x14ac:dyDescent="0.45">
      <c r="A1446" s="24" t="s">
        <v>93</v>
      </c>
      <c r="B1446" s="1">
        <v>2009</v>
      </c>
      <c r="C1446" s="22" t="str">
        <f>TEXT(D1446,"000")</f>
        <v>018</v>
      </c>
      <c r="D1446" s="2">
        <v>18</v>
      </c>
      <c r="E1446" s="1" t="str">
        <f>_xlfn.TEXTJOIN("_",TRUE,A1446,B1446,D1446,"Land")</f>
        <v>ITA_2009_18_Land</v>
      </c>
      <c r="F1446" s="1" t="str" cm="1">
        <f t="array" ref="F1446">_xlfn.REGEXEXTRACT(E1446,"[A-Z]+[a-z]+[a-z]",1,0)</f>
        <v>Land</v>
      </c>
      <c r="G1446" s="1" t="str">
        <f>_xlfn.TEXTJOIN("_",TRUE,A1446,B1446,C1446,F1446)</f>
        <v>ITA_2009_018_Land</v>
      </c>
      <c r="H1446" s="1" t="s">
        <v>275</v>
      </c>
      <c r="I1446" s="3" t="s">
        <v>51</v>
      </c>
      <c r="J1446" t="s">
        <v>152</v>
      </c>
      <c r="K1446" t="s">
        <v>65</v>
      </c>
      <c r="L1446" s="4">
        <v>253</v>
      </c>
      <c r="M1446" s="5" t="str">
        <f>IF(AND(S1446=A1446, T1446&amp;U1446&amp;V1446&amp;W1446&amp;X1446=""), "DomProd", IF(COUNTIF(S1446:X1446, A1446)&gt;0, "CoDev", IF(S1446="???","N/A","Import")))</f>
        <v>N/A</v>
      </c>
      <c r="N1446" s="10" t="s">
        <v>35</v>
      </c>
      <c r="O1446" s="10"/>
      <c r="P1446" s="10"/>
      <c r="Q1446" s="10"/>
      <c r="R1446" s="10"/>
      <c r="S1446" t="s">
        <v>59</v>
      </c>
      <c r="Y1446" s="5">
        <f>IF(T1446="???",0,COUNTA(S1446:X1446))</f>
        <v>1</v>
      </c>
    </row>
    <row r="1447" spans="1:25" x14ac:dyDescent="0.45">
      <c r="A1447" s="24" t="s">
        <v>93</v>
      </c>
      <c r="B1447" s="1">
        <v>2009</v>
      </c>
      <c r="C1447" s="22" t="str">
        <f>TEXT(D1447,"000")</f>
        <v>019</v>
      </c>
      <c r="D1447" s="2">
        <v>19</v>
      </c>
      <c r="E1447" s="1" t="str">
        <f>_xlfn.TEXTJOIN("_",TRUE,A1447,B1447,D1447,"Land")</f>
        <v>ITA_2009_19_Land</v>
      </c>
      <c r="F1447" s="1" t="str" cm="1">
        <f t="array" ref="F1447">_xlfn.REGEXEXTRACT(E1447,"[A-Z]+[a-z]+[a-z]",1,0)</f>
        <v>Land</v>
      </c>
      <c r="G1447" s="1" t="str">
        <f>_xlfn.TEXTJOIN("_",TRUE,A1447,B1447,C1447,F1447)</f>
        <v>ITA_2009_019_Land</v>
      </c>
      <c r="H1447" s="1" t="s">
        <v>275</v>
      </c>
      <c r="I1447" s="3" t="s">
        <v>51</v>
      </c>
      <c r="J1447" t="s">
        <v>66</v>
      </c>
      <c r="K1447" t="s">
        <v>2524</v>
      </c>
      <c r="L1447" s="4">
        <v>183</v>
      </c>
      <c r="M1447" s="5" t="str">
        <f>IF(AND(S1447=A1447, T1447&amp;U1447&amp;V1447&amp;W1447&amp;X1447=""), "DomProd", IF(COUNTIF(S1447:X1447, A1447)&gt;0, "CoDev", IF(S1447="???","N/A","Import")))</f>
        <v>Import</v>
      </c>
      <c r="N1447" t="s">
        <v>2524</v>
      </c>
      <c r="Q1447" t="s">
        <v>2525</v>
      </c>
      <c r="S1447" t="s">
        <v>71</v>
      </c>
      <c r="Y1447" s="5">
        <f>IF(T1447="???",0,COUNTA(S1447:X1447))</f>
        <v>1</v>
      </c>
    </row>
    <row r="1448" spans="1:25" x14ac:dyDescent="0.45">
      <c r="A1448" s="24" t="s">
        <v>93</v>
      </c>
      <c r="B1448" s="1">
        <v>2009</v>
      </c>
      <c r="C1448" s="22" t="str">
        <f>TEXT(D1448,"000")</f>
        <v>020</v>
      </c>
      <c r="D1448" s="2">
        <v>20</v>
      </c>
      <c r="E1448" s="1" t="str">
        <f>_xlfn.TEXTJOIN("_",TRUE,A1448,B1448,D1448,"Land")</f>
        <v>ITA_2009_20_Land</v>
      </c>
      <c r="F1448" s="1" t="str" cm="1">
        <f t="array" ref="F1448">_xlfn.REGEXEXTRACT(E1448,"[A-Z]+[a-z]+[a-z]",1,0)</f>
        <v>Land</v>
      </c>
      <c r="G1448" s="1" t="str">
        <f>_xlfn.TEXTJOIN("_",TRUE,A1448,B1448,C1448,F1448)</f>
        <v>ITA_2009_020_Land</v>
      </c>
      <c r="H1448" s="1" t="s">
        <v>275</v>
      </c>
      <c r="I1448" s="3" t="s">
        <v>51</v>
      </c>
      <c r="J1448" t="s">
        <v>66</v>
      </c>
      <c r="K1448" t="s">
        <v>2526</v>
      </c>
      <c r="L1448" s="4">
        <v>145</v>
      </c>
      <c r="M1448" s="5" t="str">
        <f>IF(AND(S1448=A1448, T1448&amp;U1448&amp;V1448&amp;W1448&amp;X1448=""), "DomProd", IF(COUNTIF(S1448:X1448, A1448)&gt;0, "CoDev", IF(S1448="???","N/A","Import")))</f>
        <v>Import</v>
      </c>
      <c r="N1448" t="s">
        <v>576</v>
      </c>
      <c r="Q1448" s="18" t="s">
        <v>577</v>
      </c>
      <c r="S1448" t="s">
        <v>71</v>
      </c>
      <c r="Y1448" s="5">
        <f>IF(T1448="???",0,COUNTA(S1448:X1448))</f>
        <v>1</v>
      </c>
    </row>
    <row r="1449" spans="1:25" x14ac:dyDescent="0.45">
      <c r="A1449" s="24" t="s">
        <v>93</v>
      </c>
      <c r="B1449" s="1">
        <v>2009</v>
      </c>
      <c r="C1449" s="22" t="str">
        <f>TEXT(D1449,"000")</f>
        <v>021</v>
      </c>
      <c r="D1449" s="2">
        <v>21</v>
      </c>
      <c r="E1449" s="1" t="str">
        <f>_xlfn.TEXTJOIN("_",TRUE,A1449,B1449,D1449,"Land")</f>
        <v>ITA_2009_21_Land</v>
      </c>
      <c r="F1449" s="1" t="str" cm="1">
        <f t="array" ref="F1449">_xlfn.REGEXEXTRACT(E1449,"[A-Z]+[a-z]+[a-z]",1,0)</f>
        <v>Land</v>
      </c>
      <c r="G1449" s="1" t="str">
        <f>_xlfn.TEXTJOIN("_",TRUE,A1449,B1449,C1449,F1449)</f>
        <v>ITA_2009_021_Land</v>
      </c>
      <c r="H1449" s="1" t="s">
        <v>275</v>
      </c>
      <c r="I1449" s="3" t="s">
        <v>68</v>
      </c>
      <c r="J1449" t="s">
        <v>72</v>
      </c>
      <c r="K1449" t="s">
        <v>1431</v>
      </c>
      <c r="L1449" s="4">
        <v>32</v>
      </c>
      <c r="M1449" s="5" t="str">
        <f>IF(AND(S1449=A1449, T1449&amp;U1449&amp;V1449&amp;W1449&amp;X1449=""), "DomProd", IF(COUNTIF(S1449:X1449, A1449)&gt;0, "CoDev", IF(S1449="???","N/A","Import")))</f>
        <v>Import</v>
      </c>
      <c r="N1449" t="s">
        <v>770</v>
      </c>
      <c r="Q1449" s="18" t="s">
        <v>1113</v>
      </c>
      <c r="R1449" s="5"/>
      <c r="S1449" t="s">
        <v>110</v>
      </c>
      <c r="Y1449" s="5">
        <f>IF(T1449="???",0,COUNTA(S1449:X1449))</f>
        <v>1</v>
      </c>
    </row>
    <row r="1450" spans="1:25" x14ac:dyDescent="0.45">
      <c r="A1450" s="24" t="s">
        <v>93</v>
      </c>
      <c r="B1450" s="1">
        <v>2009</v>
      </c>
      <c r="C1450" s="22" t="str">
        <f>TEXT(D1450,"000")</f>
        <v>022</v>
      </c>
      <c r="D1450" s="2">
        <v>22</v>
      </c>
      <c r="E1450" s="1" t="str">
        <f>_xlfn.TEXTJOIN("_",TRUE,A1450,B1450,D1450,"Land")</f>
        <v>ITA_2009_22_Land</v>
      </c>
      <c r="F1450" s="1" t="str" cm="1">
        <f t="array" ref="F1450">_xlfn.REGEXEXTRACT(E1450,"[A-Z]+[a-z]+[a-z]",1,0)</f>
        <v>Land</v>
      </c>
      <c r="G1450" s="1" t="str">
        <f>_xlfn.TEXTJOIN("_",TRUE,A1450,B1450,C1450,F1450)</f>
        <v>ITA_2009_022_Land</v>
      </c>
      <c r="H1450" s="1" t="s">
        <v>275</v>
      </c>
      <c r="I1450" s="3" t="s">
        <v>68</v>
      </c>
      <c r="J1450" t="s">
        <v>72</v>
      </c>
      <c r="K1450" t="s">
        <v>154</v>
      </c>
      <c r="L1450" s="4">
        <v>1000</v>
      </c>
      <c r="M1450" s="5" t="str">
        <f>IF(AND(S1450=A1450, T1450&amp;U1450&amp;V1450&amp;W1450&amp;X1450=""), "DomProd", IF(COUNTIF(S1450:X1450, A1450)&gt;0, "CoDev", IF(S1450="???","N/A","Import")))</f>
        <v>Import</v>
      </c>
      <c r="N1450" t="s">
        <v>155</v>
      </c>
      <c r="Q1450" s="18" t="s">
        <v>156</v>
      </c>
      <c r="R1450" s="5"/>
      <c r="S1450" t="s">
        <v>32</v>
      </c>
      <c r="T1450" t="s">
        <v>71</v>
      </c>
      <c r="Y1450" s="5">
        <f>IF(T1450="???",0,COUNTA(S1450:X1450))</f>
        <v>2</v>
      </c>
    </row>
    <row r="1451" spans="1:25" x14ac:dyDescent="0.45">
      <c r="A1451" s="24" t="s">
        <v>93</v>
      </c>
      <c r="B1451" s="1">
        <v>2009</v>
      </c>
      <c r="C1451" s="22" t="str">
        <f>TEXT(D1451,"000")</f>
        <v>023</v>
      </c>
      <c r="D1451" s="2">
        <v>23</v>
      </c>
      <c r="E1451" s="1" t="str">
        <f>_xlfn.TEXTJOIN("_",TRUE,A1451,B1451,D1451,"Land")</f>
        <v>ITA_2009_23_Land</v>
      </c>
      <c r="F1451" s="1" t="str" cm="1">
        <f t="array" ref="F1451">_xlfn.REGEXEXTRACT(E1451,"[A-Z]+[a-z]+[a-z]",1,0)</f>
        <v>Land</v>
      </c>
      <c r="G1451" s="1" t="str">
        <f>_xlfn.TEXTJOIN("_",TRUE,A1451,B1451,C1451,F1451)</f>
        <v>ITA_2009_023_Land</v>
      </c>
      <c r="H1451" s="1" t="s">
        <v>275</v>
      </c>
      <c r="I1451" s="3" t="s">
        <v>68</v>
      </c>
      <c r="J1451" t="s">
        <v>72</v>
      </c>
      <c r="K1451" t="s">
        <v>2527</v>
      </c>
      <c r="L1451" s="4">
        <v>295</v>
      </c>
      <c r="M1451" s="5" t="str">
        <f>IF(AND(S1451=A1451, T1451&amp;U1451&amp;V1451&amp;W1451&amp;X1451=""), "DomProd", IF(COUNTIF(S1451:X1451, A1451)&gt;0, "CoDev", IF(S1451="???","N/A","Import")))</f>
        <v>Import</v>
      </c>
      <c r="N1451" t="s">
        <v>769</v>
      </c>
      <c r="Q1451" s="18" t="s">
        <v>984</v>
      </c>
      <c r="R1451" s="5"/>
      <c r="S1451" t="s">
        <v>56</v>
      </c>
      <c r="Y1451" s="5">
        <f>IF(T1451="???",0,COUNTA(S1451:X1451))</f>
        <v>1</v>
      </c>
    </row>
    <row r="1452" spans="1:25" x14ac:dyDescent="0.45">
      <c r="A1452" s="24" t="s">
        <v>93</v>
      </c>
      <c r="B1452" s="1">
        <v>2009</v>
      </c>
      <c r="C1452" s="22" t="str">
        <f>TEXT(D1452,"000")</f>
        <v>024</v>
      </c>
      <c r="D1452" s="2">
        <v>24</v>
      </c>
      <c r="E1452" s="1" t="str">
        <f>_xlfn.TEXTJOIN("_",TRUE,A1452,B1452,D1452,"Land")</f>
        <v>ITA_2009_24_Land</v>
      </c>
      <c r="F1452" s="1" t="str" cm="1">
        <f t="array" ref="F1452">_xlfn.REGEXEXTRACT(E1452,"[A-Z]+[a-z]+[a-z]",1,0)</f>
        <v>Land</v>
      </c>
      <c r="G1452" s="1" t="str">
        <f>_xlfn.TEXTJOIN("_",TRUE,A1452,B1452,C1452,F1452)</f>
        <v>ITA_2009_024_Land</v>
      </c>
      <c r="H1452" s="1" t="s">
        <v>275</v>
      </c>
      <c r="I1452" s="3" t="s">
        <v>68</v>
      </c>
      <c r="J1452" t="s">
        <v>2528</v>
      </c>
      <c r="K1452" t="s">
        <v>2529</v>
      </c>
      <c r="L1452" s="4">
        <v>482</v>
      </c>
      <c r="M1452" s="5" t="str">
        <f>IF(AND(S1452=A1452, T1452&amp;U1452&amp;V1452&amp;W1452&amp;X1452=""), "DomProd", IF(COUNTIF(S1452:X1452, A1452)&gt;0, "CoDev", IF(S1452="???","N/A","Import")))</f>
        <v>DomProd</v>
      </c>
      <c r="N1452" s="5" t="s">
        <v>2530</v>
      </c>
      <c r="O1452" s="5"/>
      <c r="P1452" s="5"/>
      <c r="Q1452" s="30" t="s">
        <v>2531</v>
      </c>
      <c r="R1452" s="5"/>
      <c r="S1452" t="s">
        <v>93</v>
      </c>
      <c r="Y1452" s="5">
        <f>IF(T1452="???",0,COUNTA(S1452:X1452))</f>
        <v>1</v>
      </c>
    </row>
    <row r="1453" spans="1:25" x14ac:dyDescent="0.45">
      <c r="A1453" s="24" t="s">
        <v>93</v>
      </c>
      <c r="B1453" s="1">
        <v>2009</v>
      </c>
      <c r="C1453" s="22" t="str">
        <f>TEXT(D1453,"000")</f>
        <v>025</v>
      </c>
      <c r="D1453" s="2">
        <v>25</v>
      </c>
      <c r="E1453" s="1" t="str">
        <f>_xlfn.TEXTJOIN("_",TRUE,A1453,B1453,D1453,"Land")</f>
        <v>ITA_2009_25_Land</v>
      </c>
      <c r="F1453" s="1" t="str" cm="1">
        <f t="array" ref="F1453">_xlfn.REGEXEXTRACT(E1453,"[A-Z]+[a-z]+[a-z]",1,0)</f>
        <v>Land</v>
      </c>
      <c r="G1453" s="1" t="str">
        <f>_xlfn.TEXTJOIN("_",TRUE,A1453,B1453,C1453,F1453)</f>
        <v>ITA_2009_025_Land</v>
      </c>
      <c r="H1453" s="1" t="s">
        <v>275</v>
      </c>
      <c r="I1453" s="3" t="s">
        <v>68</v>
      </c>
      <c r="J1453" t="s">
        <v>2532</v>
      </c>
      <c r="K1453" t="s">
        <v>2533</v>
      </c>
      <c r="L1453" s="4">
        <v>2000</v>
      </c>
      <c r="M1453" s="5" t="str">
        <f>IF(AND(S1453=A1453, T1453&amp;U1453&amp;V1453&amp;W1453&amp;X1453=""), "DomProd", IF(COUNTIF(S1453:X1453, A1453)&gt;0, "CoDev", IF(S1453="???","N/A","Import")))</f>
        <v>Import</v>
      </c>
      <c r="N1453" s="5" t="s">
        <v>3479</v>
      </c>
      <c r="O1453" s="5"/>
      <c r="P1453" s="5"/>
      <c r="Q1453" s="30" t="s">
        <v>3480</v>
      </c>
      <c r="R1453" s="5"/>
      <c r="S1453" t="s">
        <v>32</v>
      </c>
      <c r="Y1453" s="5">
        <f>IF(T1453="???",0,COUNTA(S1453:X1453))</f>
        <v>1</v>
      </c>
    </row>
    <row r="1454" spans="1:25" x14ac:dyDescent="0.45">
      <c r="A1454" s="24" t="s">
        <v>93</v>
      </c>
      <c r="B1454" s="1">
        <v>2009</v>
      </c>
      <c r="C1454" s="22" t="str">
        <f>TEXT(D1454,"000")</f>
        <v>026</v>
      </c>
      <c r="D1454" s="2">
        <v>26</v>
      </c>
      <c r="E1454" s="1" t="str">
        <f>_xlfn.TEXTJOIN("_",TRUE,A1454,B1454,D1454,"Land")</f>
        <v>ITA_2009_26_Land</v>
      </c>
      <c r="F1454" s="1" t="str" cm="1">
        <f t="array" ref="F1454">_xlfn.REGEXEXTRACT(E1454,"[A-Z]+[a-z]+[a-z]",1,0)</f>
        <v>Land</v>
      </c>
      <c r="G1454" s="1" t="str">
        <f>_xlfn.TEXTJOIN("_",TRUE,A1454,B1454,C1454,F1454)</f>
        <v>ITA_2009_026_Land</v>
      </c>
      <c r="H1454" s="1" t="s">
        <v>275</v>
      </c>
      <c r="I1454" s="3" t="s">
        <v>87</v>
      </c>
      <c r="J1454" t="s">
        <v>98</v>
      </c>
      <c r="K1454" t="s">
        <v>2534</v>
      </c>
      <c r="L1454" s="4">
        <v>3</v>
      </c>
      <c r="M1454" s="5" t="str">
        <f>IF(AND(S1454=A1454, T1454&amp;U1454&amp;V1454&amp;W1454&amp;X1454=""), "DomProd", IF(COUNTIF(S1454:X1454, A1454)&gt;0, "CoDev", IF(S1454="???","N/A","Import")))</f>
        <v>Import</v>
      </c>
      <c r="N1454" t="s">
        <v>923</v>
      </c>
      <c r="Q1454" s="18" t="s">
        <v>924</v>
      </c>
      <c r="S1454" t="s">
        <v>32</v>
      </c>
      <c r="Y1454" s="5">
        <f>IF(T1454="???",0,COUNTA(S1454:X1454))</f>
        <v>1</v>
      </c>
    </row>
    <row r="1455" spans="1:25" x14ac:dyDescent="0.45">
      <c r="A1455" s="24" t="s">
        <v>93</v>
      </c>
      <c r="B1455" s="1">
        <v>2009</v>
      </c>
      <c r="C1455" s="22" t="str">
        <f>TEXT(D1455,"000")</f>
        <v>027</v>
      </c>
      <c r="D1455" s="2">
        <v>27</v>
      </c>
      <c r="E1455" s="1" t="str">
        <f>_xlfn.TEXTJOIN("_",TRUE,A1455,B1455,D1455,"Land")</f>
        <v>ITA_2009_27_Land</v>
      </c>
      <c r="F1455" s="1" t="str" cm="1">
        <f t="array" ref="F1455">_xlfn.REGEXEXTRACT(E1455,"[A-Z]+[a-z]+[a-z]",1,0)</f>
        <v>Land</v>
      </c>
      <c r="G1455" s="1" t="str">
        <f>_xlfn.TEXTJOIN("_",TRUE,A1455,B1455,C1455,F1455)</f>
        <v>ITA_2009_027_Land</v>
      </c>
      <c r="H1455" s="1" t="s">
        <v>275</v>
      </c>
      <c r="I1455" s="3" t="s">
        <v>87</v>
      </c>
      <c r="J1455" t="s">
        <v>98</v>
      </c>
      <c r="K1455" t="s">
        <v>2535</v>
      </c>
      <c r="L1455" s="4">
        <v>3</v>
      </c>
      <c r="M1455" s="5" t="str">
        <f>IF(AND(S1455=A1455, T1455&amp;U1455&amp;V1455&amp;W1455&amp;X1455=""), "DomProd", IF(COUNTIF(S1455:X1455, A1455)&gt;0, "CoDev", IF(S1455="???","N/A","Import")))</f>
        <v>CoDev</v>
      </c>
      <c r="N1455" t="s">
        <v>2536</v>
      </c>
      <c r="Q1455" s="18" t="s">
        <v>2537</v>
      </c>
      <c r="R1455" s="5"/>
      <c r="S1455" t="s">
        <v>93</v>
      </c>
      <c r="T1455" t="s">
        <v>56</v>
      </c>
      <c r="Y1455" s="5">
        <f>IF(T1455="???",0,COUNTA(S1455:X1455))</f>
        <v>2</v>
      </c>
    </row>
    <row r="1456" spans="1:25" x14ac:dyDescent="0.45">
      <c r="A1456" s="24" t="s">
        <v>93</v>
      </c>
      <c r="B1456" s="1">
        <v>2009</v>
      </c>
      <c r="C1456" s="22" t="str">
        <f>TEXT(D1456,"000")</f>
        <v>028</v>
      </c>
      <c r="D1456" s="2">
        <v>28</v>
      </c>
      <c r="E1456" s="1" t="str">
        <f>_xlfn.TEXTJOIN("_",TRUE,A1456,B1456,D1456,"Air")</f>
        <v>ITA_2009_28_Air</v>
      </c>
      <c r="F1456" s="1" t="str" cm="1">
        <f t="array" ref="F1456">_xlfn.REGEXEXTRACT(E1456,"[A-Z]+[a-z]+[a-z]",1,0)</f>
        <v>Air</v>
      </c>
      <c r="G1456" s="1" t="str">
        <f>_xlfn.TEXTJOIN("_",TRUE,A1456,B1456,C1456,F1456)</f>
        <v>ITA_2009_028_Air</v>
      </c>
      <c r="H1456" s="1" t="s">
        <v>275</v>
      </c>
      <c r="I1456" s="3" t="s">
        <v>109</v>
      </c>
      <c r="J1456" t="s">
        <v>477</v>
      </c>
      <c r="K1456" t="s">
        <v>2538</v>
      </c>
      <c r="L1456" s="4">
        <v>60</v>
      </c>
      <c r="M1456" s="5" t="str">
        <f>IF(AND(S1456=A1456, T1456&amp;U1456&amp;V1456&amp;W1456&amp;X1456=""), "DomProd", IF(COUNTIF(S1456:X1456, A1456)&gt;0, "CoDev", IF(S1456="???","N/A","Import")))</f>
        <v>DomProd</v>
      </c>
      <c r="N1456" t="s">
        <v>238</v>
      </c>
      <c r="Q1456" t="s">
        <v>239</v>
      </c>
      <c r="R1456" s="5"/>
      <c r="S1456" t="s">
        <v>93</v>
      </c>
      <c r="Y1456" s="5">
        <f>IF(T1456="???",0,COUNTA(S1456:X1456))</f>
        <v>1</v>
      </c>
    </row>
    <row r="1457" spans="1:25" x14ac:dyDescent="0.45">
      <c r="A1457" s="24" t="s">
        <v>93</v>
      </c>
      <c r="B1457" s="1">
        <v>2009</v>
      </c>
      <c r="C1457" s="22" t="str">
        <f>TEXT(D1457,"000")</f>
        <v>029</v>
      </c>
      <c r="D1457" s="2">
        <v>29</v>
      </c>
      <c r="E1457" s="1" t="str">
        <f>_xlfn.TEXTJOIN("_",TRUE,A1457,B1457,D1457,"Air")</f>
        <v>ITA_2009_29_Air</v>
      </c>
      <c r="F1457" s="1" t="str" cm="1">
        <f t="array" ref="F1457">_xlfn.REGEXEXTRACT(E1457,"[A-Z]+[a-z]+[a-z]",1,0)</f>
        <v>Air</v>
      </c>
      <c r="G1457" s="1" t="str">
        <f>_xlfn.TEXTJOIN("_",TRUE,A1457,B1457,C1457,F1457)</f>
        <v>ITA_2009_029_Air</v>
      </c>
      <c r="H1457" s="1" t="s">
        <v>275</v>
      </c>
      <c r="I1457" s="3" t="s">
        <v>109</v>
      </c>
      <c r="J1457" t="s">
        <v>1118</v>
      </c>
      <c r="K1457" t="s">
        <v>2539</v>
      </c>
      <c r="L1457" s="4">
        <v>21</v>
      </c>
      <c r="M1457" s="5" t="str">
        <f>IF(AND(S1457=A1457, T1457&amp;U1457&amp;V1457&amp;W1457&amp;X1457=""), "DomProd", IF(COUNTIF(S1457:X1457, A1457)&gt;0, "CoDev", IF(S1457="???","N/A","Import")))</f>
        <v>Import</v>
      </c>
      <c r="N1457" t="s">
        <v>1120</v>
      </c>
      <c r="Q1457" t="s">
        <v>1121</v>
      </c>
      <c r="S1457" t="s">
        <v>56</v>
      </c>
      <c r="Y1457" s="5">
        <f>IF(T1457="???",0,COUNTA(S1457:X1457))</f>
        <v>1</v>
      </c>
    </row>
    <row r="1458" spans="1:25" x14ac:dyDescent="0.45">
      <c r="A1458" s="24" t="s">
        <v>93</v>
      </c>
      <c r="B1458" s="1">
        <v>2009</v>
      </c>
      <c r="C1458" s="22" t="str">
        <f>TEXT(D1458,"000")</f>
        <v>030</v>
      </c>
      <c r="D1458" s="2">
        <v>30</v>
      </c>
      <c r="E1458" s="1" t="str">
        <f>_xlfn.TEXTJOIN("_",TRUE,A1458,B1458,D1458,"Air")</f>
        <v>ITA_2009_30_Air</v>
      </c>
      <c r="F1458" s="1" t="str" cm="1">
        <f t="array" ref="F1458">_xlfn.REGEXEXTRACT(E1458,"[A-Z]+[a-z]+[a-z]",1,0)</f>
        <v>Air</v>
      </c>
      <c r="G1458" s="1" t="str">
        <f>_xlfn.TEXTJOIN("_",TRUE,A1458,B1458,C1458,F1458)</f>
        <v>ITA_2009_030_Air</v>
      </c>
      <c r="H1458" s="1" t="s">
        <v>275</v>
      </c>
      <c r="I1458" s="3" t="s">
        <v>109</v>
      </c>
      <c r="J1458" t="s">
        <v>98</v>
      </c>
      <c r="K1458" t="s">
        <v>2540</v>
      </c>
      <c r="L1458" s="4">
        <v>60</v>
      </c>
      <c r="M1458" s="5" t="str">
        <f>IF(AND(S1458=A1458, T1458&amp;U1458&amp;V1458&amp;W1458&amp;X1458=""), "DomProd", IF(COUNTIF(S1458:X1458, A1458)&gt;0, "CoDev", IF(S1458="???","N/A","Import")))</f>
        <v>CoDev</v>
      </c>
      <c r="N1458" t="s">
        <v>118</v>
      </c>
      <c r="O1458" t="s">
        <v>119</v>
      </c>
      <c r="Q1458" t="s">
        <v>486</v>
      </c>
      <c r="S1458" t="s">
        <v>56</v>
      </c>
      <c r="T1458" t="s">
        <v>93</v>
      </c>
      <c r="Y1458" s="5">
        <f>IF(T1458="???",0,COUNTA(S1458:X1458))</f>
        <v>2</v>
      </c>
    </row>
    <row r="1459" spans="1:25" x14ac:dyDescent="0.45">
      <c r="A1459" s="24" t="s">
        <v>93</v>
      </c>
      <c r="B1459" s="1">
        <v>2009</v>
      </c>
      <c r="C1459" s="22" t="str">
        <f>TEXT(D1459,"000")</f>
        <v>031</v>
      </c>
      <c r="D1459" s="2">
        <v>31</v>
      </c>
      <c r="E1459" s="1" t="str">
        <f>_xlfn.TEXTJOIN("_",TRUE,A1459,B1459,D1459,"Air")</f>
        <v>ITA_2009_31_Air</v>
      </c>
      <c r="F1459" s="1" t="str" cm="1">
        <f t="array" ref="F1459">_xlfn.REGEXEXTRACT(E1459,"[A-Z]+[a-z]+[a-z]",1,0)</f>
        <v>Air</v>
      </c>
      <c r="G1459" s="1" t="str">
        <f>_xlfn.TEXTJOIN("_",TRUE,A1459,B1459,C1459,F1459)</f>
        <v>ITA_2009_031_Air</v>
      </c>
      <c r="H1459" s="1" t="s">
        <v>275</v>
      </c>
      <c r="I1459" s="3" t="s">
        <v>109</v>
      </c>
      <c r="J1459" t="s">
        <v>98</v>
      </c>
      <c r="K1459" t="s">
        <v>2541</v>
      </c>
      <c r="L1459" s="4">
        <v>43</v>
      </c>
      <c r="M1459" s="5" t="str">
        <f>IF(AND(S1459=A1459, T1459&amp;U1459&amp;V1459&amp;W1459&amp;X1459=""), "DomProd", IF(COUNTIF(S1459:X1459, A1459)&gt;0, "CoDev", IF(S1459="???","N/A","Import")))</f>
        <v>CoDev</v>
      </c>
      <c r="N1459" t="s">
        <v>118</v>
      </c>
      <c r="O1459" t="s">
        <v>119</v>
      </c>
      <c r="Q1459" t="s">
        <v>631</v>
      </c>
      <c r="S1459" t="s">
        <v>56</v>
      </c>
      <c r="T1459" t="s">
        <v>93</v>
      </c>
      <c r="Y1459" s="5">
        <f>IF(T1459="???",0,COUNTA(S1459:X1459))</f>
        <v>2</v>
      </c>
    </row>
    <row r="1460" spans="1:25" x14ac:dyDescent="0.45">
      <c r="A1460" s="24" t="s">
        <v>93</v>
      </c>
      <c r="B1460" s="1">
        <v>2009</v>
      </c>
      <c r="C1460" s="22" t="str">
        <f>TEXT(D1460,"000")</f>
        <v>032</v>
      </c>
      <c r="D1460" s="2">
        <v>32</v>
      </c>
      <c r="E1460" s="1" t="str">
        <f>_xlfn.TEXTJOIN("_",TRUE,A1460,B1460,D1460,"Air")</f>
        <v>ITA_2009_32_Air</v>
      </c>
      <c r="F1460" s="1" t="str" cm="1">
        <f t="array" ref="F1460">_xlfn.REGEXEXTRACT(E1460,"[A-Z]+[a-z]+[a-z]",1,0)</f>
        <v>Air</v>
      </c>
      <c r="G1460" s="1" t="str">
        <f>_xlfn.TEXTJOIN("_",TRUE,A1460,B1460,C1460,F1460)</f>
        <v>ITA_2009_032_Air</v>
      </c>
      <c r="H1460" s="1" t="s">
        <v>275</v>
      </c>
      <c r="I1460" s="3" t="s">
        <v>109</v>
      </c>
      <c r="J1460" t="s">
        <v>98</v>
      </c>
      <c r="K1460" t="s">
        <v>117</v>
      </c>
      <c r="L1460" s="4">
        <v>18</v>
      </c>
      <c r="M1460" s="5" t="str">
        <f>IF(AND(S1460=A1460, T1460&amp;U1460&amp;V1460&amp;W1460&amp;X1460=""), "DomProd", IF(COUNTIF(S1460:X1460, A1460)&gt;0, "CoDev", IF(S1460="???","N/A","Import")))</f>
        <v>CoDev</v>
      </c>
      <c r="N1460" t="s">
        <v>118</v>
      </c>
      <c r="O1460" t="s">
        <v>119</v>
      </c>
      <c r="Q1460" t="s">
        <v>120</v>
      </c>
      <c r="S1460" t="s">
        <v>56</v>
      </c>
      <c r="T1460" t="s">
        <v>93</v>
      </c>
      <c r="Y1460" s="5">
        <f>IF(T1460="???",0,COUNTA(S1460:X1460))</f>
        <v>2</v>
      </c>
    </row>
    <row r="1461" spans="1:25" x14ac:dyDescent="0.45">
      <c r="A1461" s="24" t="s">
        <v>93</v>
      </c>
      <c r="B1461" s="1">
        <v>2009</v>
      </c>
      <c r="C1461" s="22" t="str">
        <f>TEXT(D1461,"000")</f>
        <v>033</v>
      </c>
      <c r="D1461" s="2">
        <v>33</v>
      </c>
      <c r="E1461" s="1" t="str">
        <f>_xlfn.TEXTJOIN("_",TRUE,A1461,B1461,D1461,"Air")</f>
        <v>ITA_2009_33_Air</v>
      </c>
      <c r="F1461" s="1" t="str" cm="1">
        <f t="array" ref="F1461">_xlfn.REGEXEXTRACT(E1461,"[A-Z]+[a-z]+[a-z]",1,0)</f>
        <v>Air</v>
      </c>
      <c r="G1461" s="1" t="str">
        <f>_xlfn.TEXTJOIN("_",TRUE,A1461,B1461,C1461,F1461)</f>
        <v>ITA_2009_033_Air</v>
      </c>
      <c r="H1461" s="1" t="s">
        <v>275</v>
      </c>
      <c r="I1461" s="3" t="s">
        <v>109</v>
      </c>
      <c r="J1461" t="s">
        <v>121</v>
      </c>
      <c r="K1461" t="s">
        <v>2542</v>
      </c>
      <c r="L1461" s="4">
        <v>22</v>
      </c>
      <c r="M1461" s="5" t="str">
        <f>IF(AND(S1461=A1461, T1461&amp;U1461&amp;V1461&amp;W1461&amp;X1461=""), "DomProd", IF(COUNTIF(S1461:X1461, A1461)&gt;0, "CoDev", IF(S1461="???","N/A","Import")))</f>
        <v>CoDev</v>
      </c>
      <c r="N1461" t="s">
        <v>118</v>
      </c>
      <c r="O1461" t="s">
        <v>119</v>
      </c>
      <c r="Q1461" t="s">
        <v>637</v>
      </c>
      <c r="S1461" t="s">
        <v>56</v>
      </c>
      <c r="T1461" t="s">
        <v>93</v>
      </c>
      <c r="Y1461" s="5">
        <f>IF(T1461="???",0,COUNTA(S1461:X1461))</f>
        <v>2</v>
      </c>
    </row>
    <row r="1462" spans="1:25" x14ac:dyDescent="0.45">
      <c r="A1462" s="24" t="s">
        <v>93</v>
      </c>
      <c r="B1462" s="1">
        <v>2009</v>
      </c>
      <c r="C1462" s="22" t="str">
        <f>TEXT(D1462,"000")</f>
        <v>034</v>
      </c>
      <c r="D1462" s="2">
        <v>34</v>
      </c>
      <c r="E1462" s="1" t="str">
        <f>_xlfn.TEXTJOIN("_",TRUE,A1462,B1462,D1462,"Air")</f>
        <v>ITA_2009_34_Air</v>
      </c>
      <c r="F1462" s="1" t="str" cm="1">
        <f t="array" ref="F1462">_xlfn.REGEXEXTRACT(E1462,"[A-Z]+[a-z]+[a-z]",1,0)</f>
        <v>Air</v>
      </c>
      <c r="G1462" s="1" t="str">
        <f>_xlfn.TEXTJOIN("_",TRUE,A1462,B1462,C1462,F1462)</f>
        <v>ITA_2009_034_Air</v>
      </c>
      <c r="H1462" s="1" t="s">
        <v>275</v>
      </c>
      <c r="I1462" s="3" t="s">
        <v>109</v>
      </c>
      <c r="J1462" t="s">
        <v>94</v>
      </c>
      <c r="K1462" t="s">
        <v>2543</v>
      </c>
      <c r="L1462" s="4">
        <v>5</v>
      </c>
      <c r="M1462" s="5" t="str">
        <f>IF(AND(S1462=A1462, T1462&amp;U1462&amp;V1462&amp;W1462&amp;X1462=""), "DomProd", IF(COUNTIF(S1462:X1462, A1462)&gt;0, "CoDev", IF(S1462="???","N/A","Import")))</f>
        <v>CoDev</v>
      </c>
      <c r="N1462" t="s">
        <v>1434</v>
      </c>
      <c r="Q1462" s="18" t="s">
        <v>1435</v>
      </c>
      <c r="R1462" s="5"/>
      <c r="S1462" t="s">
        <v>32</v>
      </c>
      <c r="T1462" t="s">
        <v>71</v>
      </c>
      <c r="U1462" t="s">
        <v>93</v>
      </c>
      <c r="V1462" t="s">
        <v>141</v>
      </c>
      <c r="Y1462" s="5">
        <f>IF(T1462="???",0,COUNTA(S1462:X1462))</f>
        <v>4</v>
      </c>
    </row>
    <row r="1463" spans="1:25" x14ac:dyDescent="0.45">
      <c r="A1463" s="24" t="s">
        <v>93</v>
      </c>
      <c r="B1463" s="1">
        <v>2009</v>
      </c>
      <c r="C1463" s="22" t="str">
        <f>TEXT(D1463,"000")</f>
        <v>035</v>
      </c>
      <c r="D1463" s="2">
        <v>35</v>
      </c>
      <c r="E1463" s="1" t="str">
        <f>_xlfn.TEXTJOIN("_",TRUE,A1463,B1463,D1463,"Land")</f>
        <v>ITA_2009_35_Land</v>
      </c>
      <c r="F1463" s="1" t="str" cm="1">
        <f t="array" ref="F1463">_xlfn.REGEXEXTRACT(E1463,"[A-Z]+[a-z]+[a-z]",1,0)</f>
        <v>Land</v>
      </c>
      <c r="G1463" s="1" t="str">
        <f>_xlfn.TEXTJOIN("_",TRUE,A1463,B1463,C1463,F1463)</f>
        <v>ITA_2009_035_Land</v>
      </c>
      <c r="H1463" s="1" t="s">
        <v>275</v>
      </c>
      <c r="I1463" s="3" t="s">
        <v>85</v>
      </c>
      <c r="J1463" t="s">
        <v>798</v>
      </c>
      <c r="K1463" t="s">
        <v>947</v>
      </c>
      <c r="L1463" s="4">
        <v>36</v>
      </c>
      <c r="M1463" s="5" t="str">
        <f>IF(AND(S1463=A1463, T1463&amp;U1463&amp;V1463&amp;W1463&amp;X1463=""), "DomProd", IF(COUNTIF(S1463:X1463, A1463)&gt;0, "CoDev", IF(S1463="???","N/A","Import")))</f>
        <v>Import</v>
      </c>
      <c r="N1463" t="s">
        <v>174</v>
      </c>
      <c r="Q1463" s="18" t="s">
        <v>948</v>
      </c>
      <c r="R1463" s="5"/>
      <c r="S1463" t="s">
        <v>56</v>
      </c>
      <c r="Y1463" s="5">
        <f>IF(T1463="???",0,COUNTA(S1463:X1463))</f>
        <v>1</v>
      </c>
    </row>
    <row r="1464" spans="1:25" x14ac:dyDescent="0.45">
      <c r="A1464" s="24" t="s">
        <v>93</v>
      </c>
      <c r="B1464" s="1">
        <v>2009</v>
      </c>
      <c r="C1464" s="22" t="str">
        <f>TEXT(D1464,"000")</f>
        <v>036</v>
      </c>
      <c r="D1464" s="2">
        <v>36</v>
      </c>
      <c r="E1464" s="1" t="str">
        <f>_xlfn.TEXTJOIN("_",TRUE,A1464,B1464,D1464,"Land")</f>
        <v>ITA_2009_36_Land</v>
      </c>
      <c r="F1464" s="1" t="str" cm="1">
        <f t="array" ref="F1464">_xlfn.REGEXEXTRACT(E1464,"[A-Z]+[a-z]+[a-z]",1,0)</f>
        <v>Land</v>
      </c>
      <c r="G1464" s="1" t="str">
        <f>_xlfn.TEXTJOIN("_",TRUE,A1464,B1464,C1464,F1464)</f>
        <v>ITA_2009_036_Land</v>
      </c>
      <c r="H1464" s="1" t="s">
        <v>275</v>
      </c>
      <c r="I1464" s="3" t="s">
        <v>85</v>
      </c>
      <c r="J1464" t="s">
        <v>499</v>
      </c>
      <c r="K1464" t="s">
        <v>1137</v>
      </c>
      <c r="L1464" s="4">
        <v>32</v>
      </c>
      <c r="M1464" s="5" t="str">
        <f>IF(AND(S1464=A1464, T1464&amp;U1464&amp;V1464&amp;W1464&amp;X1464=""), "DomProd", IF(COUNTIF(S1464:X1464, A1464)&gt;0, "CoDev", IF(S1464="???","N/A","Import")))</f>
        <v>CoDev</v>
      </c>
      <c r="N1464" s="5" t="s">
        <v>1138</v>
      </c>
      <c r="O1464" s="5" t="s">
        <v>131</v>
      </c>
      <c r="P1464" s="5"/>
      <c r="Q1464" s="30" t="s">
        <v>598</v>
      </c>
      <c r="R1464" s="30" t="s">
        <v>1139</v>
      </c>
      <c r="S1464" t="s">
        <v>93</v>
      </c>
      <c r="T1464" t="s">
        <v>102</v>
      </c>
      <c r="Y1464" s="5">
        <f>IF(T1464="???",0,COUNTA(S1464:X1464))</f>
        <v>2</v>
      </c>
    </row>
    <row r="1465" spans="1:25" x14ac:dyDescent="0.45">
      <c r="A1465" s="24" t="s">
        <v>93</v>
      </c>
      <c r="B1465" s="1">
        <v>2009</v>
      </c>
      <c r="C1465" s="22" t="str">
        <f>TEXT(D1465,"000")</f>
        <v>037</v>
      </c>
      <c r="D1465" s="2">
        <v>37</v>
      </c>
      <c r="E1465" s="1" t="str">
        <f>_xlfn.TEXTJOIN("_",TRUE,A1465,B1465,D1465,"Land")</f>
        <v>ITA_2009_37_Land</v>
      </c>
      <c r="F1465" s="1" t="str" cm="1">
        <f t="array" ref="F1465">_xlfn.REGEXEXTRACT(E1465,"[A-Z]+[a-z]+[a-z]",1,0)</f>
        <v>Land</v>
      </c>
      <c r="G1465" s="1" t="str">
        <f>_xlfn.TEXTJOIN("_",TRUE,A1465,B1465,C1465,F1465)</f>
        <v>ITA_2009_037_Land</v>
      </c>
      <c r="H1465" s="1" t="s">
        <v>275</v>
      </c>
      <c r="I1465" s="3" t="s">
        <v>85</v>
      </c>
      <c r="J1465" t="s">
        <v>157</v>
      </c>
      <c r="K1465" t="s">
        <v>801</v>
      </c>
      <c r="L1465" s="4">
        <v>64</v>
      </c>
      <c r="M1465" s="5" t="str">
        <f>IF(AND(S1465=A1465, T1465&amp;U1465&amp;V1465&amp;W1465&amp;X1465=""), "DomProd", IF(COUNTIF(S1465:X1465, A1465)&gt;0, "CoDev", IF(S1465="???","N/A","Import")))</f>
        <v>Import</v>
      </c>
      <c r="N1465" t="s">
        <v>174</v>
      </c>
      <c r="Q1465" s="31" t="s">
        <v>802</v>
      </c>
      <c r="S1465" t="s">
        <v>56</v>
      </c>
      <c r="Y1465" s="5">
        <f>IF(T1465="???",0,COUNTA(S1465:X1465))</f>
        <v>1</v>
      </c>
    </row>
    <row r="1466" spans="1:25" x14ac:dyDescent="0.45">
      <c r="A1466" s="24" t="s">
        <v>93</v>
      </c>
      <c r="B1466" s="1">
        <v>2009</v>
      </c>
      <c r="C1466" s="22" t="str">
        <f>TEXT(D1466,"000")</f>
        <v>038</v>
      </c>
      <c r="D1466" s="2">
        <v>38</v>
      </c>
      <c r="E1466" s="1" t="str">
        <f>_xlfn.TEXTJOIN("_",TRUE,A1466,B1466,D1466,"Land")</f>
        <v>ITA_2009_38_Land</v>
      </c>
      <c r="F1466" s="1" t="str" cm="1">
        <f t="array" ref="F1466">_xlfn.REGEXEXTRACT(E1466,"[A-Z]+[a-z]+[a-z]",1,0)</f>
        <v>Land</v>
      </c>
      <c r="G1466" s="1" t="str">
        <f>_xlfn.TEXTJOIN("_",TRUE,A1466,B1466,C1466,F1466)</f>
        <v>ITA_2009_038_Land</v>
      </c>
      <c r="H1466" s="1" t="s">
        <v>275</v>
      </c>
      <c r="I1466" s="3" t="s">
        <v>85</v>
      </c>
      <c r="J1466" t="s">
        <v>2544</v>
      </c>
      <c r="K1466" t="s">
        <v>2545</v>
      </c>
      <c r="L1466" s="4">
        <v>64</v>
      </c>
      <c r="M1466" s="5" t="str">
        <f>IF(AND(S1466=A1466, T1466&amp;U1466&amp;V1466&amp;W1466&amp;X1466=""), "DomProd", IF(COUNTIF(S1466:X1466, A1466)&gt;0, "CoDev", IF(S1466="???","N/A","Import")))</f>
        <v>DomProd</v>
      </c>
      <c r="N1466" s="5" t="s">
        <v>3508</v>
      </c>
      <c r="O1466" s="5"/>
      <c r="P1466" s="5"/>
      <c r="Q1466" s="30" t="s">
        <v>3509</v>
      </c>
      <c r="R1466" s="5"/>
      <c r="S1466" t="s">
        <v>93</v>
      </c>
      <c r="Y1466" s="5">
        <f>IF(T1466="???",0,COUNTA(S1466:X1466))</f>
        <v>1</v>
      </c>
    </row>
    <row r="1467" spans="1:25" x14ac:dyDescent="0.45">
      <c r="A1467" s="24" t="s">
        <v>93</v>
      </c>
      <c r="B1467" s="1">
        <v>2009</v>
      </c>
      <c r="C1467" s="22" t="str">
        <f>TEXT(D1467,"000")</f>
        <v>039</v>
      </c>
      <c r="D1467" s="2">
        <v>39</v>
      </c>
      <c r="E1467" s="1" t="str">
        <f>_xlfn.TEXTJOIN("_",TRUE,A1467,B1467,D1467,"Naval")</f>
        <v>ITA_2009_39_Naval</v>
      </c>
      <c r="F1467" s="1" t="s">
        <v>161</v>
      </c>
      <c r="G1467" s="1" t="str">
        <f>_xlfn.TEXTJOIN("_",TRUE,A1467,B1467,C1467,F1467)</f>
        <v>ITA_2009_039_Sea</v>
      </c>
      <c r="H1467" s="1" t="s">
        <v>358</v>
      </c>
      <c r="I1467" s="3" t="s">
        <v>359</v>
      </c>
      <c r="J1467" t="s">
        <v>360</v>
      </c>
      <c r="K1467" t="s">
        <v>2546</v>
      </c>
      <c r="L1467" s="4">
        <v>4</v>
      </c>
      <c r="M1467" s="5" t="str">
        <f>IF(AND(S1467=A1467, T1467&amp;U1467&amp;V1467&amp;W1467&amp;X1467=""), "DomProd", IF(COUNTIF(S1467:X1467, A1467)&gt;0, "CoDev", IF(S1467="???","N/A","Import")))</f>
        <v>DomProd</v>
      </c>
      <c r="N1467" t="s">
        <v>2547</v>
      </c>
      <c r="Q1467" s="18" t="s">
        <v>2548</v>
      </c>
      <c r="R1467" s="5"/>
      <c r="S1467" t="s">
        <v>93</v>
      </c>
      <c r="Y1467" s="5">
        <f>IF(T1467="???",0,COUNTA(S1467:X1467))</f>
        <v>1</v>
      </c>
    </row>
    <row r="1468" spans="1:25" x14ac:dyDescent="0.45">
      <c r="A1468" s="24" t="s">
        <v>93</v>
      </c>
      <c r="B1468" s="1">
        <v>2009</v>
      </c>
      <c r="C1468" s="22" t="str">
        <f>TEXT(D1468,"000")</f>
        <v>040</v>
      </c>
      <c r="D1468" s="2">
        <v>40</v>
      </c>
      <c r="E1468" s="1" t="str">
        <f>_xlfn.TEXTJOIN("_",TRUE,A1468,B1468,D1468,"Naval")</f>
        <v>ITA_2009_40_Naval</v>
      </c>
      <c r="F1468" s="1" t="s">
        <v>161</v>
      </c>
      <c r="G1468" s="1" t="str">
        <f>_xlfn.TEXTJOIN("_",TRUE,A1468,B1468,C1468,F1468)</f>
        <v>ITA_2009_040_Sea</v>
      </c>
      <c r="H1468" s="1" t="s">
        <v>358</v>
      </c>
      <c r="I1468" s="3" t="s">
        <v>168</v>
      </c>
      <c r="J1468" t="s">
        <v>362</v>
      </c>
      <c r="K1468" s="19" t="s">
        <v>2549</v>
      </c>
      <c r="L1468" s="4">
        <v>12</v>
      </c>
      <c r="M1468" s="5" t="str">
        <f>IF(AND(S1468=A1468, T1468&amp;U1468&amp;V1468&amp;W1468&amp;X1468=""), "DomProd", IF(COUNTIF(S1468:X1468, A1468)&gt;0, "CoDev", IF(S1468="???","N/A","Import")))</f>
        <v>CoDev</v>
      </c>
      <c r="N1468" s="5" t="s">
        <v>2550</v>
      </c>
      <c r="O1468" s="5"/>
      <c r="P1468" s="5"/>
      <c r="Q1468" s="30" t="s">
        <v>2551</v>
      </c>
      <c r="R1468" s="5"/>
      <c r="S1468" t="s">
        <v>93</v>
      </c>
      <c r="T1468" t="s">
        <v>32</v>
      </c>
      <c r="Y1468" s="5">
        <f>IF(T1468="???",0,COUNTA(S1468:X1468))</f>
        <v>2</v>
      </c>
    </row>
    <row r="1469" spans="1:25" x14ac:dyDescent="0.45">
      <c r="A1469" s="24" t="s">
        <v>93</v>
      </c>
      <c r="B1469" s="1">
        <v>2009</v>
      </c>
      <c r="C1469" s="22" t="str">
        <f>TEXT(D1469,"000")</f>
        <v>041</v>
      </c>
      <c r="D1469" s="2">
        <v>41</v>
      </c>
      <c r="E1469" s="1" t="str">
        <f>_xlfn.TEXTJOIN("_",TRUE,A1469,B1469,D1469,"Naval")</f>
        <v>ITA_2009_41_Naval</v>
      </c>
      <c r="F1469" s="1" t="s">
        <v>161</v>
      </c>
      <c r="G1469" s="1" t="str">
        <f>_xlfn.TEXTJOIN("_",TRUE,A1469,B1469,C1469,F1469)</f>
        <v>ITA_2009_041_Sea</v>
      </c>
      <c r="H1469" s="1" t="s">
        <v>358</v>
      </c>
      <c r="I1469" s="3" t="s">
        <v>359</v>
      </c>
      <c r="J1469" t="s">
        <v>360</v>
      </c>
      <c r="K1469" t="s">
        <v>2552</v>
      </c>
      <c r="L1469" s="4">
        <v>2</v>
      </c>
      <c r="M1469" s="5" t="str">
        <f>IF(AND(S1469=A1469, T1469&amp;U1469&amp;V1469&amp;W1469&amp;X1469=""), "DomProd", IF(COUNTIF(S1469:X1469, A1469)&gt;0, "CoDev", IF(S1469="???","N/A","Import")))</f>
        <v>CoDev</v>
      </c>
      <c r="N1469" t="s">
        <v>2553</v>
      </c>
      <c r="Q1469" s="18" t="s">
        <v>2554</v>
      </c>
      <c r="S1469" t="s">
        <v>93</v>
      </c>
      <c r="T1469" t="s">
        <v>32</v>
      </c>
      <c r="Y1469" s="5">
        <f>IF(T1469="???",0,COUNTA(S1469:X1469))</f>
        <v>2</v>
      </c>
    </row>
    <row r="1470" spans="1:25" x14ac:dyDescent="0.45">
      <c r="A1470" s="24" t="s">
        <v>93</v>
      </c>
      <c r="B1470" s="1">
        <v>2009</v>
      </c>
      <c r="C1470" s="22" t="str">
        <f>TEXT(D1470,"000")</f>
        <v>042</v>
      </c>
      <c r="D1470" s="2">
        <v>42</v>
      </c>
      <c r="E1470" s="1" t="str">
        <f>_xlfn.TEXTJOIN("_",TRUE,A1470,B1470,D1470,"Naval")</f>
        <v>ITA_2009_42_Naval</v>
      </c>
      <c r="F1470" s="1" t="s">
        <v>161</v>
      </c>
      <c r="G1470" s="1" t="str">
        <f>_xlfn.TEXTJOIN("_",TRUE,A1470,B1470,C1470,F1470)</f>
        <v>ITA_2009_042_Sea</v>
      </c>
      <c r="H1470" s="1" t="s">
        <v>358</v>
      </c>
      <c r="I1470" s="3" t="s">
        <v>168</v>
      </c>
      <c r="J1470" t="s">
        <v>362</v>
      </c>
      <c r="K1470" s="19" t="s">
        <v>2549</v>
      </c>
      <c r="L1470" s="4">
        <v>12</v>
      </c>
      <c r="M1470" s="5" t="str">
        <f>IF(AND(S1470=A1470, T1470&amp;U1470&amp;V1470&amp;W1470&amp;X1470=""), "DomProd", IF(COUNTIF(S1470:X1470, A1470)&gt;0, "CoDev", IF(S1470="???","N/A","Import")))</f>
        <v>CoDev</v>
      </c>
      <c r="N1470" s="5" t="s">
        <v>2550</v>
      </c>
      <c r="O1470" s="5"/>
      <c r="P1470" s="5"/>
      <c r="Q1470" s="30" t="s">
        <v>2551</v>
      </c>
      <c r="R1470" s="5"/>
      <c r="S1470" t="s">
        <v>93</v>
      </c>
      <c r="T1470" t="s">
        <v>32</v>
      </c>
      <c r="Y1470" s="5">
        <f>IF(T1470="???",0,COUNTA(S1470:X1470))</f>
        <v>2</v>
      </c>
    </row>
    <row r="1471" spans="1:25" x14ac:dyDescent="0.45">
      <c r="A1471" s="24" t="s">
        <v>93</v>
      </c>
      <c r="B1471" s="1">
        <v>2009</v>
      </c>
      <c r="C1471" s="22" t="str">
        <f>TEXT(D1471,"000")</f>
        <v>043</v>
      </c>
      <c r="D1471" s="2">
        <v>43</v>
      </c>
      <c r="E1471" s="1" t="str">
        <f>_xlfn.TEXTJOIN("_",TRUE,A1471,B1471,D1471,"Naval")</f>
        <v>ITA_2009_43_Naval</v>
      </c>
      <c r="F1471" s="1" t="s">
        <v>161</v>
      </c>
      <c r="G1471" s="1" t="str">
        <f>_xlfn.TEXTJOIN("_",TRUE,A1471,B1471,C1471,F1471)</f>
        <v>ITA_2009_043_Sea</v>
      </c>
      <c r="H1471" s="1" t="s">
        <v>358</v>
      </c>
      <c r="I1471" s="3" t="s">
        <v>163</v>
      </c>
      <c r="J1471" t="s">
        <v>1158</v>
      </c>
      <c r="K1471" t="s">
        <v>2555</v>
      </c>
      <c r="L1471" s="4">
        <v>1</v>
      </c>
      <c r="M1471" s="5" t="str">
        <f>IF(AND(S1471=A1471, T1471&amp;U1471&amp;V1471&amp;W1471&amp;X1471=""), "DomProd", IF(COUNTIF(S1471:X1471, A1471)&gt;0, "CoDev", IF(S1471="???","N/A","Import")))</f>
        <v>DomProd</v>
      </c>
      <c r="N1471" s="5" t="s">
        <v>2556</v>
      </c>
      <c r="O1471" s="5"/>
      <c r="P1471" s="5"/>
      <c r="Q1471" s="30" t="s">
        <v>2557</v>
      </c>
      <c r="R1471" s="5"/>
      <c r="S1471" t="s">
        <v>93</v>
      </c>
      <c r="Y1471" s="5">
        <f>IF(T1471="???",0,COUNTA(S1471:X1471))</f>
        <v>1</v>
      </c>
    </row>
    <row r="1472" spans="1:25" x14ac:dyDescent="0.45">
      <c r="A1472" s="24" t="s">
        <v>93</v>
      </c>
      <c r="B1472" s="1">
        <v>2009</v>
      </c>
      <c r="C1472" s="22" t="str">
        <f>TEXT(D1472,"000")</f>
        <v>044</v>
      </c>
      <c r="D1472" s="2">
        <v>44</v>
      </c>
      <c r="E1472" s="1" t="str">
        <f>_xlfn.TEXTJOIN("_",TRUE,A1472,B1472,D1472,"Naval")</f>
        <v>ITA_2009_44_Naval</v>
      </c>
      <c r="F1472" s="1" t="s">
        <v>161</v>
      </c>
      <c r="G1472" s="1" t="str">
        <f>_xlfn.TEXTJOIN("_",TRUE,A1472,B1472,C1472,F1472)</f>
        <v>ITA_2009_044_Sea</v>
      </c>
      <c r="H1472" s="1" t="s">
        <v>358</v>
      </c>
      <c r="I1472" s="3" t="s">
        <v>168</v>
      </c>
      <c r="J1472" t="s">
        <v>1936</v>
      </c>
      <c r="K1472" t="s">
        <v>860</v>
      </c>
      <c r="L1472" s="4" t="s">
        <v>65</v>
      </c>
      <c r="M1472" s="5" t="str">
        <f>IF(AND(S1472=A1472, T1472&amp;U1472&amp;V1472&amp;W1472&amp;X1472=""), "DomProd", IF(COUNTIF(S1472:X1472, A1472)&gt;0, "CoDev", IF(S1472="???","N/A","Import")))</f>
        <v>Import</v>
      </c>
      <c r="N1472" t="s">
        <v>174</v>
      </c>
      <c r="O1472" t="s">
        <v>183</v>
      </c>
      <c r="P1472" t="s">
        <v>184</v>
      </c>
      <c r="Q1472" s="18" t="s">
        <v>185</v>
      </c>
      <c r="R1472" s="18" t="s">
        <v>186</v>
      </c>
      <c r="S1472" t="s">
        <v>56</v>
      </c>
      <c r="Y1472" s="5">
        <f>IF(T1472="???",0,COUNTA(S1472:X1472))</f>
        <v>1</v>
      </c>
    </row>
    <row r="1473" spans="1:25" x14ac:dyDescent="0.45">
      <c r="A1473" s="24" t="s">
        <v>93</v>
      </c>
      <c r="B1473" s="1">
        <v>2009</v>
      </c>
      <c r="C1473" s="22" t="str">
        <f>TEXT(D1473,"000")</f>
        <v>045</v>
      </c>
      <c r="D1473" s="2">
        <v>45</v>
      </c>
      <c r="E1473" s="1" t="str">
        <f>_xlfn.TEXTJOIN("_",TRUE,A1473,B1473,D1473,"Naval")</f>
        <v>ITA_2009_45_Naval</v>
      </c>
      <c r="F1473" s="1" t="s">
        <v>161</v>
      </c>
      <c r="G1473" s="1" t="str">
        <f>_xlfn.TEXTJOIN("_",TRUE,A1473,B1473,C1473,F1473)</f>
        <v>ITA_2009_045_Sea</v>
      </c>
      <c r="H1473" s="1" t="s">
        <v>358</v>
      </c>
      <c r="I1473" s="3" t="s">
        <v>168</v>
      </c>
      <c r="J1473" t="s">
        <v>1936</v>
      </c>
      <c r="K1473" t="s">
        <v>2558</v>
      </c>
      <c r="L1473" s="4">
        <v>2</v>
      </c>
      <c r="M1473" s="5" t="str">
        <f>IF(AND(S1473=A1473, T1473&amp;U1473&amp;V1473&amp;W1473&amp;X1473=""), "DomProd", IF(COUNTIF(S1473:X1473, A1473)&gt;0, "CoDev", IF(S1473="???","N/A","Import")))</f>
        <v>DomProd</v>
      </c>
      <c r="N1473" t="s">
        <v>597</v>
      </c>
      <c r="Q1473" t="s">
        <v>2559</v>
      </c>
      <c r="S1473" t="s">
        <v>93</v>
      </c>
      <c r="Y1473" s="5">
        <f>IF(T1473="???",0,COUNTA(S1473:X1473))</f>
        <v>1</v>
      </c>
    </row>
    <row r="1474" spans="1:25" x14ac:dyDescent="0.45">
      <c r="A1474" s="24" t="s">
        <v>93</v>
      </c>
      <c r="B1474" s="1">
        <v>2009</v>
      </c>
      <c r="C1474" s="22" t="str">
        <f>TEXT(D1474,"000")</f>
        <v>046</v>
      </c>
      <c r="D1474" s="2">
        <v>46</v>
      </c>
      <c r="E1474" s="1" t="str">
        <f>_xlfn.TEXTJOIN("_",TRUE,A1474,B1474,D1474,"Naval")</f>
        <v>ITA_2009_46_Naval</v>
      </c>
      <c r="F1474" s="1" t="s">
        <v>161</v>
      </c>
      <c r="G1474" s="1" t="str">
        <f>_xlfn.TEXTJOIN("_",TRUE,A1474,B1474,C1474,F1474)</f>
        <v>ITA_2009_046_Sea</v>
      </c>
      <c r="H1474" s="1" t="s">
        <v>358</v>
      </c>
      <c r="I1474" s="3" t="s">
        <v>168</v>
      </c>
      <c r="J1474" t="s">
        <v>1936</v>
      </c>
      <c r="K1474" t="s">
        <v>2560</v>
      </c>
      <c r="L1474" s="4" t="s">
        <v>65</v>
      </c>
      <c r="M1474" s="5" t="str">
        <f>IF(AND(S1474=A1474, T1474&amp;U1474&amp;V1474&amp;W1474&amp;X1474=""), "DomProd", IF(COUNTIF(S1474:X1474, A1474)&gt;0, "CoDev", IF(S1474="???","N/A","Import")))</f>
        <v>DomProd</v>
      </c>
      <c r="N1474" t="s">
        <v>597</v>
      </c>
      <c r="Q1474" t="s">
        <v>598</v>
      </c>
      <c r="S1474" t="s">
        <v>93</v>
      </c>
      <c r="Y1474" s="5">
        <f>IF(T1474="???",0,COUNTA(S1474:X1474))</f>
        <v>1</v>
      </c>
    </row>
    <row r="1475" spans="1:25" x14ac:dyDescent="0.45">
      <c r="A1475" s="24" t="s">
        <v>93</v>
      </c>
      <c r="B1475" s="1">
        <v>2009</v>
      </c>
      <c r="C1475" s="22" t="str">
        <f>TEXT(D1475,"000")</f>
        <v>047</v>
      </c>
      <c r="D1475" s="2">
        <v>47</v>
      </c>
      <c r="E1475" s="1" t="str">
        <f>_xlfn.TEXTJOIN("_",TRUE,A1475,B1475,D1475,"Naval")</f>
        <v>ITA_2009_47_Naval</v>
      </c>
      <c r="F1475" s="1" t="s">
        <v>161</v>
      </c>
      <c r="G1475" s="1" t="str">
        <f>_xlfn.TEXTJOIN("_",TRUE,A1475,B1475,C1475,F1475)</f>
        <v>ITA_2009_047_Sea</v>
      </c>
      <c r="H1475" s="1" t="s">
        <v>358</v>
      </c>
      <c r="I1475" s="3" t="s">
        <v>168</v>
      </c>
      <c r="J1475" t="s">
        <v>1936</v>
      </c>
      <c r="K1475" t="s">
        <v>2561</v>
      </c>
      <c r="L1475" s="4">
        <v>4</v>
      </c>
      <c r="M1475" s="5" t="str">
        <f>IF(AND(S1475=A1475, T1475&amp;U1475&amp;V1475&amp;W1475&amp;X1475=""), "DomProd", IF(COUNTIF(S1475:X1475, A1475)&gt;0, "CoDev", IF(S1475="???","N/A","Import")))</f>
        <v>CoDev</v>
      </c>
      <c r="N1475" s="5" t="s">
        <v>2103</v>
      </c>
      <c r="O1475" s="5"/>
      <c r="P1475" s="5"/>
      <c r="Q1475" s="30" t="s">
        <v>3454</v>
      </c>
      <c r="R1475" s="5"/>
      <c r="S1475" t="s">
        <v>93</v>
      </c>
      <c r="T1475" t="s">
        <v>71</v>
      </c>
      <c r="Y1475" s="5">
        <f>IF(T1475="???",0,COUNTA(S1475:X1475))</f>
        <v>2</v>
      </c>
    </row>
    <row r="1476" spans="1:25" x14ac:dyDescent="0.45">
      <c r="A1476" s="24" t="s">
        <v>93</v>
      </c>
      <c r="B1476" s="1">
        <v>2009</v>
      </c>
      <c r="C1476" s="22" t="str">
        <f>TEXT(D1476,"000")</f>
        <v>048</v>
      </c>
      <c r="D1476" s="2">
        <v>48</v>
      </c>
      <c r="E1476" s="1" t="str">
        <f>_xlfn.TEXTJOIN("_",TRUE,A1476,B1476,D1476,"Naval")</f>
        <v>ITA_2009_48_Naval</v>
      </c>
      <c r="F1476" s="1" t="s">
        <v>161</v>
      </c>
      <c r="G1476" s="1" t="str">
        <f>_xlfn.TEXTJOIN("_",TRUE,A1476,B1476,C1476,F1476)</f>
        <v>ITA_2009_048_Sea</v>
      </c>
      <c r="H1476" s="1" t="s">
        <v>358</v>
      </c>
      <c r="I1476" s="3" t="s">
        <v>163</v>
      </c>
      <c r="J1476" t="s">
        <v>1158</v>
      </c>
      <c r="K1476" t="s">
        <v>2562</v>
      </c>
      <c r="L1476" s="4">
        <v>1</v>
      </c>
      <c r="M1476" s="5" t="str">
        <f>IF(AND(S1476=A1476, T1476&amp;U1476&amp;V1476&amp;W1476&amp;X1476=""), "DomProd", IF(COUNTIF(S1476:X1476, A1476)&gt;0, "CoDev", IF(S1476="???","N/A","Import")))</f>
        <v>DomProd</v>
      </c>
      <c r="N1476" s="5" t="s">
        <v>2564</v>
      </c>
      <c r="O1476" s="5"/>
      <c r="P1476" s="5"/>
      <c r="Q1476" s="30" t="s">
        <v>3334</v>
      </c>
      <c r="R1476" s="5"/>
      <c r="S1476" t="s">
        <v>93</v>
      </c>
      <c r="Y1476" s="5">
        <f>IF(T1476="???",0,COUNTA(S1476:X1476))</f>
        <v>1</v>
      </c>
    </row>
    <row r="1477" spans="1:25" x14ac:dyDescent="0.45">
      <c r="A1477" s="24" t="s">
        <v>93</v>
      </c>
      <c r="B1477" s="1">
        <v>2009</v>
      </c>
      <c r="C1477" s="22" t="str">
        <f>TEXT(D1477,"000")</f>
        <v>049</v>
      </c>
      <c r="D1477" s="2">
        <v>49</v>
      </c>
      <c r="E1477" s="1" t="str">
        <f>_xlfn.TEXTJOIN("_",TRUE,A1477,B1477,D1477,"Naval")</f>
        <v>ITA_2009_49_Naval</v>
      </c>
      <c r="F1477" s="1" t="s">
        <v>161</v>
      </c>
      <c r="G1477" s="1" t="str">
        <f>_xlfn.TEXTJOIN("_",TRUE,A1477,B1477,C1477,F1477)</f>
        <v>ITA_2009_049_Sea</v>
      </c>
      <c r="H1477" s="1" t="s">
        <v>358</v>
      </c>
      <c r="I1477" s="3" t="s">
        <v>168</v>
      </c>
      <c r="J1477" t="s">
        <v>1936</v>
      </c>
      <c r="K1477" t="s">
        <v>1636</v>
      </c>
      <c r="L1477" s="4" t="s">
        <v>65</v>
      </c>
      <c r="M1477" s="5" t="str">
        <f>IF(AND(S1477=A1477, T1477&amp;U1477&amp;V1477&amp;W1477&amp;X1477=""), "DomProd", IF(COUNTIF(S1477:X1477, A1477)&gt;0, "CoDev", IF(S1477="???","N/A","Import")))</f>
        <v>CoDev</v>
      </c>
      <c r="N1477" t="s">
        <v>1637</v>
      </c>
      <c r="Q1477" t="s">
        <v>1638</v>
      </c>
      <c r="S1477" t="s">
        <v>71</v>
      </c>
      <c r="T1477" t="s">
        <v>93</v>
      </c>
      <c r="Y1477" s="5">
        <f>IF(T1477="???",0,COUNTA(S1477:X1477))</f>
        <v>2</v>
      </c>
    </row>
    <row r="1478" spans="1:25" x14ac:dyDescent="0.45">
      <c r="A1478" s="24" t="s">
        <v>93</v>
      </c>
      <c r="B1478" s="1">
        <v>2009</v>
      </c>
      <c r="C1478" s="22" t="str">
        <f>TEXT(D1478,"000")</f>
        <v>050</v>
      </c>
      <c r="D1478" s="2">
        <v>50</v>
      </c>
      <c r="E1478" s="1" t="str">
        <f>_xlfn.TEXTJOIN("_",TRUE,A1478,B1478,D1478,"Naval")</f>
        <v>ITA_2009_50_Naval</v>
      </c>
      <c r="F1478" s="1" t="s">
        <v>161</v>
      </c>
      <c r="G1478" s="1" t="str">
        <f>_xlfn.TEXTJOIN("_",TRUE,A1478,B1478,C1478,F1478)</f>
        <v>ITA_2009_050_Sea</v>
      </c>
      <c r="H1478" s="1" t="s">
        <v>358</v>
      </c>
      <c r="I1478" s="3" t="s">
        <v>163</v>
      </c>
      <c r="J1478" t="s">
        <v>1652</v>
      </c>
      <c r="K1478" t="s">
        <v>2563</v>
      </c>
      <c r="L1478" s="4">
        <v>2</v>
      </c>
      <c r="M1478" s="5" t="str">
        <f>IF(AND(S1478=A1478, T1478&amp;U1478&amp;V1478&amp;W1478&amp;X1478=""), "DomProd", IF(COUNTIF(S1478:X1478, A1478)&gt;0, "CoDev", IF(S1478="???","N/A","Import")))</f>
        <v>DomProd</v>
      </c>
      <c r="N1478" t="s">
        <v>2564</v>
      </c>
      <c r="Q1478" t="s">
        <v>2565</v>
      </c>
      <c r="S1478" t="s">
        <v>93</v>
      </c>
      <c r="Y1478" s="5">
        <f>IF(T1478="???",0,COUNTA(S1478:X1478))</f>
        <v>1</v>
      </c>
    </row>
    <row r="1479" spans="1:25" s="13" customFormat="1" x14ac:dyDescent="0.45">
      <c r="A1479" s="25" t="s">
        <v>93</v>
      </c>
      <c r="B1479" s="1">
        <v>2009</v>
      </c>
      <c r="C1479" s="22" t="str">
        <f>TEXT(D1479,"000")</f>
        <v>051</v>
      </c>
      <c r="D1479" s="2">
        <v>51</v>
      </c>
      <c r="E1479" s="11" t="str">
        <f>_xlfn.TEXTJOIN("_",TRUE,A1479,B1479,D1479,"Naval")</f>
        <v>ITA_2009_51_Naval</v>
      </c>
      <c r="F1479" s="1" t="s">
        <v>161</v>
      </c>
      <c r="G1479" s="1" t="str">
        <f>_xlfn.TEXTJOIN("_",TRUE,A1479,B1479,C1479,F1479)</f>
        <v>ITA_2009_051_Sea</v>
      </c>
      <c r="H1479" s="11" t="s">
        <v>358</v>
      </c>
      <c r="I1479" s="12" t="s">
        <v>168</v>
      </c>
      <c r="J1479" s="13" t="s">
        <v>1648</v>
      </c>
      <c r="K1479" s="13" t="s">
        <v>2561</v>
      </c>
      <c r="L1479" s="14" t="s">
        <v>65</v>
      </c>
      <c r="M1479" s="5" t="str">
        <f>IF(AND(S1479=A1479, T1479&amp;U1479&amp;V1479&amp;W1479&amp;X1479=""), "DomProd", IF(COUNTIF(S1479:X1479, A1479)&gt;0, "CoDev", IF(S1479="???","N/A","Import")))</f>
        <v>CoDev</v>
      </c>
      <c r="N1479" s="5" t="s">
        <v>2103</v>
      </c>
      <c r="O1479" s="5"/>
      <c r="P1479" s="5"/>
      <c r="Q1479" s="30" t="s">
        <v>3454</v>
      </c>
      <c r="R1479" s="5"/>
      <c r="S1479" s="13" t="s">
        <v>93</v>
      </c>
      <c r="T1479" s="13" t="s">
        <v>71</v>
      </c>
      <c r="Y1479" s="5">
        <f>IF(T1479="???",0,COUNTA(S1479:X1479))</f>
        <v>2</v>
      </c>
    </row>
    <row r="1480" spans="1:25" x14ac:dyDescent="0.45">
      <c r="A1480" s="24" t="s">
        <v>93</v>
      </c>
      <c r="B1480" s="1">
        <v>2009</v>
      </c>
      <c r="C1480" s="22" t="str">
        <f>TEXT(D1480,"000")</f>
        <v>052</v>
      </c>
      <c r="D1480" s="2">
        <v>52</v>
      </c>
      <c r="E1480" s="1" t="str">
        <f>_xlfn.TEXTJOIN("_",TRUE,A1480,B1480,D1480,"Naval")</f>
        <v>ITA_2009_52_Naval</v>
      </c>
      <c r="F1480" s="1" t="s">
        <v>161</v>
      </c>
      <c r="G1480" s="1" t="str">
        <f>_xlfn.TEXTJOIN("_",TRUE,A1480,B1480,C1480,F1480)</f>
        <v>ITA_2009_052_Sea</v>
      </c>
      <c r="H1480" s="1" t="s">
        <v>358</v>
      </c>
      <c r="I1480" s="3" t="s">
        <v>168</v>
      </c>
      <c r="J1480" t="s">
        <v>1648</v>
      </c>
      <c r="K1480" t="s">
        <v>1636</v>
      </c>
      <c r="L1480" s="4" t="s">
        <v>65</v>
      </c>
      <c r="M1480" s="5" t="str">
        <f>IF(AND(S1480=A1480, T1480&amp;U1480&amp;V1480&amp;W1480&amp;X1480=""), "DomProd", IF(COUNTIF(S1480:X1480, A1480)&gt;0, "CoDev", IF(S1480="???","N/A","Import")))</f>
        <v>CoDev</v>
      </c>
      <c r="N1480" t="s">
        <v>1637</v>
      </c>
      <c r="Q1480" t="s">
        <v>1638</v>
      </c>
      <c r="S1480" t="s">
        <v>71</v>
      </c>
      <c r="T1480" t="s">
        <v>93</v>
      </c>
      <c r="Y1480" s="5">
        <f>IF(T1480="???",0,COUNTA(S1480:X1480))</f>
        <v>2</v>
      </c>
    </row>
    <row r="1481" spans="1:25" x14ac:dyDescent="0.45">
      <c r="A1481" s="24" t="s">
        <v>93</v>
      </c>
      <c r="B1481" s="1">
        <v>2009</v>
      </c>
      <c r="C1481" s="22" t="str">
        <f>TEXT(D1481,"000")</f>
        <v>053</v>
      </c>
      <c r="D1481" s="2">
        <v>53</v>
      </c>
      <c r="E1481" s="1" t="str">
        <f>_xlfn.TEXTJOIN("_",TRUE,A1481,B1481,D1481,"Naval")</f>
        <v>ITA_2009_53_Naval</v>
      </c>
      <c r="F1481" s="1" t="s">
        <v>161</v>
      </c>
      <c r="G1481" s="1" t="str">
        <f>_xlfn.TEXTJOIN("_",TRUE,A1481,B1481,C1481,F1481)</f>
        <v>ITA_2009_053_Sea</v>
      </c>
      <c r="H1481" s="1" t="s">
        <v>358</v>
      </c>
      <c r="I1481" s="3" t="s">
        <v>168</v>
      </c>
      <c r="J1481" t="s">
        <v>1648</v>
      </c>
      <c r="K1481" t="s">
        <v>2566</v>
      </c>
      <c r="L1481" s="4" t="s">
        <v>65</v>
      </c>
      <c r="M1481" s="5" t="str">
        <f>IF(AND(S1481=A1481, T1481&amp;U1481&amp;V1481&amp;W1481&amp;X1481=""), "DomProd", IF(COUNTIF(S1481:X1481, A1481)&gt;0, "CoDev", IF(S1481="???","N/A","Import")))</f>
        <v>CoDev</v>
      </c>
      <c r="N1481" t="s">
        <v>1637</v>
      </c>
      <c r="Q1481" t="s">
        <v>2567</v>
      </c>
      <c r="S1481" t="s">
        <v>71</v>
      </c>
      <c r="T1481" t="s">
        <v>93</v>
      </c>
      <c r="Y1481" s="5">
        <f>IF(T1481="???",0,COUNTA(S1481:X1481))</f>
        <v>2</v>
      </c>
    </row>
    <row r="1482" spans="1:25" x14ac:dyDescent="0.45">
      <c r="A1482" s="24" t="s">
        <v>93</v>
      </c>
      <c r="B1482" s="1">
        <v>2009</v>
      </c>
      <c r="C1482" s="22" t="str">
        <f>TEXT(D1482,"000")</f>
        <v>054</v>
      </c>
      <c r="D1482" s="2">
        <v>54</v>
      </c>
      <c r="E1482" s="1" t="str">
        <f>_xlfn.TEXTJOIN("_",TRUE,A1482,B1482,D1482,"Naval")</f>
        <v>ITA_2009_54_Naval</v>
      </c>
      <c r="F1482" s="1" t="s">
        <v>161</v>
      </c>
      <c r="G1482" s="1" t="str">
        <f>_xlfn.TEXTJOIN("_",TRUE,A1482,B1482,C1482,F1482)</f>
        <v>ITA_2009_054_Sea</v>
      </c>
      <c r="H1482" s="1" t="s">
        <v>358</v>
      </c>
      <c r="I1482" s="3" t="s">
        <v>168</v>
      </c>
      <c r="J1482" t="s">
        <v>1648</v>
      </c>
      <c r="K1482" t="s">
        <v>1662</v>
      </c>
      <c r="L1482" s="4" t="s">
        <v>65</v>
      </c>
      <c r="M1482" s="5" t="str">
        <f>IF(AND(S1482=A1482, T1482&amp;U1482&amp;V1482&amp;W1482&amp;X1482=""), "DomProd", IF(COUNTIF(S1482:X1482, A1482)&gt;0, "CoDev", IF(S1482="???","N/A","Import")))</f>
        <v>CoDev</v>
      </c>
      <c r="N1482" t="s">
        <v>375</v>
      </c>
      <c r="O1482" t="s">
        <v>812</v>
      </c>
      <c r="P1482" t="s">
        <v>1663</v>
      </c>
      <c r="Q1482" s="18" t="s">
        <v>1664</v>
      </c>
      <c r="R1482" s="5"/>
      <c r="S1482" t="s">
        <v>71</v>
      </c>
      <c r="T1482" t="s">
        <v>93</v>
      </c>
      <c r="Y1482" s="5">
        <f>IF(T1482="???",0,COUNTA(S1482:X1482))</f>
        <v>2</v>
      </c>
    </row>
    <row r="1483" spans="1:25" x14ac:dyDescent="0.45">
      <c r="A1483" s="24" t="s">
        <v>93</v>
      </c>
      <c r="B1483" s="1">
        <v>2009</v>
      </c>
      <c r="C1483" s="22" t="str">
        <f>TEXT(D1483,"000")</f>
        <v>055</v>
      </c>
      <c r="D1483" s="2">
        <v>55</v>
      </c>
      <c r="E1483" s="1" t="str">
        <f>_xlfn.TEXTJOIN("_",TRUE,A1483,B1483,D1483,"Naval")</f>
        <v>ITA_2009_55_Naval</v>
      </c>
      <c r="F1483" s="1" t="s">
        <v>161</v>
      </c>
      <c r="G1483" s="1" t="str">
        <f>_xlfn.TEXTJOIN("_",TRUE,A1483,B1483,C1483,F1483)</f>
        <v>ITA_2009_055_Sea</v>
      </c>
      <c r="H1483" s="1" t="s">
        <v>358</v>
      </c>
      <c r="I1483" s="3" t="s">
        <v>163</v>
      </c>
      <c r="J1483" t="s">
        <v>1652</v>
      </c>
      <c r="K1483" t="s">
        <v>2568</v>
      </c>
      <c r="L1483" s="4">
        <v>2</v>
      </c>
      <c r="M1483" s="5" t="str">
        <f>IF(AND(S1483=A1483, T1483&amp;U1483&amp;V1483&amp;W1483&amp;X1483=""), "DomProd", IF(COUNTIF(S1483:X1483, A1483)&gt;0, "CoDev", IF(S1483="???","N/A","Import")))</f>
        <v>DomProd</v>
      </c>
      <c r="N1483" t="s">
        <v>2569</v>
      </c>
      <c r="Q1483" s="18" t="s">
        <v>2570</v>
      </c>
      <c r="S1483" t="s">
        <v>93</v>
      </c>
      <c r="Y1483" s="5">
        <f>IF(T1483="???",0,COUNTA(S1483:X1483))</f>
        <v>1</v>
      </c>
    </row>
    <row r="1484" spans="1:25" x14ac:dyDescent="0.45">
      <c r="A1484" s="24" t="s">
        <v>93</v>
      </c>
      <c r="B1484" s="1">
        <v>2009</v>
      </c>
      <c r="C1484" s="22" t="str">
        <f>TEXT(D1484,"000")</f>
        <v>056</v>
      </c>
      <c r="D1484" s="2">
        <v>56</v>
      </c>
      <c r="E1484" s="1" t="str">
        <f>_xlfn.TEXTJOIN("_",TRUE,A1484,B1484,D1484,"Naval")</f>
        <v>ITA_2009_56_Naval</v>
      </c>
      <c r="F1484" s="1" t="s">
        <v>161</v>
      </c>
      <c r="G1484" s="1" t="str">
        <f>_xlfn.TEXTJOIN("_",TRUE,A1484,B1484,C1484,F1484)</f>
        <v>ITA_2009_056_Sea</v>
      </c>
      <c r="H1484" s="1" t="s">
        <v>358</v>
      </c>
      <c r="I1484" s="3" t="s">
        <v>168</v>
      </c>
      <c r="J1484" t="s">
        <v>1648</v>
      </c>
      <c r="K1484" t="s">
        <v>860</v>
      </c>
      <c r="L1484" s="4" t="s">
        <v>65</v>
      </c>
      <c r="M1484" s="5" t="str">
        <f>IF(AND(S1484=A1484, T1484&amp;U1484&amp;V1484&amp;W1484&amp;X1484=""), "DomProd", IF(COUNTIF(S1484:X1484, A1484)&gt;0, "CoDev", IF(S1484="???","N/A","Import")))</f>
        <v>Import</v>
      </c>
      <c r="N1484" t="s">
        <v>174</v>
      </c>
      <c r="O1484" t="s">
        <v>183</v>
      </c>
      <c r="P1484" t="s">
        <v>184</v>
      </c>
      <c r="Q1484" s="18" t="s">
        <v>185</v>
      </c>
      <c r="R1484" s="18" t="s">
        <v>186</v>
      </c>
      <c r="S1484" t="s">
        <v>56</v>
      </c>
      <c r="Y1484" s="5">
        <f>IF(T1484="???",0,COUNTA(S1484:X1484))</f>
        <v>1</v>
      </c>
    </row>
    <row r="1485" spans="1:25" x14ac:dyDescent="0.45">
      <c r="A1485" s="24" t="s">
        <v>93</v>
      </c>
      <c r="B1485" s="1">
        <v>2009</v>
      </c>
      <c r="C1485" s="22" t="str">
        <f>TEXT(D1485,"000")</f>
        <v>057</v>
      </c>
      <c r="D1485" s="2">
        <v>57</v>
      </c>
      <c r="E1485" s="1" t="str">
        <f>_xlfn.TEXTJOIN("_",TRUE,A1485,B1485,D1485,"Naval")</f>
        <v>ITA_2009_57_Naval</v>
      </c>
      <c r="F1485" s="1" t="s">
        <v>161</v>
      </c>
      <c r="G1485" s="1" t="str">
        <f>_xlfn.TEXTJOIN("_",TRUE,A1485,B1485,C1485,F1485)</f>
        <v>ITA_2009_057_Sea</v>
      </c>
      <c r="H1485" s="1" t="s">
        <v>358</v>
      </c>
      <c r="I1485" s="3" t="s">
        <v>168</v>
      </c>
      <c r="J1485" t="s">
        <v>1648</v>
      </c>
      <c r="K1485" t="s">
        <v>1178</v>
      </c>
      <c r="L1485" s="4">
        <v>1</v>
      </c>
      <c r="M1485" s="5" t="str">
        <f>IF(AND(S1485=A1485, T1485&amp;U1485&amp;V1485&amp;W1485&amp;X1485=""), "DomProd", IF(COUNTIF(S1485:X1485, A1485)&gt;0, "CoDev", IF(S1485="???","N/A","Import")))</f>
        <v>Import</v>
      </c>
      <c r="N1485" t="s">
        <v>1179</v>
      </c>
      <c r="Q1485" s="18" t="s">
        <v>1180</v>
      </c>
      <c r="S1485" t="s">
        <v>56</v>
      </c>
      <c r="Y1485" s="5">
        <f>IF(T1485="???",0,COUNTA(S1485:X1485))</f>
        <v>1</v>
      </c>
    </row>
    <row r="1486" spans="1:25" x14ac:dyDescent="0.45">
      <c r="A1486" s="24" t="s">
        <v>93</v>
      </c>
      <c r="B1486" s="1">
        <v>2009</v>
      </c>
      <c r="C1486" s="22" t="str">
        <f>TEXT(D1486,"000")</f>
        <v>058</v>
      </c>
      <c r="D1486" s="2">
        <v>58</v>
      </c>
      <c r="E1486" s="1" t="str">
        <f>_xlfn.TEXTJOIN("_",TRUE,A1486,B1486,D1486,"Naval")</f>
        <v>ITA_2009_58_Naval</v>
      </c>
      <c r="F1486" s="1" t="s">
        <v>161</v>
      </c>
      <c r="G1486" s="1" t="str">
        <f>_xlfn.TEXTJOIN("_",TRUE,A1486,B1486,C1486,F1486)</f>
        <v>ITA_2009_058_Sea</v>
      </c>
      <c r="H1486" s="1" t="s">
        <v>358</v>
      </c>
      <c r="I1486" s="3" t="s">
        <v>168</v>
      </c>
      <c r="J1486" t="s">
        <v>1648</v>
      </c>
      <c r="K1486" t="s">
        <v>1169</v>
      </c>
      <c r="L1486" s="4">
        <v>40</v>
      </c>
      <c r="M1486" s="5" t="str">
        <f>IF(AND(S1486=A1486, T1486&amp;U1486&amp;V1486&amp;W1486&amp;X1486=""), "DomProd", IF(COUNTIF(S1486:X1486, A1486)&gt;0, "CoDev", IF(S1486="???","N/A","Import")))</f>
        <v>Import</v>
      </c>
      <c r="N1486" t="s">
        <v>174</v>
      </c>
      <c r="Q1486" s="18" t="s">
        <v>1170</v>
      </c>
      <c r="S1486" t="s">
        <v>56</v>
      </c>
      <c r="Y1486" s="5">
        <f>IF(T1486="???",0,COUNTA(S1486:X1486))</f>
        <v>1</v>
      </c>
    </row>
    <row r="1487" spans="1:25" x14ac:dyDescent="0.45">
      <c r="A1487" s="24" t="s">
        <v>93</v>
      </c>
      <c r="B1487" s="1">
        <v>2009</v>
      </c>
      <c r="C1487" s="22" t="str">
        <f>TEXT(D1487,"000")</f>
        <v>059</v>
      </c>
      <c r="D1487" s="2">
        <v>59</v>
      </c>
      <c r="E1487" s="1" t="str">
        <f>_xlfn.TEXTJOIN("_",TRUE,A1487,B1487,D1487,"Naval")</f>
        <v>ITA_2009_59_Naval</v>
      </c>
      <c r="F1487" s="1" t="s">
        <v>161</v>
      </c>
      <c r="G1487" s="1" t="str">
        <f>_xlfn.TEXTJOIN("_",TRUE,A1487,B1487,C1487,F1487)</f>
        <v>ITA_2009_059_Sea</v>
      </c>
      <c r="H1487" s="1" t="s">
        <v>358</v>
      </c>
      <c r="I1487" s="3" t="s">
        <v>168</v>
      </c>
      <c r="J1487" t="s">
        <v>1648</v>
      </c>
      <c r="K1487" t="s">
        <v>2558</v>
      </c>
      <c r="L1487" s="4">
        <v>1</v>
      </c>
      <c r="M1487" s="5" t="str">
        <f>IF(AND(S1487=A1487, T1487&amp;U1487&amp;V1487&amp;W1487&amp;X1487=""), "DomProd", IF(COUNTIF(S1487:X1487, A1487)&gt;0, "CoDev", IF(S1487="???","N/A","Import")))</f>
        <v>DomProd</v>
      </c>
      <c r="N1487" t="s">
        <v>597</v>
      </c>
      <c r="Q1487" t="s">
        <v>2559</v>
      </c>
      <c r="S1487" t="s">
        <v>93</v>
      </c>
      <c r="Y1487" s="5">
        <f>IF(T1487="???",0,COUNTA(S1487:X1487))</f>
        <v>1</v>
      </c>
    </row>
    <row r="1488" spans="1:25" x14ac:dyDescent="0.45">
      <c r="A1488" s="24" t="s">
        <v>93</v>
      </c>
      <c r="B1488" s="1">
        <v>2009</v>
      </c>
      <c r="C1488" s="22" t="str">
        <f>TEXT(D1488,"000")</f>
        <v>060</v>
      </c>
      <c r="D1488" s="2">
        <v>60</v>
      </c>
      <c r="E1488" s="1" t="str">
        <f>_xlfn.TEXTJOIN("_",TRUE,A1488,B1488,D1488,"Naval")</f>
        <v>ITA_2009_60_Naval</v>
      </c>
      <c r="F1488" s="1" t="s">
        <v>161</v>
      </c>
      <c r="G1488" s="1" t="str">
        <f>_xlfn.TEXTJOIN("_",TRUE,A1488,B1488,C1488,F1488)</f>
        <v>ITA_2009_060_Sea</v>
      </c>
      <c r="H1488" s="1" t="s">
        <v>358</v>
      </c>
      <c r="I1488" s="3" t="s">
        <v>168</v>
      </c>
      <c r="J1488" t="s">
        <v>1648</v>
      </c>
      <c r="K1488" t="s">
        <v>2560</v>
      </c>
      <c r="L1488" s="4">
        <v>16</v>
      </c>
      <c r="M1488" s="5" t="str">
        <f>IF(AND(S1488=A1488, T1488&amp;U1488&amp;V1488&amp;W1488&amp;X1488=""), "DomProd", IF(COUNTIF(S1488:X1488, A1488)&gt;0, "CoDev", IF(S1488="???","N/A","Import")))</f>
        <v>DomProd</v>
      </c>
      <c r="N1488" t="s">
        <v>597</v>
      </c>
      <c r="Q1488" t="s">
        <v>598</v>
      </c>
      <c r="S1488" t="s">
        <v>93</v>
      </c>
      <c r="Y1488" s="5">
        <f>IF(T1488="???",0,COUNTA(S1488:X1488))</f>
        <v>1</v>
      </c>
    </row>
    <row r="1489" spans="1:25" x14ac:dyDescent="0.45">
      <c r="A1489" s="24" t="s">
        <v>93</v>
      </c>
      <c r="B1489" s="1">
        <v>2009</v>
      </c>
      <c r="C1489" s="22" t="str">
        <f>TEXT(D1489,"000")</f>
        <v>061</v>
      </c>
      <c r="D1489" s="2">
        <v>61</v>
      </c>
      <c r="E1489" s="1" t="str">
        <f>_xlfn.TEXTJOIN("_",TRUE,A1489,B1489,D1489,"Naval")</f>
        <v>ITA_2009_61_Naval</v>
      </c>
      <c r="F1489" s="1" t="s">
        <v>161</v>
      </c>
      <c r="G1489" s="1" t="str">
        <f>_xlfn.TEXTJOIN("_",TRUE,A1489,B1489,C1489,F1489)</f>
        <v>ITA_2009_061_Sea</v>
      </c>
      <c r="H1489" s="1" t="s">
        <v>358</v>
      </c>
      <c r="I1489" s="3" t="s">
        <v>168</v>
      </c>
      <c r="J1489" t="s">
        <v>1648</v>
      </c>
      <c r="K1489" t="s">
        <v>2571</v>
      </c>
      <c r="L1489" s="4">
        <v>8</v>
      </c>
      <c r="M1489" s="5" t="str">
        <f>IF(AND(S1489=A1489, T1489&amp;U1489&amp;V1489&amp;W1489&amp;X1489=""), "DomProd", IF(COUNTIF(S1489:X1489, A1489)&gt;0, "CoDev", IF(S1489="???","N/A","Import")))</f>
        <v>CoDev</v>
      </c>
      <c r="N1489" t="s">
        <v>2103</v>
      </c>
      <c r="Q1489" s="18" t="s">
        <v>2572</v>
      </c>
      <c r="R1489" s="5"/>
      <c r="S1489" t="s">
        <v>93</v>
      </c>
      <c r="T1489" t="s">
        <v>71</v>
      </c>
      <c r="Y1489" s="5">
        <f>IF(T1489="???",0,COUNTA(S1489:X1489))</f>
        <v>2</v>
      </c>
    </row>
    <row r="1490" spans="1:25" x14ac:dyDescent="0.45">
      <c r="A1490" s="24" t="s">
        <v>93</v>
      </c>
      <c r="B1490" s="1">
        <v>2009</v>
      </c>
      <c r="C1490" s="22" t="str">
        <f>TEXT(D1490,"000")</f>
        <v>062</v>
      </c>
      <c r="D1490" s="2">
        <v>62</v>
      </c>
      <c r="E1490" s="1" t="str">
        <f>_xlfn.TEXTJOIN("_",TRUE,A1490,B1490,D1490,"Naval")</f>
        <v>ITA_2009_62_Naval</v>
      </c>
      <c r="F1490" s="1" t="s">
        <v>161</v>
      </c>
      <c r="G1490" s="1" t="str">
        <f>_xlfn.TEXTJOIN("_",TRUE,A1490,B1490,C1490,F1490)</f>
        <v>ITA_2009_062_Sea</v>
      </c>
      <c r="H1490" s="1" t="s">
        <v>358</v>
      </c>
      <c r="I1490" s="3" t="s">
        <v>163</v>
      </c>
      <c r="J1490" t="s">
        <v>852</v>
      </c>
      <c r="K1490" t="s">
        <v>2573</v>
      </c>
      <c r="L1490" s="4">
        <v>4</v>
      </c>
      <c r="M1490" s="5" t="str">
        <f>IF(AND(S1490=A1490, T1490&amp;U1490&amp;V1490&amp;W1490&amp;X1490=""), "DomProd", IF(COUNTIF(S1490:X1490, A1490)&gt;0, "CoDev", IF(S1490="???","N/A","Import")))</f>
        <v>DomProd</v>
      </c>
      <c r="N1490" s="5" t="s">
        <v>2574</v>
      </c>
      <c r="O1490" s="5"/>
      <c r="P1490" s="5"/>
      <c r="Q1490" s="30" t="s">
        <v>2575</v>
      </c>
      <c r="R1490" s="5"/>
      <c r="S1490" t="s">
        <v>93</v>
      </c>
      <c r="Y1490" s="5">
        <f>IF(T1490="???",0,COUNTA(S1490:X1490))</f>
        <v>1</v>
      </c>
    </row>
    <row r="1491" spans="1:25" x14ac:dyDescent="0.45">
      <c r="A1491" s="24" t="s">
        <v>93</v>
      </c>
      <c r="B1491" s="1">
        <v>2009</v>
      </c>
      <c r="C1491" s="22" t="str">
        <f>TEXT(D1491,"000")</f>
        <v>063</v>
      </c>
      <c r="D1491" s="2">
        <v>63</v>
      </c>
      <c r="E1491" s="1" t="str">
        <f>_xlfn.TEXTJOIN("_",TRUE,A1491,B1491,D1491,"Naval")</f>
        <v>ITA_2009_63_Naval</v>
      </c>
      <c r="F1491" s="1" t="s">
        <v>161</v>
      </c>
      <c r="G1491" s="1" t="str">
        <f>_xlfn.TEXTJOIN("_",TRUE,A1491,B1491,C1491,F1491)</f>
        <v>ITA_2009_063_Sea</v>
      </c>
      <c r="H1491" s="1" t="s">
        <v>358</v>
      </c>
      <c r="I1491" s="3" t="s">
        <v>168</v>
      </c>
      <c r="J1491" t="s">
        <v>855</v>
      </c>
      <c r="K1491" t="s">
        <v>2576</v>
      </c>
      <c r="L1491" s="4">
        <v>1</v>
      </c>
      <c r="M1491" s="5" t="str">
        <f>IF(AND(S1491=A1491, T1491&amp;U1491&amp;V1491&amp;W1491&amp;X1491=""), "DomProd", IF(COUNTIF(S1491:X1491, A1491)&gt;0, "CoDev", IF(S1491="???","N/A","Import")))</f>
        <v>CoDev</v>
      </c>
      <c r="N1491" t="s">
        <v>2577</v>
      </c>
      <c r="Q1491" s="18" t="s">
        <v>2578</v>
      </c>
      <c r="S1491" t="s">
        <v>93</v>
      </c>
      <c r="T1491" t="s">
        <v>71</v>
      </c>
      <c r="Y1491" s="5">
        <f>IF(T1491="???",0,COUNTA(S1491:X1491))</f>
        <v>2</v>
      </c>
    </row>
    <row r="1492" spans="1:25" x14ac:dyDescent="0.45">
      <c r="A1492" s="24" t="s">
        <v>93</v>
      </c>
      <c r="B1492" s="1">
        <v>2009</v>
      </c>
      <c r="C1492" s="22" t="str">
        <f>TEXT(D1492,"000")</f>
        <v>064</v>
      </c>
      <c r="D1492" s="2">
        <v>64</v>
      </c>
      <c r="E1492" s="1" t="str">
        <f>_xlfn.TEXTJOIN("_",TRUE,A1492,B1492,D1492,"Naval")</f>
        <v>ITA_2009_64_Naval</v>
      </c>
      <c r="F1492" s="1" t="s">
        <v>161</v>
      </c>
      <c r="G1492" s="1" t="str">
        <f>_xlfn.TEXTJOIN("_",TRUE,A1492,B1492,C1492,F1492)</f>
        <v>ITA_2009_064_Sea</v>
      </c>
      <c r="H1492" s="1" t="s">
        <v>358</v>
      </c>
      <c r="I1492" s="3" t="s">
        <v>168</v>
      </c>
      <c r="J1492" t="s">
        <v>855</v>
      </c>
      <c r="K1492" t="s">
        <v>2558</v>
      </c>
      <c r="L1492" s="4">
        <v>1</v>
      </c>
      <c r="M1492" s="5" t="str">
        <f>IF(AND(S1492=A1492, T1492&amp;U1492&amp;V1492&amp;W1492&amp;X1492=""), "DomProd", IF(COUNTIF(S1492:X1492, A1492)&gt;0, "CoDev", IF(S1492="???","N/A","Import")))</f>
        <v>DomProd</v>
      </c>
      <c r="N1492" t="s">
        <v>597</v>
      </c>
      <c r="Q1492" t="s">
        <v>2559</v>
      </c>
      <c r="S1492" t="s">
        <v>93</v>
      </c>
      <c r="Y1492" s="5">
        <f>IF(T1492="???",0,COUNTA(S1492:X1492))</f>
        <v>1</v>
      </c>
    </row>
    <row r="1493" spans="1:25" x14ac:dyDescent="0.45">
      <c r="A1493" s="24" t="s">
        <v>93</v>
      </c>
      <c r="B1493" s="1">
        <v>2009</v>
      </c>
      <c r="C1493" s="22" t="str">
        <f>TEXT(D1493,"000")</f>
        <v>065</v>
      </c>
      <c r="D1493" s="2">
        <v>65</v>
      </c>
      <c r="E1493" s="1" t="str">
        <f>_xlfn.TEXTJOIN("_",TRUE,A1493,B1493,D1493,"Naval")</f>
        <v>ITA_2009_65_Naval</v>
      </c>
      <c r="F1493" s="1" t="s">
        <v>161</v>
      </c>
      <c r="G1493" s="1" t="str">
        <f>_xlfn.TEXTJOIN("_",TRUE,A1493,B1493,C1493,F1493)</f>
        <v>ITA_2009_065_Sea</v>
      </c>
      <c r="H1493" s="1" t="s">
        <v>358</v>
      </c>
      <c r="I1493" s="3" t="s">
        <v>168</v>
      </c>
      <c r="J1493" t="s">
        <v>855</v>
      </c>
      <c r="K1493" t="s">
        <v>2560</v>
      </c>
      <c r="L1493" s="4">
        <v>8</v>
      </c>
      <c r="M1493" s="5" t="str">
        <f>IF(AND(S1493=A1493, T1493&amp;U1493&amp;V1493&amp;W1493&amp;X1493=""), "DomProd", IF(COUNTIF(S1493:X1493, A1493)&gt;0, "CoDev", IF(S1493="???","N/A","Import")))</f>
        <v>DomProd</v>
      </c>
      <c r="N1493" t="s">
        <v>597</v>
      </c>
      <c r="Q1493" t="s">
        <v>598</v>
      </c>
      <c r="S1493" t="s">
        <v>93</v>
      </c>
      <c r="Y1493" s="5">
        <f>IF(T1493="???",0,COUNTA(S1493:X1493))</f>
        <v>1</v>
      </c>
    </row>
    <row r="1494" spans="1:25" x14ac:dyDescent="0.45">
      <c r="A1494" s="24" t="s">
        <v>93</v>
      </c>
      <c r="B1494" s="1">
        <v>2009</v>
      </c>
      <c r="C1494" s="22" t="str">
        <f>TEXT(D1494,"000")</f>
        <v>066</v>
      </c>
      <c r="D1494" s="2">
        <v>66</v>
      </c>
      <c r="E1494" s="1" t="str">
        <f>_xlfn.TEXTJOIN("_",TRUE,A1494,B1494,D1494,"Naval")</f>
        <v>ITA_2009_66_Naval</v>
      </c>
      <c r="F1494" s="1" t="s">
        <v>161</v>
      </c>
      <c r="G1494" s="1" t="str">
        <f>_xlfn.TEXTJOIN("_",TRUE,A1494,B1494,C1494,F1494)</f>
        <v>ITA_2009_066_Sea</v>
      </c>
      <c r="H1494" s="1" t="s">
        <v>358</v>
      </c>
      <c r="I1494" s="3" t="s">
        <v>163</v>
      </c>
      <c r="J1494" t="s">
        <v>852</v>
      </c>
      <c r="K1494" t="s">
        <v>2579</v>
      </c>
      <c r="L1494" s="4">
        <v>8</v>
      </c>
      <c r="M1494" s="5" t="str">
        <f>IF(AND(S1494=A1494, T1494&amp;U1494&amp;V1494&amp;W1494&amp;X1494=""), "DomProd", IF(COUNTIF(S1494:X1494, A1494)&gt;0, "CoDev", IF(S1494="???","N/A","Import")))</f>
        <v>DomProd</v>
      </c>
      <c r="N1494" t="s">
        <v>2569</v>
      </c>
      <c r="Q1494" s="18" t="s">
        <v>2580</v>
      </c>
      <c r="S1494" t="s">
        <v>93</v>
      </c>
      <c r="Y1494" s="5">
        <f>IF(T1494="???",0,COUNTA(S1494:X1494))</f>
        <v>1</v>
      </c>
    </row>
    <row r="1495" spans="1:25" x14ac:dyDescent="0.45">
      <c r="A1495" s="24" t="s">
        <v>93</v>
      </c>
      <c r="B1495" s="1">
        <v>2009</v>
      </c>
      <c r="C1495" s="22" t="str">
        <f>TEXT(D1495,"000")</f>
        <v>067</v>
      </c>
      <c r="D1495" s="2">
        <v>67</v>
      </c>
      <c r="E1495" s="1" t="str">
        <f>_xlfn.TEXTJOIN("_",TRUE,A1495,B1495,D1495,"Naval")</f>
        <v>ITA_2009_67_Naval</v>
      </c>
      <c r="F1495" s="1" t="s">
        <v>161</v>
      </c>
      <c r="G1495" s="1" t="str">
        <f>_xlfn.TEXTJOIN("_",TRUE,A1495,B1495,C1495,F1495)</f>
        <v>ITA_2009_067_Sea</v>
      </c>
      <c r="H1495" s="1" t="s">
        <v>358</v>
      </c>
      <c r="I1495" s="3" t="s">
        <v>168</v>
      </c>
      <c r="J1495" t="s">
        <v>855</v>
      </c>
      <c r="K1495" t="s">
        <v>860</v>
      </c>
      <c r="L1495" s="4" t="s">
        <v>65</v>
      </c>
      <c r="M1495" s="5" t="str">
        <f>IF(AND(S1495=A1495, T1495&amp;U1495&amp;V1495&amp;W1495&amp;X1495=""), "DomProd", IF(COUNTIF(S1495:X1495, A1495)&gt;0, "CoDev", IF(S1495="???","N/A","Import")))</f>
        <v>Import</v>
      </c>
      <c r="N1495" t="s">
        <v>174</v>
      </c>
      <c r="O1495" t="s">
        <v>183</v>
      </c>
      <c r="P1495" t="s">
        <v>184</v>
      </c>
      <c r="Q1495" s="18" t="s">
        <v>185</v>
      </c>
      <c r="R1495" s="18" t="s">
        <v>186</v>
      </c>
      <c r="S1495" t="s">
        <v>56</v>
      </c>
      <c r="Y1495" s="5">
        <f>IF(T1495="???",0,COUNTA(S1495:X1495))</f>
        <v>1</v>
      </c>
    </row>
    <row r="1496" spans="1:25" x14ac:dyDescent="0.45">
      <c r="A1496" s="24" t="s">
        <v>93</v>
      </c>
      <c r="B1496" s="1">
        <v>2009</v>
      </c>
      <c r="C1496" s="22" t="str">
        <f>TEXT(D1496,"000")</f>
        <v>068</v>
      </c>
      <c r="D1496" s="2">
        <v>68</v>
      </c>
      <c r="E1496" s="1" t="str">
        <f>_xlfn.TEXTJOIN("_",TRUE,A1496,B1496,D1496,"Naval")</f>
        <v>ITA_2009_68_Naval</v>
      </c>
      <c r="F1496" s="1" t="s">
        <v>161</v>
      </c>
      <c r="G1496" s="1" t="str">
        <f>_xlfn.TEXTJOIN("_",TRUE,A1496,B1496,C1496,F1496)</f>
        <v>ITA_2009_068_Sea</v>
      </c>
      <c r="H1496" s="1" t="s">
        <v>358</v>
      </c>
      <c r="I1496" s="3" t="s">
        <v>168</v>
      </c>
      <c r="J1496" t="s">
        <v>855</v>
      </c>
      <c r="K1496" t="s">
        <v>2581</v>
      </c>
      <c r="L1496" s="4" t="s">
        <v>65</v>
      </c>
      <c r="M1496" s="5" t="str">
        <f>IF(AND(S1496=A1496, T1496&amp;U1496&amp;V1496&amp;W1496&amp;X1496=""), "DomProd", IF(COUNTIF(S1496:X1496, A1496)&gt;0, "CoDev", IF(S1496="???","N/A","Import")))</f>
        <v>DomProd</v>
      </c>
      <c r="N1496" t="s">
        <v>2582</v>
      </c>
      <c r="Q1496" t="s">
        <v>2583</v>
      </c>
      <c r="S1496" t="s">
        <v>93</v>
      </c>
      <c r="Y1496" s="5">
        <f>IF(T1496="???",0,COUNTA(S1496:X1496))</f>
        <v>1</v>
      </c>
    </row>
    <row r="1497" spans="1:25" x14ac:dyDescent="0.45">
      <c r="A1497" s="24" t="s">
        <v>93</v>
      </c>
      <c r="B1497" s="1">
        <v>2009</v>
      </c>
      <c r="C1497" s="22" t="str">
        <f>TEXT(D1497,"000")</f>
        <v>069</v>
      </c>
      <c r="D1497" s="2">
        <v>69</v>
      </c>
      <c r="E1497" s="1" t="str">
        <f>_xlfn.TEXTJOIN("_",TRUE,A1497,B1497,D1497,"Naval")</f>
        <v>ITA_2009_69_Naval</v>
      </c>
      <c r="F1497" s="1" t="s">
        <v>161</v>
      </c>
      <c r="G1497" s="1" t="str">
        <f>_xlfn.TEXTJOIN("_",TRUE,A1497,B1497,C1497,F1497)</f>
        <v>ITA_2009_069_Sea</v>
      </c>
      <c r="H1497" s="1" t="s">
        <v>358</v>
      </c>
      <c r="I1497" s="3" t="s">
        <v>168</v>
      </c>
      <c r="J1497" t="s">
        <v>855</v>
      </c>
      <c r="K1497" t="s">
        <v>2558</v>
      </c>
      <c r="L1497" s="4">
        <v>1</v>
      </c>
      <c r="M1497" s="5" t="str">
        <f>IF(AND(S1497=A1497, T1497&amp;U1497&amp;V1497&amp;W1497&amp;X1497=""), "DomProd", IF(COUNTIF(S1497:X1497, A1497)&gt;0, "CoDev", IF(S1497="???","N/A","Import")))</f>
        <v>DomProd</v>
      </c>
      <c r="N1497" t="s">
        <v>597</v>
      </c>
      <c r="Q1497" t="s">
        <v>2559</v>
      </c>
      <c r="S1497" t="s">
        <v>93</v>
      </c>
      <c r="Y1497" s="5">
        <f>IF(T1497="???",0,COUNTA(S1497:X1497))</f>
        <v>1</v>
      </c>
    </row>
    <row r="1498" spans="1:25" x14ac:dyDescent="0.45">
      <c r="A1498" s="24" t="s">
        <v>93</v>
      </c>
      <c r="B1498" s="1">
        <v>2009</v>
      </c>
      <c r="C1498" s="22" t="str">
        <f>TEXT(D1498,"000")</f>
        <v>070</v>
      </c>
      <c r="D1498" s="2">
        <v>70</v>
      </c>
      <c r="E1498" s="1" t="str">
        <f>_xlfn.TEXTJOIN("_",TRUE,A1498,B1498,D1498,"Naval")</f>
        <v>ITA_2009_70_Naval</v>
      </c>
      <c r="F1498" s="1" t="s">
        <v>161</v>
      </c>
      <c r="G1498" s="1" t="str">
        <f>_xlfn.TEXTJOIN("_",TRUE,A1498,B1498,C1498,F1498)</f>
        <v>ITA_2009_070_Sea</v>
      </c>
      <c r="H1498" s="1" t="s">
        <v>358</v>
      </c>
      <c r="I1498" s="3" t="s">
        <v>168</v>
      </c>
      <c r="J1498" t="s">
        <v>855</v>
      </c>
      <c r="K1498" t="s">
        <v>2560</v>
      </c>
      <c r="L1498" s="4">
        <v>16</v>
      </c>
      <c r="M1498" s="5" t="str">
        <f>IF(AND(S1498=A1498, T1498&amp;U1498&amp;V1498&amp;W1498&amp;X1498=""), "DomProd", IF(COUNTIF(S1498:X1498, A1498)&gt;0, "CoDev", IF(S1498="???","N/A","Import")))</f>
        <v>DomProd</v>
      </c>
      <c r="N1498" t="s">
        <v>597</v>
      </c>
      <c r="Q1498" t="s">
        <v>598</v>
      </c>
      <c r="S1498" t="s">
        <v>93</v>
      </c>
      <c r="Y1498" s="5">
        <f>IF(T1498="???",0,COUNTA(S1498:X1498))</f>
        <v>1</v>
      </c>
    </row>
    <row r="1499" spans="1:25" x14ac:dyDescent="0.45">
      <c r="A1499" s="24" t="s">
        <v>93</v>
      </c>
      <c r="B1499" s="1">
        <v>2009</v>
      </c>
      <c r="C1499" s="22" t="str">
        <f>TEXT(D1499,"000")</f>
        <v>071</v>
      </c>
      <c r="D1499" s="2">
        <v>71</v>
      </c>
      <c r="E1499" s="1" t="str">
        <f>_xlfn.TEXTJOIN("_",TRUE,A1499,B1499,D1499,"Naval")</f>
        <v>ITA_2009_71_Naval</v>
      </c>
      <c r="F1499" s="1" t="s">
        <v>161</v>
      </c>
      <c r="G1499" s="1" t="str">
        <f>_xlfn.TEXTJOIN("_",TRUE,A1499,B1499,C1499,F1499)</f>
        <v>ITA_2009_071_Sea</v>
      </c>
      <c r="H1499" s="1" t="s">
        <v>358</v>
      </c>
      <c r="I1499" s="3" t="s">
        <v>168</v>
      </c>
      <c r="J1499" t="s">
        <v>855</v>
      </c>
      <c r="K1499" t="s">
        <v>2584</v>
      </c>
      <c r="L1499" s="4">
        <v>4</v>
      </c>
      <c r="M1499" s="5" t="str">
        <f>IF(AND(S1499=A1499, T1499&amp;U1499&amp;V1499&amp;W1499&amp;X1499=""), "DomProd", IF(COUNTIF(S1499:X1499, A1499)&gt;0, "CoDev", IF(S1499="???","N/A","Import")))</f>
        <v>CoDev</v>
      </c>
      <c r="N1499" t="s">
        <v>2577</v>
      </c>
      <c r="Q1499" s="18" t="s">
        <v>2578</v>
      </c>
      <c r="S1499" t="s">
        <v>93</v>
      </c>
      <c r="T1499" t="s">
        <v>71</v>
      </c>
      <c r="Y1499" s="5">
        <f>IF(T1499="???",0,COUNTA(S1499:X1499))</f>
        <v>2</v>
      </c>
    </row>
    <row r="1500" spans="1:25" x14ac:dyDescent="0.45">
      <c r="A1500" s="24" t="s">
        <v>93</v>
      </c>
      <c r="B1500" s="1">
        <v>2009</v>
      </c>
      <c r="C1500" s="22" t="str">
        <f>TEXT(D1500,"000")</f>
        <v>072</v>
      </c>
      <c r="D1500" s="2">
        <v>72</v>
      </c>
      <c r="E1500" s="1" t="str">
        <f>_xlfn.TEXTJOIN("_",TRUE,A1500,B1500,D1500,"Naval")</f>
        <v>ITA_2009_72_Naval</v>
      </c>
      <c r="F1500" s="1" t="s">
        <v>161</v>
      </c>
      <c r="G1500" s="1" t="str">
        <f>_xlfn.TEXTJOIN("_",TRUE,A1500,B1500,C1500,F1500)</f>
        <v>ITA_2009_072_Sea</v>
      </c>
      <c r="H1500" s="1" t="s">
        <v>358</v>
      </c>
      <c r="I1500" s="3" t="s">
        <v>380</v>
      </c>
      <c r="J1500" t="s">
        <v>381</v>
      </c>
      <c r="K1500" t="s">
        <v>2585</v>
      </c>
      <c r="L1500" s="4">
        <v>8</v>
      </c>
      <c r="M1500" s="5" t="str">
        <f>IF(AND(S1500=A1500, T1500&amp;U1500&amp;V1500&amp;W1500&amp;X1500=""), "DomProd", IF(COUNTIF(S1500:X1500, A1500)&gt;0, "CoDev", IF(S1500="???","N/A","Import")))</f>
        <v>DomProd</v>
      </c>
      <c r="N1500" s="5" t="s">
        <v>2556</v>
      </c>
      <c r="O1500" s="5"/>
      <c r="P1500" s="5"/>
      <c r="Q1500" s="30" t="s">
        <v>2586</v>
      </c>
      <c r="R1500" s="5"/>
      <c r="S1500" t="s">
        <v>93</v>
      </c>
      <c r="Y1500" s="5">
        <f>IF(T1500="???",0,COUNTA(S1500:X1500))</f>
        <v>1</v>
      </c>
    </row>
    <row r="1501" spans="1:25" x14ac:dyDescent="0.45">
      <c r="A1501" s="24" t="s">
        <v>93</v>
      </c>
      <c r="B1501" s="1">
        <v>2009</v>
      </c>
      <c r="C1501" s="22" t="str">
        <f>TEXT(D1501,"000")</f>
        <v>073</v>
      </c>
      <c r="D1501" s="2">
        <v>73</v>
      </c>
      <c r="E1501" s="1" t="str">
        <f>_xlfn.TEXTJOIN("_",TRUE,A1501,B1501,D1501,"Naval")</f>
        <v>ITA_2009_73_Naval</v>
      </c>
      <c r="F1501" s="1" t="s">
        <v>161</v>
      </c>
      <c r="G1501" s="1" t="str">
        <f>_xlfn.TEXTJOIN("_",TRUE,A1501,B1501,C1501,F1501)</f>
        <v>ITA_2009_073_Sea</v>
      </c>
      <c r="H1501" s="1" t="s">
        <v>358</v>
      </c>
      <c r="I1501" s="3" t="s">
        <v>168</v>
      </c>
      <c r="J1501" t="s">
        <v>385</v>
      </c>
      <c r="K1501" t="s">
        <v>2558</v>
      </c>
      <c r="L1501" s="4">
        <v>1</v>
      </c>
      <c r="M1501" s="5" t="str">
        <f>IF(AND(S1501=A1501, T1501&amp;U1501&amp;V1501&amp;W1501&amp;X1501=""), "DomProd", IF(COUNTIF(S1501:X1501, A1501)&gt;0, "CoDev", IF(S1501="???","N/A","Import")))</f>
        <v>DomProd</v>
      </c>
      <c r="N1501" t="s">
        <v>597</v>
      </c>
      <c r="Q1501" t="s">
        <v>2559</v>
      </c>
      <c r="S1501" t="s">
        <v>93</v>
      </c>
      <c r="Y1501" s="5">
        <f>IF(T1501="???",0,COUNTA(S1501:X1501))</f>
        <v>1</v>
      </c>
    </row>
    <row r="1502" spans="1:25" x14ac:dyDescent="0.45">
      <c r="A1502" s="24" t="s">
        <v>93</v>
      </c>
      <c r="B1502" s="1">
        <v>2009</v>
      </c>
      <c r="C1502" s="22" t="str">
        <f>TEXT(D1502,"000")</f>
        <v>074</v>
      </c>
      <c r="D1502" s="2">
        <v>74</v>
      </c>
      <c r="E1502" s="1" t="str">
        <f>_xlfn.TEXTJOIN("_",TRUE,A1502,B1502,D1502,"Naval")</f>
        <v>ITA_2009_74_Naval</v>
      </c>
      <c r="F1502" s="1" t="s">
        <v>161</v>
      </c>
      <c r="G1502" s="1" t="str">
        <f>_xlfn.TEXTJOIN("_",TRUE,A1502,B1502,C1502,F1502)</f>
        <v>ITA_2009_074_Sea</v>
      </c>
      <c r="H1502" s="1" t="s">
        <v>358</v>
      </c>
      <c r="I1502" s="3" t="s">
        <v>168</v>
      </c>
      <c r="J1502" t="s">
        <v>385</v>
      </c>
      <c r="K1502" t="s">
        <v>2560</v>
      </c>
      <c r="L1502" s="4" t="s">
        <v>65</v>
      </c>
      <c r="M1502" s="5" t="str">
        <f>IF(AND(S1502=A1502, T1502&amp;U1502&amp;V1502&amp;W1502&amp;X1502=""), "DomProd", IF(COUNTIF(S1502:X1502, A1502)&gt;0, "CoDev", IF(S1502="???","N/A","Import")))</f>
        <v>DomProd</v>
      </c>
      <c r="N1502" t="s">
        <v>597</v>
      </c>
      <c r="Q1502" t="s">
        <v>598</v>
      </c>
      <c r="S1502" t="s">
        <v>93</v>
      </c>
      <c r="Y1502" s="5">
        <f>IF(T1502="???",0,COUNTA(S1502:X1502))</f>
        <v>1</v>
      </c>
    </row>
    <row r="1503" spans="1:25" x14ac:dyDescent="0.45">
      <c r="A1503" s="24" t="s">
        <v>93</v>
      </c>
      <c r="B1503" s="1">
        <v>2009</v>
      </c>
      <c r="C1503" s="22" t="str">
        <f>TEXT(D1503,"000")</f>
        <v>075</v>
      </c>
      <c r="D1503" s="2">
        <v>75</v>
      </c>
      <c r="E1503" s="1" t="str">
        <f>_xlfn.TEXTJOIN("_",TRUE,A1503,B1503,D1503,"Naval")</f>
        <v>ITA_2009_75_Naval</v>
      </c>
      <c r="F1503" s="1" t="s">
        <v>161</v>
      </c>
      <c r="G1503" s="1" t="str">
        <f>_xlfn.TEXTJOIN("_",TRUE,A1503,B1503,C1503,F1503)</f>
        <v>ITA_2009_075_Sea</v>
      </c>
      <c r="H1503" s="1" t="s">
        <v>358</v>
      </c>
      <c r="I1503" s="3" t="s">
        <v>380</v>
      </c>
      <c r="J1503" t="s">
        <v>991</v>
      </c>
      <c r="K1503" t="s">
        <v>2587</v>
      </c>
      <c r="L1503" s="4">
        <v>4</v>
      </c>
      <c r="M1503" s="5" t="str">
        <f>IF(AND(S1503=A1503, T1503&amp;U1503&amp;V1503&amp;W1503&amp;X1503=""), "DomProd", IF(COUNTIF(S1503:X1503, A1503)&gt;0, "CoDev", IF(S1503="???","N/A","Import")))</f>
        <v>DomProd</v>
      </c>
      <c r="N1503" t="s">
        <v>2564</v>
      </c>
      <c r="Q1503" t="s">
        <v>2588</v>
      </c>
      <c r="S1503" t="s">
        <v>93</v>
      </c>
      <c r="Y1503" s="5">
        <f>IF(T1503="???",0,COUNTA(S1503:X1503))</f>
        <v>1</v>
      </c>
    </row>
    <row r="1504" spans="1:25" x14ac:dyDescent="0.45">
      <c r="A1504" s="24" t="s">
        <v>93</v>
      </c>
      <c r="B1504" s="1">
        <v>2009</v>
      </c>
      <c r="C1504" s="22" t="str">
        <f>TEXT(D1504,"000")</f>
        <v>076</v>
      </c>
      <c r="D1504" s="2">
        <v>76</v>
      </c>
      <c r="E1504" s="1" t="str">
        <f>_xlfn.TEXTJOIN("_",TRUE,A1504,B1504,D1504,"Naval")</f>
        <v>ITA_2009_76_Naval</v>
      </c>
      <c r="F1504" s="1" t="s">
        <v>161</v>
      </c>
      <c r="G1504" s="1" t="str">
        <f>_xlfn.TEXTJOIN("_",TRUE,A1504,B1504,C1504,F1504)</f>
        <v>ITA_2009_076_Sea</v>
      </c>
      <c r="H1504" s="1" t="s">
        <v>358</v>
      </c>
      <c r="I1504" s="3" t="s">
        <v>380</v>
      </c>
      <c r="J1504" t="s">
        <v>991</v>
      </c>
      <c r="K1504" t="s">
        <v>2589</v>
      </c>
      <c r="L1504" s="4">
        <v>6</v>
      </c>
      <c r="M1504" s="5" t="str">
        <f>IF(AND(S1504=A1504, T1504&amp;U1504&amp;V1504&amp;W1504&amp;X1504=""), "DomProd", IF(COUNTIF(S1504:X1504, A1504)&gt;0, "CoDev", IF(S1504="???","N/A","Import")))</f>
        <v>DomProd</v>
      </c>
      <c r="N1504" t="s">
        <v>2569</v>
      </c>
      <c r="Q1504" t="s">
        <v>2590</v>
      </c>
      <c r="S1504" t="s">
        <v>93</v>
      </c>
      <c r="Y1504" s="5">
        <f>IF(T1504="???",0,COUNTA(S1504:X1504))</f>
        <v>1</v>
      </c>
    </row>
    <row r="1505" spans="1:25" x14ac:dyDescent="0.45">
      <c r="A1505" s="24" t="s">
        <v>93</v>
      </c>
      <c r="B1505" s="1">
        <v>2009</v>
      </c>
      <c r="C1505" s="22" t="str">
        <f>TEXT(D1505,"000")</f>
        <v>077</v>
      </c>
      <c r="D1505" s="2">
        <v>77</v>
      </c>
      <c r="E1505" s="1" t="str">
        <f>_xlfn.TEXTJOIN("_",TRUE,A1505,B1505,D1505,"Naval")</f>
        <v>ITA_2009_77_Naval</v>
      </c>
      <c r="F1505" s="1" t="s">
        <v>161</v>
      </c>
      <c r="G1505" s="1" t="str">
        <f>_xlfn.TEXTJOIN("_",TRUE,A1505,B1505,C1505,F1505)</f>
        <v>ITA_2009_077_Sea</v>
      </c>
      <c r="H1505" s="1" t="s">
        <v>358</v>
      </c>
      <c r="I1505" s="3" t="s">
        <v>380</v>
      </c>
      <c r="J1505" t="s">
        <v>1617</v>
      </c>
      <c r="K1505" t="s">
        <v>2591</v>
      </c>
      <c r="L1505" s="4">
        <v>4</v>
      </c>
      <c r="M1505" s="5" t="str">
        <f>IF(AND(S1505=A1505, T1505&amp;U1505&amp;V1505&amp;W1505&amp;X1505=""), "DomProd", IF(COUNTIF(S1505:X1505, A1505)&gt;0, "CoDev", IF(S1505="???","N/A","Import")))</f>
        <v>DomProd</v>
      </c>
      <c r="N1505" t="s">
        <v>2592</v>
      </c>
      <c r="Q1505" s="18" t="s">
        <v>2593</v>
      </c>
      <c r="S1505" t="s">
        <v>93</v>
      </c>
      <c r="Y1505" s="5">
        <f>IF(T1505="???",0,COUNTA(S1505:X1505))</f>
        <v>1</v>
      </c>
    </row>
    <row r="1506" spans="1:25" x14ac:dyDescent="0.45">
      <c r="A1506" s="24" t="s">
        <v>93</v>
      </c>
      <c r="B1506" s="1">
        <v>2009</v>
      </c>
      <c r="C1506" s="22" t="str">
        <f>TEXT(D1506,"000")</f>
        <v>078</v>
      </c>
      <c r="D1506" s="2">
        <v>78</v>
      </c>
      <c r="E1506" s="1" t="str">
        <f>_xlfn.TEXTJOIN("_",TRUE,A1506,B1506,D1506,"Naval")</f>
        <v>ITA_2009_78_Naval</v>
      </c>
      <c r="F1506" s="1" t="s">
        <v>161</v>
      </c>
      <c r="G1506" s="1" t="str">
        <f>_xlfn.TEXTJOIN("_",TRUE,A1506,B1506,C1506,F1506)</f>
        <v>ITA_2009_078_Sea</v>
      </c>
      <c r="H1506" s="1" t="s">
        <v>358</v>
      </c>
      <c r="I1506" s="3" t="s">
        <v>187</v>
      </c>
      <c r="J1506" t="s">
        <v>188</v>
      </c>
      <c r="K1506" t="s">
        <v>2594</v>
      </c>
      <c r="L1506" s="4">
        <v>8</v>
      </c>
      <c r="M1506" s="5" t="str">
        <f>IF(AND(S1506=A1506, T1506&amp;U1506&amp;V1506&amp;W1506&amp;X1506=""), "DomProd", IF(COUNTIF(S1506:X1506, A1506)&gt;0, "CoDev", IF(S1506="???","N/A","Import")))</f>
        <v>DomProd</v>
      </c>
      <c r="N1506" t="s">
        <v>2595</v>
      </c>
      <c r="Q1506" s="18" t="s">
        <v>2596</v>
      </c>
      <c r="S1506" t="s">
        <v>93</v>
      </c>
      <c r="Y1506" s="5">
        <f>IF(T1506="???",0,COUNTA(S1506:X1506))</f>
        <v>1</v>
      </c>
    </row>
    <row r="1507" spans="1:25" x14ac:dyDescent="0.45">
      <c r="A1507" s="24" t="s">
        <v>93</v>
      </c>
      <c r="B1507" s="1">
        <v>2009</v>
      </c>
      <c r="C1507" s="22" t="str">
        <f>TEXT(D1507,"000")</f>
        <v>079</v>
      </c>
      <c r="D1507" s="2">
        <v>79</v>
      </c>
      <c r="E1507" s="1" t="str">
        <f>_xlfn.TEXTJOIN("_",TRUE,A1507,B1507,D1507,"Naval")</f>
        <v>ITA_2009_79_Naval</v>
      </c>
      <c r="F1507" s="1" t="s">
        <v>161</v>
      </c>
      <c r="G1507" s="1" t="str">
        <f>_xlfn.TEXTJOIN("_",TRUE,A1507,B1507,C1507,F1507)</f>
        <v>ITA_2009_079_Sea</v>
      </c>
      <c r="H1507" s="1" t="s">
        <v>358</v>
      </c>
      <c r="I1507" s="3" t="s">
        <v>422</v>
      </c>
      <c r="J1507" t="s">
        <v>188</v>
      </c>
      <c r="K1507" t="s">
        <v>2597</v>
      </c>
      <c r="L1507" s="4">
        <v>4</v>
      </c>
      <c r="M1507" s="5" t="str">
        <f>IF(AND(S1507=A1507, T1507&amp;U1507&amp;V1507&amp;W1507&amp;X1507=""), "DomProd", IF(COUNTIF(S1507:X1507, A1507)&gt;0, "CoDev", IF(S1507="???","N/A","Import")))</f>
        <v>DomProd</v>
      </c>
      <c r="N1507" t="s">
        <v>2598</v>
      </c>
      <c r="Q1507" s="18" t="s">
        <v>2599</v>
      </c>
      <c r="S1507" t="s">
        <v>93</v>
      </c>
      <c r="Y1507" s="5">
        <f>IF(T1507="???",0,COUNTA(S1507:X1507))</f>
        <v>1</v>
      </c>
    </row>
    <row r="1508" spans="1:25" x14ac:dyDescent="0.45">
      <c r="A1508" s="24" t="s">
        <v>93</v>
      </c>
      <c r="B1508" s="1">
        <v>2009</v>
      </c>
      <c r="C1508" s="22" t="str">
        <f>TEXT(D1508,"000")</f>
        <v>080</v>
      </c>
      <c r="D1508" s="2">
        <v>80</v>
      </c>
      <c r="E1508" s="1" t="str">
        <f>_xlfn.TEXTJOIN("_",TRUE,A1508,B1508,D1508,"Naval")</f>
        <v>ITA_2009_80_Naval</v>
      </c>
      <c r="F1508" s="1" t="s">
        <v>161</v>
      </c>
      <c r="G1508" s="1" t="str">
        <f>_xlfn.TEXTJOIN("_",TRUE,A1508,B1508,C1508,F1508)</f>
        <v>ITA_2009_080_Sea</v>
      </c>
      <c r="H1508" s="1" t="s">
        <v>358</v>
      </c>
      <c r="I1508" s="3" t="s">
        <v>422</v>
      </c>
      <c r="J1508" t="s">
        <v>1188</v>
      </c>
      <c r="K1508" t="s">
        <v>2600</v>
      </c>
      <c r="L1508" s="4">
        <v>2</v>
      </c>
      <c r="M1508" s="5" t="str">
        <f>IF(AND(S1508=A1508, T1508&amp;U1508&amp;V1508&amp;W1508&amp;X1508=""), "DomProd", IF(COUNTIF(S1508:X1508, A1508)&gt;0, "CoDev", IF(S1508="???","N/A","Import")))</f>
        <v>DomProd</v>
      </c>
      <c r="N1508" t="s">
        <v>2569</v>
      </c>
      <c r="Q1508" s="18" t="s">
        <v>2601</v>
      </c>
      <c r="S1508" t="s">
        <v>93</v>
      </c>
      <c r="Y1508" s="5">
        <f>IF(T1508="???",0,COUNTA(S1508:X1508))</f>
        <v>1</v>
      </c>
    </row>
    <row r="1509" spans="1:25" x14ac:dyDescent="0.45">
      <c r="A1509" s="24" t="s">
        <v>93</v>
      </c>
      <c r="B1509" s="1">
        <v>2009</v>
      </c>
      <c r="C1509" s="22" t="str">
        <f>TEXT(D1509,"000")</f>
        <v>081</v>
      </c>
      <c r="D1509" s="2">
        <v>81</v>
      </c>
      <c r="E1509" s="1" t="str">
        <f>_xlfn.TEXTJOIN("_",TRUE,A1509,B1509,D1509,"Naval")</f>
        <v>ITA_2009_81_Naval</v>
      </c>
      <c r="F1509" s="1" t="s">
        <v>161</v>
      </c>
      <c r="G1509" s="1" t="str">
        <f>_xlfn.TEXTJOIN("_",TRUE,A1509,B1509,C1509,F1509)</f>
        <v>ITA_2009_081_Sea</v>
      </c>
      <c r="H1509" s="1" t="s">
        <v>358</v>
      </c>
      <c r="I1509" s="3" t="s">
        <v>422</v>
      </c>
      <c r="J1509" t="s">
        <v>1188</v>
      </c>
      <c r="K1509" t="s">
        <v>2602</v>
      </c>
      <c r="L1509" s="4">
        <v>1</v>
      </c>
      <c r="M1509" s="5" t="str">
        <f>IF(AND(S1509=A1509, T1509&amp;U1509&amp;V1509&amp;W1509&amp;X1509=""), "DomProd", IF(COUNTIF(S1509:X1509, A1509)&gt;0, "CoDev", IF(S1509="???","N/A","Import")))</f>
        <v>DomProd</v>
      </c>
      <c r="N1509" t="s">
        <v>2569</v>
      </c>
      <c r="Q1509" s="18" t="s">
        <v>2603</v>
      </c>
      <c r="S1509" t="s">
        <v>93</v>
      </c>
      <c r="Y1509" s="5">
        <f>IF(T1509="???",0,COUNTA(S1509:X1509))</f>
        <v>1</v>
      </c>
    </row>
    <row r="1510" spans="1:25" x14ac:dyDescent="0.45">
      <c r="A1510" s="24" t="s">
        <v>93</v>
      </c>
      <c r="B1510" s="1">
        <v>2009</v>
      </c>
      <c r="C1510" s="22" t="str">
        <f>TEXT(D1510,"000")</f>
        <v>082</v>
      </c>
      <c r="D1510" s="2">
        <v>82</v>
      </c>
      <c r="E1510" s="1" t="str">
        <f>_xlfn.TEXTJOIN("_",TRUE,A1510,B1510,D1510,"Naval")</f>
        <v>ITA_2009_82_Naval</v>
      </c>
      <c r="F1510" s="1" t="s">
        <v>161</v>
      </c>
      <c r="G1510" s="1" t="str">
        <f>_xlfn.TEXTJOIN("_",TRUE,A1510,B1510,C1510,F1510)</f>
        <v>ITA_2009_082_Sea</v>
      </c>
      <c r="H1510" s="1" t="s">
        <v>358</v>
      </c>
      <c r="I1510" s="3" t="s">
        <v>422</v>
      </c>
      <c r="J1510" t="s">
        <v>1919</v>
      </c>
      <c r="K1510" t="s">
        <v>65</v>
      </c>
      <c r="L1510" s="4">
        <v>17</v>
      </c>
      <c r="M1510" s="5" t="str">
        <f>IF(AND(S1510=A1510, T1510&amp;U1510&amp;V1510&amp;W1510&amp;X1510=""), "DomProd", IF(COUNTIF(S1510:X1510, A1510)&gt;0, "CoDev", IF(S1510="???","N/A","Import")))</f>
        <v>N/A</v>
      </c>
      <c r="N1510" s="5" t="s">
        <v>35</v>
      </c>
      <c r="O1510" s="5"/>
      <c r="P1510" s="5"/>
      <c r="Q1510" s="5"/>
      <c r="R1510" s="5"/>
      <c r="S1510" t="s">
        <v>59</v>
      </c>
      <c r="Y1510" s="5">
        <f>IF(T1510="???",0,COUNTA(S1510:X1510))</f>
        <v>1</v>
      </c>
    </row>
    <row r="1511" spans="1:25" x14ac:dyDescent="0.45">
      <c r="A1511" s="24" t="s">
        <v>93</v>
      </c>
      <c r="B1511" s="1">
        <v>2009</v>
      </c>
      <c r="C1511" s="22" t="str">
        <f>TEXT(D1511,"000")</f>
        <v>083</v>
      </c>
      <c r="D1511" s="2">
        <v>83</v>
      </c>
      <c r="E1511" s="1" t="str">
        <f>_xlfn.TEXTJOIN("_",TRUE,A1511,B1511,D1511,"Naval")</f>
        <v>ITA_2009_83_Naval</v>
      </c>
      <c r="F1511" s="1" t="s">
        <v>161</v>
      </c>
      <c r="G1511" s="1" t="str">
        <f>_xlfn.TEXTJOIN("_",TRUE,A1511,B1511,C1511,F1511)</f>
        <v>ITA_2009_083_Sea</v>
      </c>
      <c r="H1511" s="1" t="s">
        <v>358</v>
      </c>
      <c r="I1511" s="3" t="s">
        <v>422</v>
      </c>
      <c r="J1511" t="s">
        <v>772</v>
      </c>
      <c r="K1511" t="s">
        <v>65</v>
      </c>
      <c r="L1511" s="4">
        <v>9</v>
      </c>
      <c r="M1511" s="5" t="str">
        <f>IF(AND(S1511=A1511, T1511&amp;U1511&amp;V1511&amp;W1511&amp;X1511=""), "DomProd", IF(COUNTIF(S1511:X1511, A1511)&gt;0, "CoDev", IF(S1511="???","N/A","Import")))</f>
        <v>N/A</v>
      </c>
      <c r="N1511" s="5" t="s">
        <v>35</v>
      </c>
      <c r="O1511" s="5"/>
      <c r="P1511" s="5"/>
      <c r="Q1511" s="5"/>
      <c r="R1511" s="5"/>
      <c r="S1511" t="s">
        <v>59</v>
      </c>
      <c r="Y1511" s="5">
        <f>IF(T1511="???",0,COUNTA(S1511:X1511))</f>
        <v>1</v>
      </c>
    </row>
    <row r="1512" spans="1:25" x14ac:dyDescent="0.45">
      <c r="A1512" s="24" t="s">
        <v>93</v>
      </c>
      <c r="B1512" s="1">
        <v>2009</v>
      </c>
      <c r="C1512" s="22" t="str">
        <f>TEXT(D1512,"000")</f>
        <v>084</v>
      </c>
      <c r="D1512" s="2">
        <v>84</v>
      </c>
      <c r="E1512" s="1" t="str">
        <f>_xlfn.TEXTJOIN("_",TRUE,A1512,B1512,D1512,"Naval")</f>
        <v>ITA_2009_84_Naval</v>
      </c>
      <c r="F1512" s="1" t="s">
        <v>161</v>
      </c>
      <c r="G1512" s="1" t="str">
        <f>_xlfn.TEXTJOIN("_",TRUE,A1512,B1512,C1512,F1512)</f>
        <v>ITA_2009_084_Sea</v>
      </c>
      <c r="H1512" s="1" t="s">
        <v>358</v>
      </c>
      <c r="I1512" s="3" t="s">
        <v>192</v>
      </c>
      <c r="J1512" t="s">
        <v>913</v>
      </c>
      <c r="K1512" t="s">
        <v>2604</v>
      </c>
      <c r="L1512" s="4">
        <v>1</v>
      </c>
      <c r="M1512" s="5" t="str">
        <f>IF(AND(S1512=A1512, T1512&amp;U1512&amp;V1512&amp;W1512&amp;X1512=""), "DomProd", IF(COUNTIF(S1512:X1512, A1512)&gt;0, "CoDev", IF(S1512="???","N/A","Import")))</f>
        <v>DomProd</v>
      </c>
      <c r="N1512" t="s">
        <v>2246</v>
      </c>
      <c r="Q1512" s="18" t="s">
        <v>2247</v>
      </c>
      <c r="S1512" t="s">
        <v>93</v>
      </c>
      <c r="Y1512" s="5">
        <f>IF(T1512="???",0,COUNTA(S1512:X1512))</f>
        <v>1</v>
      </c>
    </row>
    <row r="1513" spans="1:25" x14ac:dyDescent="0.45">
      <c r="A1513" s="24" t="s">
        <v>93</v>
      </c>
      <c r="B1513" s="1">
        <v>2009</v>
      </c>
      <c r="C1513" s="22" t="str">
        <f>TEXT(D1513,"000")</f>
        <v>085</v>
      </c>
      <c r="D1513" s="2">
        <v>85</v>
      </c>
      <c r="E1513" s="1" t="str">
        <f>_xlfn.TEXTJOIN("_",TRUE,A1513,B1513,D1513,"Naval")</f>
        <v>ITA_2009_85_Naval</v>
      </c>
      <c r="F1513" s="1" t="s">
        <v>161</v>
      </c>
      <c r="G1513" s="1" t="str">
        <f>_xlfn.TEXTJOIN("_",TRUE,A1513,B1513,C1513,F1513)</f>
        <v>ITA_2009_085_Sea</v>
      </c>
      <c r="H1513" s="1" t="s">
        <v>358</v>
      </c>
      <c r="I1513" s="3" t="s">
        <v>192</v>
      </c>
      <c r="J1513" t="s">
        <v>2002</v>
      </c>
      <c r="K1513" t="s">
        <v>2605</v>
      </c>
      <c r="L1513" s="4">
        <v>2</v>
      </c>
      <c r="M1513" s="5" t="str">
        <f>IF(AND(S1513=A1513, T1513&amp;U1513&amp;V1513&amp;W1513&amp;X1513=""), "DomProd", IF(COUNTIF(S1513:X1513, A1513)&gt;0, "CoDev", IF(S1513="???","N/A","Import")))</f>
        <v>DomProd</v>
      </c>
      <c r="N1513" t="s">
        <v>2569</v>
      </c>
      <c r="Q1513" s="18" t="s">
        <v>2606</v>
      </c>
      <c r="S1513" t="s">
        <v>93</v>
      </c>
      <c r="Y1513" s="5">
        <f>IF(T1513="???",0,COUNTA(S1513:X1513))</f>
        <v>1</v>
      </c>
    </row>
    <row r="1514" spans="1:25" x14ac:dyDescent="0.45">
      <c r="A1514" s="24" t="s">
        <v>93</v>
      </c>
      <c r="B1514" s="1">
        <v>2009</v>
      </c>
      <c r="C1514" s="22" t="str">
        <f>TEXT(D1514,"000")</f>
        <v>086</v>
      </c>
      <c r="D1514" s="2">
        <v>86</v>
      </c>
      <c r="E1514" s="1" t="str">
        <f>_xlfn.TEXTJOIN("_",TRUE,A1514,B1514,D1514,"Naval")</f>
        <v>ITA_2009_86_Naval</v>
      </c>
      <c r="F1514" s="1" t="s">
        <v>161</v>
      </c>
      <c r="G1514" s="1" t="str">
        <f>_xlfn.TEXTJOIN("_",TRUE,A1514,B1514,C1514,F1514)</f>
        <v>ITA_2009_086_Sea</v>
      </c>
      <c r="H1514" s="1" t="s">
        <v>358</v>
      </c>
      <c r="I1514" s="3" t="s">
        <v>192</v>
      </c>
      <c r="J1514" t="s">
        <v>2248</v>
      </c>
      <c r="K1514" t="s">
        <v>65</v>
      </c>
      <c r="L1514" s="4">
        <v>4</v>
      </c>
      <c r="M1514" s="5" t="str">
        <f>IF(AND(S1514=A1514, T1514&amp;U1514&amp;V1514&amp;W1514&amp;X1514=""), "DomProd", IF(COUNTIF(S1514:X1514, A1514)&gt;0, "CoDev", IF(S1514="???","N/A","Import")))</f>
        <v>N/A</v>
      </c>
      <c r="N1514" s="5" t="s">
        <v>35</v>
      </c>
      <c r="O1514" s="5"/>
      <c r="P1514" s="5"/>
      <c r="Q1514" s="5"/>
      <c r="R1514" s="5"/>
      <c r="S1514" t="s">
        <v>59</v>
      </c>
      <c r="Y1514" s="5">
        <f>IF(T1514="???",0,COUNTA(S1514:X1514))</f>
        <v>1</v>
      </c>
    </row>
    <row r="1515" spans="1:25" x14ac:dyDescent="0.45">
      <c r="A1515" s="24" t="s">
        <v>93</v>
      </c>
      <c r="B1515" s="1">
        <v>2009</v>
      </c>
      <c r="C1515" s="22" t="str">
        <f>TEXT(D1515,"000")</f>
        <v>087</v>
      </c>
      <c r="D1515" s="2">
        <v>87</v>
      </c>
      <c r="E1515" s="1" t="str">
        <f>_xlfn.TEXTJOIN("_",TRUE,A1515,B1515,D1515,"Naval")</f>
        <v>ITA_2009_87_Naval</v>
      </c>
      <c r="F1515" s="1" t="s">
        <v>161</v>
      </c>
      <c r="G1515" s="1" t="str">
        <f>_xlfn.TEXTJOIN("_",TRUE,A1515,B1515,C1515,F1515)</f>
        <v>ITA_2009_087_Sea</v>
      </c>
      <c r="H1515" s="1" t="s">
        <v>358</v>
      </c>
      <c r="I1515" s="3" t="s">
        <v>192</v>
      </c>
      <c r="J1515" t="s">
        <v>430</v>
      </c>
      <c r="K1515" t="s">
        <v>65</v>
      </c>
      <c r="L1515" s="4">
        <v>1</v>
      </c>
      <c r="M1515" s="5" t="str">
        <f>IF(AND(S1515=A1515, T1515&amp;U1515&amp;V1515&amp;W1515&amp;X1515=""), "DomProd", IF(COUNTIF(S1515:X1515, A1515)&gt;0, "CoDev", IF(S1515="???","N/A","Import")))</f>
        <v>N/A</v>
      </c>
      <c r="N1515" s="5" t="s">
        <v>35</v>
      </c>
      <c r="O1515" s="5"/>
      <c r="P1515" s="5"/>
      <c r="Q1515" s="5"/>
      <c r="R1515" s="5"/>
      <c r="S1515" t="s">
        <v>59</v>
      </c>
      <c r="Y1515" s="5">
        <f>IF(T1515="???",0,COUNTA(S1515:X1515))</f>
        <v>1</v>
      </c>
    </row>
    <row r="1516" spans="1:25" x14ac:dyDescent="0.45">
      <c r="A1516" s="24" t="s">
        <v>93</v>
      </c>
      <c r="B1516" s="1">
        <v>2009</v>
      </c>
      <c r="C1516" s="22" t="str">
        <f>TEXT(D1516,"000")</f>
        <v>088</v>
      </c>
      <c r="D1516" s="2">
        <v>88</v>
      </c>
      <c r="E1516" s="1" t="str">
        <f>_xlfn.TEXTJOIN("_",TRUE,A1516,B1516,D1516,"Naval")</f>
        <v>ITA_2009_88_Naval</v>
      </c>
      <c r="F1516" s="1" t="s">
        <v>161</v>
      </c>
      <c r="G1516" s="1" t="str">
        <f>_xlfn.TEXTJOIN("_",TRUE,A1516,B1516,C1516,F1516)</f>
        <v>ITA_2009_088_Sea</v>
      </c>
      <c r="H1516" s="1" t="s">
        <v>358</v>
      </c>
      <c r="I1516" s="3" t="s">
        <v>192</v>
      </c>
      <c r="J1516" t="s">
        <v>1499</v>
      </c>
      <c r="K1516" t="s">
        <v>65</v>
      </c>
      <c r="L1516" s="4">
        <v>6</v>
      </c>
      <c r="M1516" s="5" t="str">
        <f>IF(AND(S1516=A1516, T1516&amp;U1516&amp;V1516&amp;W1516&amp;X1516=""), "DomProd", IF(COUNTIF(S1516:X1516, A1516)&gt;0, "CoDev", IF(S1516="???","N/A","Import")))</f>
        <v>N/A</v>
      </c>
      <c r="N1516" s="5" t="s">
        <v>35</v>
      </c>
      <c r="O1516" s="5"/>
      <c r="P1516" s="5"/>
      <c r="Q1516" s="5"/>
      <c r="R1516" s="5"/>
      <c r="S1516" t="s">
        <v>59</v>
      </c>
      <c r="Y1516" s="5">
        <f>IF(T1516="???",0,COUNTA(S1516:X1516))</f>
        <v>1</v>
      </c>
    </row>
    <row r="1517" spans="1:25" x14ac:dyDescent="0.45">
      <c r="A1517" s="24" t="s">
        <v>93</v>
      </c>
      <c r="B1517" s="1">
        <v>2009</v>
      </c>
      <c r="C1517" s="22" t="str">
        <f>TEXT(D1517,"000")</f>
        <v>089</v>
      </c>
      <c r="D1517" s="2">
        <v>89</v>
      </c>
      <c r="E1517" s="1" t="str">
        <f>_xlfn.TEXTJOIN("_",TRUE,A1517,B1517,D1517,"Naval")</f>
        <v>ITA_2009_89_Naval</v>
      </c>
      <c r="F1517" s="1" t="s">
        <v>161</v>
      </c>
      <c r="G1517" s="1" t="str">
        <f>_xlfn.TEXTJOIN("_",TRUE,A1517,B1517,C1517,F1517)</f>
        <v>ITA_2009_089_Sea</v>
      </c>
      <c r="H1517" s="1" t="s">
        <v>358</v>
      </c>
      <c r="I1517" s="3" t="s">
        <v>192</v>
      </c>
      <c r="J1517" t="s">
        <v>1219</v>
      </c>
      <c r="K1517" t="s">
        <v>65</v>
      </c>
      <c r="L1517" s="4">
        <v>3</v>
      </c>
      <c r="M1517" s="5" t="str">
        <f>IF(AND(S1517=A1517, T1517&amp;U1517&amp;V1517&amp;W1517&amp;X1517=""), "DomProd", IF(COUNTIF(S1517:X1517, A1517)&gt;0, "CoDev", IF(S1517="???","N/A","Import")))</f>
        <v>N/A</v>
      </c>
      <c r="N1517" s="5" t="s">
        <v>35</v>
      </c>
      <c r="O1517" s="5"/>
      <c r="P1517" s="5"/>
      <c r="Q1517" s="5"/>
      <c r="R1517" s="5"/>
      <c r="S1517" t="s">
        <v>59</v>
      </c>
      <c r="Y1517" s="5">
        <f>IF(T1517="???",0,COUNTA(S1517:X1517))</f>
        <v>1</v>
      </c>
    </row>
    <row r="1518" spans="1:25" x14ac:dyDescent="0.45">
      <c r="A1518" s="24" t="s">
        <v>93</v>
      </c>
      <c r="B1518" s="1">
        <v>2009</v>
      </c>
      <c r="C1518" s="22" t="str">
        <f>TEXT(D1518,"000")</f>
        <v>090</v>
      </c>
      <c r="D1518" s="2">
        <v>90</v>
      </c>
      <c r="E1518" s="1" t="str">
        <f>_xlfn.TEXTJOIN("_",TRUE,A1518,B1518,D1518,"Naval")</f>
        <v>ITA_2009_90_Naval</v>
      </c>
      <c r="F1518" s="1" t="s">
        <v>161</v>
      </c>
      <c r="G1518" s="1" t="str">
        <f>_xlfn.TEXTJOIN("_",TRUE,A1518,B1518,C1518,F1518)</f>
        <v>ITA_2009_090_Sea</v>
      </c>
      <c r="H1518" s="1" t="s">
        <v>358</v>
      </c>
      <c r="I1518" s="3" t="s">
        <v>192</v>
      </c>
      <c r="J1518" t="s">
        <v>1718</v>
      </c>
      <c r="K1518" t="s">
        <v>65</v>
      </c>
      <c r="L1518" s="4">
        <v>2</v>
      </c>
      <c r="M1518" s="5" t="str">
        <f>IF(AND(S1518=A1518, T1518&amp;U1518&amp;V1518&amp;W1518&amp;X1518=""), "DomProd", IF(COUNTIF(S1518:X1518, A1518)&gt;0, "CoDev", IF(S1518="???","N/A","Import")))</f>
        <v>N/A</v>
      </c>
      <c r="N1518" s="5" t="s">
        <v>35</v>
      </c>
      <c r="O1518" s="5"/>
      <c r="P1518" s="5"/>
      <c r="Q1518" s="5"/>
      <c r="R1518" s="5"/>
      <c r="S1518" t="s">
        <v>59</v>
      </c>
      <c r="Y1518" s="5">
        <f>IF(T1518="???",0,COUNTA(S1518:X1518))</f>
        <v>1</v>
      </c>
    </row>
    <row r="1519" spans="1:25" x14ac:dyDescent="0.45">
      <c r="A1519" s="24" t="s">
        <v>93</v>
      </c>
      <c r="B1519" s="1">
        <v>2009</v>
      </c>
      <c r="C1519" s="22" t="str">
        <f>TEXT(D1519,"000")</f>
        <v>091</v>
      </c>
      <c r="D1519" s="2">
        <v>91</v>
      </c>
      <c r="E1519" s="1" t="str">
        <f>_xlfn.TEXTJOIN("_",TRUE,A1519,B1519,D1519,"Naval")</f>
        <v>ITA_2009_91_Naval</v>
      </c>
      <c r="F1519" s="1" t="s">
        <v>161</v>
      </c>
      <c r="G1519" s="1" t="str">
        <f>_xlfn.TEXTJOIN("_",TRUE,A1519,B1519,C1519,F1519)</f>
        <v>ITA_2009_091_Sea</v>
      </c>
      <c r="H1519" s="1" t="s">
        <v>358</v>
      </c>
      <c r="I1519" s="3" t="s">
        <v>192</v>
      </c>
      <c r="J1519" t="s">
        <v>908</v>
      </c>
      <c r="K1519" t="s">
        <v>65</v>
      </c>
      <c r="L1519" s="4">
        <v>1</v>
      </c>
      <c r="M1519" s="5" t="str">
        <f>IF(AND(S1519=A1519, T1519&amp;U1519&amp;V1519&amp;W1519&amp;X1519=""), "DomProd", IF(COUNTIF(S1519:X1519, A1519)&gt;0, "CoDev", IF(S1519="???","N/A","Import")))</f>
        <v>N/A</v>
      </c>
      <c r="N1519" s="5" t="s">
        <v>35</v>
      </c>
      <c r="O1519" s="5"/>
      <c r="P1519" s="5"/>
      <c r="Q1519" s="5"/>
      <c r="R1519" s="5"/>
      <c r="S1519" t="s">
        <v>59</v>
      </c>
      <c r="Y1519" s="5">
        <f>IF(T1519="???",0,COUNTA(S1519:X1519))</f>
        <v>1</v>
      </c>
    </row>
    <row r="1520" spans="1:25" x14ac:dyDescent="0.45">
      <c r="A1520" s="24" t="s">
        <v>93</v>
      </c>
      <c r="B1520" s="1">
        <v>2009</v>
      </c>
      <c r="C1520" s="22" t="str">
        <f>TEXT(D1520,"000")</f>
        <v>092</v>
      </c>
      <c r="D1520" s="2">
        <v>92</v>
      </c>
      <c r="E1520" s="1" t="str">
        <f>_xlfn.TEXTJOIN("_",TRUE,A1520,B1520,D1520,"Naval")</f>
        <v>ITA_2009_92_Naval</v>
      </c>
      <c r="F1520" s="1" t="s">
        <v>161</v>
      </c>
      <c r="G1520" s="1" t="str">
        <f>_xlfn.TEXTJOIN("_",TRUE,A1520,B1520,C1520,F1520)</f>
        <v>ITA_2009_092_Sea</v>
      </c>
      <c r="H1520" s="1" t="s">
        <v>358</v>
      </c>
      <c r="I1520" s="3" t="s">
        <v>192</v>
      </c>
      <c r="J1520" t="s">
        <v>432</v>
      </c>
      <c r="K1520" t="s">
        <v>65</v>
      </c>
      <c r="L1520" s="4">
        <v>1</v>
      </c>
      <c r="M1520" s="5" t="str">
        <f>IF(AND(S1520=A1520, T1520&amp;U1520&amp;V1520&amp;W1520&amp;X1520=""), "DomProd", IF(COUNTIF(S1520:X1520, A1520)&gt;0, "CoDev", IF(S1520="???","N/A","Import")))</f>
        <v>N/A</v>
      </c>
      <c r="N1520" s="5" t="s">
        <v>35</v>
      </c>
      <c r="O1520" s="5"/>
      <c r="P1520" s="5"/>
      <c r="Q1520" s="5"/>
      <c r="R1520" s="5"/>
      <c r="S1520" t="s">
        <v>59</v>
      </c>
      <c r="Y1520" s="5">
        <f>IF(T1520="???",0,COUNTA(S1520:X1520))</f>
        <v>1</v>
      </c>
    </row>
    <row r="1521" spans="1:25" x14ac:dyDescent="0.45">
      <c r="A1521" s="24" t="s">
        <v>93</v>
      </c>
      <c r="B1521" s="1">
        <v>2009</v>
      </c>
      <c r="C1521" s="22" t="str">
        <f>TEXT(D1521,"000")</f>
        <v>093</v>
      </c>
      <c r="D1521" s="2">
        <v>93</v>
      </c>
      <c r="E1521" s="1" t="str">
        <f>_xlfn.TEXTJOIN("_",TRUE,A1521,B1521,D1521,"Naval")</f>
        <v>ITA_2009_93_Naval</v>
      </c>
      <c r="F1521" s="1" t="s">
        <v>161</v>
      </c>
      <c r="G1521" s="1" t="str">
        <f>_xlfn.TEXTJOIN("_",TRUE,A1521,B1521,C1521,F1521)</f>
        <v>ITA_2009_093_Sea</v>
      </c>
      <c r="H1521" s="1" t="s">
        <v>358</v>
      </c>
      <c r="I1521" s="3" t="s">
        <v>192</v>
      </c>
      <c r="J1521" t="s">
        <v>432</v>
      </c>
      <c r="K1521" t="s">
        <v>2607</v>
      </c>
      <c r="L1521" s="4">
        <v>2</v>
      </c>
      <c r="M1521" s="5" t="str">
        <f>IF(AND(S1521=A1521, T1521&amp;U1521&amp;V1521&amp;W1521&amp;X1521=""), "DomProd", IF(COUNTIF(S1521:X1521, A1521)&gt;0, "CoDev", IF(S1521="???","N/A","Import")))</f>
        <v>N/A</v>
      </c>
      <c r="N1521" s="5" t="s">
        <v>35</v>
      </c>
      <c r="O1521" s="5"/>
      <c r="P1521" s="5"/>
      <c r="Q1521" s="5"/>
      <c r="R1521" s="5"/>
      <c r="S1521" t="s">
        <v>59</v>
      </c>
      <c r="Y1521" s="5">
        <f>IF(T1521="???",0,COUNTA(S1521:X1521))</f>
        <v>1</v>
      </c>
    </row>
    <row r="1522" spans="1:25" x14ac:dyDescent="0.45">
      <c r="A1522" s="24" t="s">
        <v>93</v>
      </c>
      <c r="B1522" s="1">
        <v>2009</v>
      </c>
      <c r="C1522" s="22" t="str">
        <f>TEXT(D1522,"000")</f>
        <v>094</v>
      </c>
      <c r="D1522" s="2">
        <v>94</v>
      </c>
      <c r="E1522" s="1" t="str">
        <f>_xlfn.TEXTJOIN("_",TRUE,A1522,B1522,D1522,"Naval")</f>
        <v>ITA_2009_94_Naval</v>
      </c>
      <c r="F1522" s="1" t="s">
        <v>161</v>
      </c>
      <c r="G1522" s="1" t="str">
        <f>_xlfn.TEXTJOIN("_",TRUE,A1522,B1522,C1522,F1522)</f>
        <v>ITA_2009_094_Sea</v>
      </c>
      <c r="H1522" s="1" t="s">
        <v>358</v>
      </c>
      <c r="I1522" s="3" t="s">
        <v>192</v>
      </c>
      <c r="J1522" t="s">
        <v>1035</v>
      </c>
      <c r="K1522" t="s">
        <v>65</v>
      </c>
      <c r="L1522" s="4">
        <v>5</v>
      </c>
      <c r="M1522" s="5" t="str">
        <f>IF(AND(S1522=A1522, T1522&amp;U1522&amp;V1522&amp;W1522&amp;X1522=""), "DomProd", IF(COUNTIF(S1522:X1522, A1522)&gt;0, "CoDev", IF(S1522="???","N/A","Import")))</f>
        <v>N/A</v>
      </c>
      <c r="N1522" s="5" t="s">
        <v>35</v>
      </c>
      <c r="O1522" s="5"/>
      <c r="P1522" s="5"/>
      <c r="Q1522" s="5"/>
      <c r="R1522" s="5"/>
      <c r="S1522" t="s">
        <v>59</v>
      </c>
      <c r="Y1522" s="5">
        <f>IF(T1522="???",0,COUNTA(S1522:X1522))</f>
        <v>1</v>
      </c>
    </row>
    <row r="1523" spans="1:25" x14ac:dyDescent="0.45">
      <c r="A1523" s="24" t="s">
        <v>93</v>
      </c>
      <c r="B1523" s="1">
        <v>2009</v>
      </c>
      <c r="C1523" s="22" t="str">
        <f>TEXT(D1523,"000")</f>
        <v>095</v>
      </c>
      <c r="D1523" s="2">
        <v>95</v>
      </c>
      <c r="E1523" s="1" t="str">
        <f>_xlfn.TEXTJOIN("_",TRUE,A1523,B1523,D1523,"Naval")</f>
        <v>ITA_2009_95_Naval</v>
      </c>
      <c r="F1523" s="1" t="s">
        <v>161</v>
      </c>
      <c r="G1523" s="1" t="str">
        <f>_xlfn.TEXTJOIN("_",TRUE,A1523,B1523,C1523,F1523)</f>
        <v>ITA_2009_095_Sea</v>
      </c>
      <c r="H1523" s="1" t="s">
        <v>358</v>
      </c>
      <c r="I1523" s="3" t="s">
        <v>192</v>
      </c>
      <c r="J1523" t="s">
        <v>431</v>
      </c>
      <c r="K1523" t="s">
        <v>65</v>
      </c>
      <c r="L1523" s="4">
        <v>7</v>
      </c>
      <c r="M1523" s="5" t="str">
        <f>IF(AND(S1523=A1523, T1523&amp;U1523&amp;V1523&amp;W1523&amp;X1523=""), "DomProd", IF(COUNTIF(S1523:X1523, A1523)&gt;0, "CoDev", IF(S1523="???","N/A","Import")))</f>
        <v>N/A</v>
      </c>
      <c r="N1523" s="5" t="s">
        <v>35</v>
      </c>
      <c r="O1523" s="5"/>
      <c r="P1523" s="5"/>
      <c r="Q1523" s="5"/>
      <c r="R1523" s="5"/>
      <c r="S1523" t="s">
        <v>59</v>
      </c>
      <c r="Y1523" s="5">
        <f>IF(T1523="???",0,COUNTA(S1523:X1523))</f>
        <v>1</v>
      </c>
    </row>
    <row r="1524" spans="1:25" x14ac:dyDescent="0.45">
      <c r="A1524" s="24" t="s">
        <v>93</v>
      </c>
      <c r="B1524" s="1">
        <v>2009</v>
      </c>
      <c r="C1524" s="22" t="str">
        <f>TEXT(D1524,"000")</f>
        <v>096</v>
      </c>
      <c r="D1524" s="2">
        <v>96</v>
      </c>
      <c r="E1524" s="1" t="str">
        <f>_xlfn.TEXTJOIN("_",TRUE,A1524,B1524,D1524,"Naval")</f>
        <v>ITA_2009_96_Naval</v>
      </c>
      <c r="F1524" s="1" t="s">
        <v>161</v>
      </c>
      <c r="G1524" s="1" t="str">
        <f>_xlfn.TEXTJOIN("_",TRUE,A1524,B1524,C1524,F1524)</f>
        <v>ITA_2009_096_Sea</v>
      </c>
      <c r="H1524" s="1" t="s">
        <v>358</v>
      </c>
      <c r="I1524" s="3" t="s">
        <v>192</v>
      </c>
      <c r="J1524" t="s">
        <v>199</v>
      </c>
      <c r="K1524" t="s">
        <v>2607</v>
      </c>
      <c r="L1524" s="4">
        <v>9</v>
      </c>
      <c r="M1524" s="5" t="str">
        <f>IF(AND(S1524=A1524, T1524&amp;U1524&amp;V1524&amp;W1524&amp;X1524=""), "DomProd", IF(COUNTIF(S1524:X1524, A1524)&gt;0, "CoDev", IF(S1524="???","N/A","Import")))</f>
        <v>N/A</v>
      </c>
      <c r="N1524" s="5" t="s">
        <v>35</v>
      </c>
      <c r="O1524" s="5"/>
      <c r="P1524" s="5"/>
      <c r="Q1524" s="5"/>
      <c r="R1524" s="5"/>
      <c r="S1524" t="s">
        <v>59</v>
      </c>
      <c r="Y1524" s="5">
        <f>IF(T1524="???",0,COUNTA(S1524:X1524))</f>
        <v>1</v>
      </c>
    </row>
    <row r="1525" spans="1:25" x14ac:dyDescent="0.45">
      <c r="A1525" s="24" t="s">
        <v>93</v>
      </c>
      <c r="B1525" s="1">
        <v>2009</v>
      </c>
      <c r="C1525" s="22" t="str">
        <f>TEXT(D1525,"000")</f>
        <v>097</v>
      </c>
      <c r="D1525" s="2">
        <v>97</v>
      </c>
      <c r="E1525" s="1" t="str">
        <f>_xlfn.TEXTJOIN("_",TRUE,A1525,B1525,D1525,"Naval")</f>
        <v>ITA_2009_97_Naval</v>
      </c>
      <c r="F1525" s="1" t="s">
        <v>161</v>
      </c>
      <c r="G1525" s="1" t="str">
        <f>_xlfn.TEXTJOIN("_",TRUE,A1525,B1525,C1525,F1525)</f>
        <v>ITA_2009_097_Sea</v>
      </c>
      <c r="H1525" s="1" t="s">
        <v>358</v>
      </c>
      <c r="I1525" s="3" t="s">
        <v>192</v>
      </c>
      <c r="J1525" t="s">
        <v>103</v>
      </c>
      <c r="K1525" t="s">
        <v>65</v>
      </c>
      <c r="L1525" s="4">
        <v>9</v>
      </c>
      <c r="M1525" s="5" t="str">
        <f>IF(AND(S1525=A1525, T1525&amp;U1525&amp;V1525&amp;W1525&amp;X1525=""), "DomProd", IF(COUNTIF(S1525:X1525, A1525)&gt;0, "CoDev", IF(S1525="???","N/A","Import")))</f>
        <v>N/A</v>
      </c>
      <c r="N1525" s="5" t="s">
        <v>35</v>
      </c>
      <c r="O1525" s="5"/>
      <c r="P1525" s="5"/>
      <c r="Q1525" s="5"/>
      <c r="R1525" s="5"/>
      <c r="S1525" t="s">
        <v>59</v>
      </c>
      <c r="Y1525" s="5">
        <f>IF(T1525="???",0,COUNTA(S1525:X1525))</f>
        <v>1</v>
      </c>
    </row>
    <row r="1526" spans="1:25" x14ac:dyDescent="0.45">
      <c r="A1526" s="24" t="s">
        <v>93</v>
      </c>
      <c r="B1526" s="1">
        <v>2009</v>
      </c>
      <c r="C1526" s="22" t="str">
        <f>TEXT(D1526,"000")</f>
        <v>098</v>
      </c>
      <c r="D1526" s="2">
        <v>98</v>
      </c>
      <c r="E1526" s="1" t="str">
        <f>_xlfn.TEXTJOIN("_",TRUE,A1526,B1526,D1526,"Naval")</f>
        <v>ITA_2009_98_Naval</v>
      </c>
      <c r="F1526" s="1" t="s">
        <v>161</v>
      </c>
      <c r="G1526" s="1" t="str">
        <f>_xlfn.TEXTJOIN("_",TRUE,A1526,B1526,C1526,F1526)</f>
        <v>ITA_2009_098_Sea</v>
      </c>
      <c r="H1526" s="1" t="s">
        <v>358</v>
      </c>
      <c r="I1526" s="3" t="s">
        <v>192</v>
      </c>
      <c r="J1526" t="s">
        <v>204</v>
      </c>
      <c r="K1526" t="s">
        <v>65</v>
      </c>
      <c r="L1526" s="4">
        <v>2</v>
      </c>
      <c r="M1526" s="5" t="str">
        <f>IF(AND(S1526=A1526, T1526&amp;U1526&amp;V1526&amp;W1526&amp;X1526=""), "DomProd", IF(COUNTIF(S1526:X1526, A1526)&gt;0, "CoDev", IF(S1526="???","N/A","Import")))</f>
        <v>N/A</v>
      </c>
      <c r="N1526" s="5" t="s">
        <v>35</v>
      </c>
      <c r="O1526" s="5"/>
      <c r="P1526" s="5"/>
      <c r="Q1526" s="5"/>
      <c r="R1526" s="5"/>
      <c r="S1526" t="s">
        <v>59</v>
      </c>
      <c r="Y1526" s="5">
        <f>IF(T1526="???",0,COUNTA(S1526:X1526))</f>
        <v>1</v>
      </c>
    </row>
    <row r="1527" spans="1:25" x14ac:dyDescent="0.45">
      <c r="A1527" s="24" t="s">
        <v>93</v>
      </c>
      <c r="B1527" s="1">
        <v>2009</v>
      </c>
      <c r="C1527" s="22" t="str">
        <f>TEXT(D1527,"000")</f>
        <v>099</v>
      </c>
      <c r="D1527" s="2">
        <v>99</v>
      </c>
      <c r="E1527" s="1" t="str">
        <f>_xlfn.TEXTJOIN("_",TRUE,A1527,B1527,D1527,"Naval")</f>
        <v>ITA_2009_99_Naval</v>
      </c>
      <c r="F1527" s="1" t="s">
        <v>161</v>
      </c>
      <c r="G1527" s="1" t="str">
        <f>_xlfn.TEXTJOIN("_",TRUE,A1527,B1527,C1527,F1527)</f>
        <v>ITA_2009_099_Sea</v>
      </c>
      <c r="H1527" s="1" t="s">
        <v>358</v>
      </c>
      <c r="I1527" s="3" t="s">
        <v>192</v>
      </c>
      <c r="J1527" t="s">
        <v>2251</v>
      </c>
      <c r="K1527" t="s">
        <v>65</v>
      </c>
      <c r="L1527" s="4">
        <v>32</v>
      </c>
      <c r="M1527" s="5" t="str">
        <f>IF(AND(S1527=A1527, T1527&amp;U1527&amp;V1527&amp;W1527&amp;X1527=""), "DomProd", IF(COUNTIF(S1527:X1527, A1527)&gt;0, "CoDev", IF(S1527="???","N/A","Import")))</f>
        <v>N/A</v>
      </c>
      <c r="N1527" s="5" t="s">
        <v>35</v>
      </c>
      <c r="O1527" s="5"/>
      <c r="P1527" s="5"/>
      <c r="Q1527" s="5"/>
      <c r="R1527" s="5"/>
      <c r="S1527" t="s">
        <v>59</v>
      </c>
      <c r="Y1527" s="5">
        <f>IF(T1527="???",0,COUNTA(S1527:X1527))</f>
        <v>1</v>
      </c>
    </row>
    <row r="1528" spans="1:25" x14ac:dyDescent="0.45">
      <c r="A1528" s="24" t="s">
        <v>93</v>
      </c>
      <c r="B1528" s="1">
        <v>2009</v>
      </c>
      <c r="C1528" s="22" t="str">
        <f>TEXT(D1528,"000")</f>
        <v>100</v>
      </c>
      <c r="D1528" s="2">
        <v>100</v>
      </c>
      <c r="E1528" s="1" t="str">
        <f>_xlfn.TEXTJOIN("_",TRUE,A1528,B1528,D1528,"Air")</f>
        <v>ITA_2009_100_Air</v>
      </c>
      <c r="F1528" s="1" t="str" cm="1">
        <f t="array" ref="F1528">_xlfn.REGEXEXTRACT(E1528,"[A-Z]+[a-z]+[a-z]",1,0)</f>
        <v>Air</v>
      </c>
      <c r="G1528" s="1" t="str">
        <f>_xlfn.TEXTJOIN("_",TRUE,A1528,B1528,C1528,F1528)</f>
        <v>ITA_2009_100_Air</v>
      </c>
      <c r="H1528" s="1" t="s">
        <v>205</v>
      </c>
      <c r="I1528" s="3" t="s">
        <v>87</v>
      </c>
      <c r="J1528" t="s">
        <v>450</v>
      </c>
      <c r="K1528" t="s">
        <v>2608</v>
      </c>
      <c r="L1528" s="4">
        <v>15</v>
      </c>
      <c r="M1528" s="5" t="str">
        <f>IF(AND(S1528=A1528, T1528&amp;U1528&amp;V1528&amp;W1528&amp;X1528=""), "DomProd", IF(COUNTIF(S1528:X1528, A1528)&gt;0, "CoDev", IF(S1528="???","N/A","Import")))</f>
        <v>Import</v>
      </c>
      <c r="N1528" s="43" t="s">
        <v>1228</v>
      </c>
      <c r="O1528" t="s">
        <v>1229</v>
      </c>
      <c r="Q1528" t="s">
        <v>1230</v>
      </c>
      <c r="S1528" t="s">
        <v>56</v>
      </c>
      <c r="T1528" t="s">
        <v>92</v>
      </c>
      <c r="Y1528" s="5">
        <f>IF(T1528="???",0,COUNTA(S1528:X1528))</f>
        <v>2</v>
      </c>
    </row>
    <row r="1529" spans="1:25" x14ac:dyDescent="0.45">
      <c r="A1529" s="24" t="s">
        <v>93</v>
      </c>
      <c r="B1529" s="1">
        <v>2009</v>
      </c>
      <c r="C1529" s="22" t="str">
        <f>TEXT(D1529,"000")</f>
        <v>101</v>
      </c>
      <c r="D1529" s="2">
        <v>101</v>
      </c>
      <c r="E1529" s="1" t="str">
        <f>_xlfn.TEXTJOIN("_",TRUE,A1529,B1529,D1529,"Air")</f>
        <v>ITA_2009_101_Air</v>
      </c>
      <c r="F1529" s="1" t="str" cm="1">
        <f t="array" ref="F1529">_xlfn.REGEXEXTRACT(E1529,"[A-Z]+[a-z]+[a-z]",1,0)</f>
        <v>Air</v>
      </c>
      <c r="G1529" s="1" t="str">
        <f>_xlfn.TEXTJOIN("_",TRUE,A1529,B1529,C1529,F1529)</f>
        <v>ITA_2009_101_Air</v>
      </c>
      <c r="H1529" s="1" t="s">
        <v>205</v>
      </c>
      <c r="I1529" s="3" t="s">
        <v>87</v>
      </c>
      <c r="J1529" t="s">
        <v>450</v>
      </c>
      <c r="K1529" t="s">
        <v>2609</v>
      </c>
      <c r="L1529" s="4">
        <v>2</v>
      </c>
      <c r="M1529" s="5" t="str">
        <f>IF(AND(S1529=A1529, T1529&amp;U1529&amp;V1529&amp;W1529&amp;X1529=""), "DomProd", IF(COUNTIF(S1529:X1529, A1529)&gt;0, "CoDev", IF(S1529="???","N/A","Import")))</f>
        <v>Import</v>
      </c>
      <c r="N1529" t="s">
        <v>171</v>
      </c>
      <c r="O1529" t="s">
        <v>837</v>
      </c>
      <c r="Q1529" s="18" t="s">
        <v>1232</v>
      </c>
      <c r="R1529" s="5"/>
      <c r="S1529" t="s">
        <v>56</v>
      </c>
      <c r="T1529" t="s">
        <v>92</v>
      </c>
      <c r="Y1529" s="5">
        <f>IF(T1529="???",0,COUNTA(S1529:X1529))</f>
        <v>2</v>
      </c>
    </row>
    <row r="1530" spans="1:25" x14ac:dyDescent="0.45">
      <c r="A1530" s="24" t="s">
        <v>93</v>
      </c>
      <c r="B1530" s="1">
        <v>2009</v>
      </c>
      <c r="C1530" s="22" t="str">
        <f>TEXT(D1530,"000")</f>
        <v>102</v>
      </c>
      <c r="D1530" s="2">
        <v>102</v>
      </c>
      <c r="E1530" s="1" t="str">
        <f>_xlfn.TEXTJOIN("_",TRUE,A1530,B1530,D1530,"Air")</f>
        <v>ITA_2009_102_Air</v>
      </c>
      <c r="F1530" s="1" t="str" cm="1">
        <f t="array" ref="F1530">_xlfn.REGEXEXTRACT(E1530,"[A-Z]+[a-z]+[a-z]",1,0)</f>
        <v>Air</v>
      </c>
      <c r="G1530" s="1" t="str">
        <f>_xlfn.TEXTJOIN("_",TRUE,A1530,B1530,C1530,F1530)</f>
        <v>ITA_2009_102_Air</v>
      </c>
      <c r="H1530" s="1" t="s">
        <v>205</v>
      </c>
      <c r="I1530" s="3" t="s">
        <v>109</v>
      </c>
      <c r="J1530" t="s">
        <v>434</v>
      </c>
      <c r="K1530" t="s">
        <v>2254</v>
      </c>
      <c r="L1530" s="4">
        <v>25</v>
      </c>
      <c r="M1530" s="5" t="str">
        <f>IF(AND(S1530=A1530, T1530&amp;U1530&amp;V1530&amp;W1530&amp;X1530=""), "DomProd", IF(COUNTIF(S1530:X1530, A1530)&gt;0, "CoDev", IF(S1530="???","N/A","Import")))</f>
        <v>CoDev</v>
      </c>
      <c r="N1530" t="s">
        <v>118</v>
      </c>
      <c r="O1530" t="s">
        <v>119</v>
      </c>
      <c r="Q1530" t="s">
        <v>120</v>
      </c>
      <c r="S1530" t="s">
        <v>93</v>
      </c>
      <c r="T1530" t="s">
        <v>56</v>
      </c>
      <c r="Y1530" s="5">
        <f>IF(T1530="???",0,COUNTA(S1530:X1530))</f>
        <v>2</v>
      </c>
    </row>
    <row r="1531" spans="1:25" x14ac:dyDescent="0.45">
      <c r="A1531" s="24" t="s">
        <v>93</v>
      </c>
      <c r="B1531" s="1">
        <v>2009</v>
      </c>
      <c r="C1531" s="22" t="str">
        <f>TEXT(D1531,"000")</f>
        <v>103</v>
      </c>
      <c r="D1531" s="2">
        <v>103</v>
      </c>
      <c r="E1531" s="1" t="str">
        <f>_xlfn.TEXTJOIN("_",TRUE,A1531,B1531,D1531,"Air")</f>
        <v>ITA_2009_103_Air</v>
      </c>
      <c r="F1531" s="1" t="str" cm="1">
        <f t="array" ref="F1531">_xlfn.REGEXEXTRACT(E1531,"[A-Z]+[a-z]+[a-z]",1,0)</f>
        <v>Air</v>
      </c>
      <c r="G1531" s="1" t="str">
        <f>_xlfn.TEXTJOIN("_",TRUE,A1531,B1531,C1531,F1531)</f>
        <v>ITA_2009_103_Air</v>
      </c>
      <c r="H1531" s="1" t="s">
        <v>205</v>
      </c>
      <c r="I1531" s="3" t="s">
        <v>109</v>
      </c>
      <c r="J1531" t="s">
        <v>434</v>
      </c>
      <c r="K1531" t="s">
        <v>1049</v>
      </c>
      <c r="L1531" s="4">
        <v>8</v>
      </c>
      <c r="M1531" s="5" t="str">
        <f>IF(AND(S1531=A1531, T1531&amp;U1531&amp;V1531&amp;W1531&amp;X1531=""), "DomProd", IF(COUNTIF(S1531:X1531, A1531)&gt;0, "CoDev", IF(S1531="???","N/A","Import")))</f>
        <v>CoDev</v>
      </c>
      <c r="N1531" t="s">
        <v>1050</v>
      </c>
      <c r="Q1531" t="s">
        <v>1051</v>
      </c>
      <c r="S1531" t="s">
        <v>93</v>
      </c>
      <c r="T1531" t="s">
        <v>92</v>
      </c>
      <c r="Y1531" s="5">
        <f>IF(T1531="???",0,COUNTA(S1531:X1531))</f>
        <v>2</v>
      </c>
    </row>
    <row r="1532" spans="1:25" x14ac:dyDescent="0.45">
      <c r="A1532" s="24" t="s">
        <v>93</v>
      </c>
      <c r="B1532" s="1">
        <v>2009</v>
      </c>
      <c r="C1532" s="22" t="str">
        <f>TEXT(D1532,"000")</f>
        <v>104</v>
      </c>
      <c r="D1532" s="2">
        <v>104</v>
      </c>
      <c r="E1532" s="1" t="str">
        <f>_xlfn.TEXTJOIN("_",TRUE,A1532,B1532,D1532,"Air")</f>
        <v>ITA_2009_104_Air</v>
      </c>
      <c r="F1532" s="1" t="str" cm="1">
        <f t="array" ref="F1532">_xlfn.REGEXEXTRACT(E1532,"[A-Z]+[a-z]+[a-z]",1,0)</f>
        <v>Air</v>
      </c>
      <c r="G1532" s="1" t="str">
        <f>_xlfn.TEXTJOIN("_",TRUE,A1532,B1532,C1532,F1532)</f>
        <v>ITA_2009_104_Air</v>
      </c>
      <c r="H1532" s="1" t="s">
        <v>205</v>
      </c>
      <c r="I1532" s="3" t="s">
        <v>109</v>
      </c>
      <c r="J1532" t="s">
        <v>434</v>
      </c>
      <c r="K1532" t="s">
        <v>1238</v>
      </c>
      <c r="L1532" s="4">
        <v>8</v>
      </c>
      <c r="M1532" s="5" t="str">
        <f>IF(AND(S1532=A1532, T1532&amp;U1532&amp;V1532&amp;W1532&amp;X1532=""), "DomProd", IF(COUNTIF(S1532:X1532, A1532)&gt;0, "CoDev", IF(S1532="???","N/A","Import")))</f>
        <v>Import</v>
      </c>
      <c r="N1532" s="5" t="s">
        <v>115</v>
      </c>
      <c r="O1532" s="5" t="s">
        <v>1042</v>
      </c>
      <c r="P1532" s="5"/>
      <c r="Q1532" s="30" t="s">
        <v>1239</v>
      </c>
      <c r="R1532" s="5"/>
      <c r="S1532" t="s">
        <v>56</v>
      </c>
      <c r="Y1532" s="5">
        <f>IF(T1532="???",0,COUNTA(S1532:X1532))</f>
        <v>1</v>
      </c>
    </row>
    <row r="1533" spans="1:25" x14ac:dyDescent="0.45">
      <c r="A1533" s="24" t="s">
        <v>93</v>
      </c>
      <c r="B1533" s="1">
        <v>2009</v>
      </c>
      <c r="C1533" s="22" t="str">
        <f>TEXT(D1533,"000")</f>
        <v>105</v>
      </c>
      <c r="D1533" s="2">
        <v>105</v>
      </c>
      <c r="E1533" s="1" t="str">
        <f>_xlfn.TEXTJOIN("_",TRUE,A1533,B1533,D1533,"Air")</f>
        <v>ITA_2009_105_Air</v>
      </c>
      <c r="F1533" s="1" t="str" cm="1">
        <f t="array" ref="F1533">_xlfn.REGEXEXTRACT(E1533,"[A-Z]+[a-z]+[a-z]",1,0)</f>
        <v>Air</v>
      </c>
      <c r="G1533" s="1" t="str">
        <f>_xlfn.TEXTJOIN("_",TRUE,A1533,B1533,C1533,F1533)</f>
        <v>ITA_2009_105_Air</v>
      </c>
      <c r="H1533" s="1" t="s">
        <v>205</v>
      </c>
      <c r="I1533" s="3" t="s">
        <v>109</v>
      </c>
      <c r="J1533" t="s">
        <v>709</v>
      </c>
      <c r="K1533" t="s">
        <v>2610</v>
      </c>
      <c r="L1533" s="4">
        <v>8</v>
      </c>
      <c r="M1533" s="5" t="str">
        <f>IF(AND(S1533=A1533, T1533&amp;U1533&amp;V1533&amp;W1533&amp;X1533=""), "DomProd", IF(COUNTIF(S1533:X1533, A1533)&gt;0, "CoDev", IF(S1533="???","N/A","Import")))</f>
        <v>CoDev</v>
      </c>
      <c r="N1533" t="s">
        <v>1050</v>
      </c>
      <c r="Q1533" t="s">
        <v>1051</v>
      </c>
      <c r="S1533" t="s">
        <v>93</v>
      </c>
      <c r="T1533" t="s">
        <v>92</v>
      </c>
      <c r="Y1533" s="5">
        <f>IF(T1533="???",0,COUNTA(S1533:X1533))</f>
        <v>2</v>
      </c>
    </row>
    <row r="1534" spans="1:25" x14ac:dyDescent="0.45">
      <c r="A1534" s="24" t="s">
        <v>93</v>
      </c>
      <c r="B1534" s="1">
        <v>2009</v>
      </c>
      <c r="C1534" s="22" t="str">
        <f>TEXT(D1534,"000")</f>
        <v>106</v>
      </c>
      <c r="D1534" s="2">
        <v>106</v>
      </c>
      <c r="E1534" s="1" t="str">
        <f>_xlfn.TEXTJOIN("_",TRUE,A1534,B1534,D1534,"Air")</f>
        <v>ITA_2009_106_Air</v>
      </c>
      <c r="F1534" s="1" t="str" cm="1">
        <f t="array" ref="F1534">_xlfn.REGEXEXTRACT(E1534,"[A-Z]+[a-z]+[a-z]",1,0)</f>
        <v>Air</v>
      </c>
      <c r="G1534" s="1" t="str">
        <f>_xlfn.TEXTJOIN("_",TRUE,A1534,B1534,C1534,F1534)</f>
        <v>ITA_2009_106_Air</v>
      </c>
      <c r="H1534" s="1" t="s">
        <v>205</v>
      </c>
      <c r="I1534" s="3" t="s">
        <v>109</v>
      </c>
      <c r="J1534" t="s">
        <v>709</v>
      </c>
      <c r="K1534" t="s">
        <v>2611</v>
      </c>
      <c r="L1534" s="4">
        <v>8</v>
      </c>
      <c r="M1534" s="5" t="str">
        <f>IF(AND(S1534=A1534, T1534&amp;U1534&amp;V1534&amp;W1534&amp;X1534=""), "DomProd", IF(COUNTIF(S1534:X1534, A1534)&gt;0, "CoDev", IF(S1534="???","N/A","Import")))</f>
        <v>Import</v>
      </c>
      <c r="N1534" s="5" t="s">
        <v>115</v>
      </c>
      <c r="O1534" s="5" t="s">
        <v>1042</v>
      </c>
      <c r="P1534" s="5"/>
      <c r="Q1534" s="30" t="s">
        <v>1239</v>
      </c>
      <c r="R1534" s="5"/>
      <c r="S1534" t="s">
        <v>56</v>
      </c>
      <c r="Y1534" s="5">
        <f>IF(T1534="???",0,COUNTA(S1534:X1534))</f>
        <v>1</v>
      </c>
    </row>
    <row r="1535" spans="1:25" x14ac:dyDescent="0.45">
      <c r="A1535" s="24" t="s">
        <v>93</v>
      </c>
      <c r="B1535" s="1">
        <v>2009</v>
      </c>
      <c r="C1535" s="22" t="str">
        <f>TEXT(D1535,"000")</f>
        <v>107</v>
      </c>
      <c r="D1535" s="2">
        <v>107</v>
      </c>
      <c r="E1535" s="1" t="str">
        <f>_xlfn.TEXTJOIN("_",TRUE,A1535,B1535,D1535,"Air")</f>
        <v>ITA_2009_107_Air</v>
      </c>
      <c r="F1535" s="1" t="str" cm="1">
        <f t="array" ref="F1535">_xlfn.REGEXEXTRACT(E1535,"[A-Z]+[a-z]+[a-z]",1,0)</f>
        <v>Air</v>
      </c>
      <c r="G1535" s="1" t="str">
        <f>_xlfn.TEXTJOIN("_",TRUE,A1535,B1535,C1535,F1535)</f>
        <v>ITA_2009_107_Air</v>
      </c>
      <c r="H1535" s="1" t="s">
        <v>205</v>
      </c>
      <c r="I1535" s="3" t="s">
        <v>109</v>
      </c>
      <c r="J1535" t="s">
        <v>709</v>
      </c>
      <c r="K1535" t="s">
        <v>2612</v>
      </c>
      <c r="L1535" s="4">
        <v>4</v>
      </c>
      <c r="M1535" s="5" t="str">
        <f>IF(AND(S1535=A1535, T1535&amp;U1535&amp;V1535&amp;W1535&amp;X1535=""), "DomProd", IF(COUNTIF(S1535:X1535, A1535)&gt;0, "CoDev", IF(S1535="???","N/A","Import")))</f>
        <v>CoDev</v>
      </c>
      <c r="N1535" t="s">
        <v>1050</v>
      </c>
      <c r="Q1535" t="s">
        <v>1051</v>
      </c>
      <c r="S1535" t="s">
        <v>93</v>
      </c>
      <c r="T1535" t="s">
        <v>92</v>
      </c>
      <c r="Y1535" s="5">
        <f>IF(T1535="???",0,COUNTA(S1535:X1535))</f>
        <v>2</v>
      </c>
    </row>
    <row r="1536" spans="1:25" x14ac:dyDescent="0.45">
      <c r="A1536" s="24" t="s">
        <v>93</v>
      </c>
      <c r="B1536" s="1">
        <v>2009</v>
      </c>
      <c r="C1536" s="22" t="str">
        <f>TEXT(D1536,"000")</f>
        <v>108</v>
      </c>
      <c r="D1536" s="2">
        <v>108</v>
      </c>
      <c r="E1536" s="1" t="str">
        <f>_xlfn.TEXTJOIN("_",TRUE,A1536,B1536,D1536,"Air")</f>
        <v>ITA_2009_108_Air</v>
      </c>
      <c r="F1536" s="1" t="str" cm="1">
        <f t="array" ref="F1536">_xlfn.REGEXEXTRACT(E1536,"[A-Z]+[a-z]+[a-z]",1,0)</f>
        <v>Air</v>
      </c>
      <c r="G1536" s="1" t="str">
        <f>_xlfn.TEXTJOIN("_",TRUE,A1536,B1536,C1536,F1536)</f>
        <v>ITA_2009_108_Air</v>
      </c>
      <c r="H1536" s="1" t="s">
        <v>205</v>
      </c>
      <c r="I1536" s="3" t="s">
        <v>109</v>
      </c>
      <c r="J1536" t="s">
        <v>98</v>
      </c>
      <c r="K1536" t="s">
        <v>117</v>
      </c>
      <c r="L1536" s="4">
        <v>6</v>
      </c>
      <c r="M1536" s="5" t="str">
        <f>IF(AND(S1536=A1536, T1536&amp;U1536&amp;V1536&amp;W1536&amp;X1536=""), "DomProd", IF(COUNTIF(S1536:X1536, A1536)&gt;0, "CoDev", IF(S1536="???","N/A","Import")))</f>
        <v>CoDev</v>
      </c>
      <c r="N1536" t="s">
        <v>118</v>
      </c>
      <c r="O1536" t="s">
        <v>119</v>
      </c>
      <c r="Q1536" t="s">
        <v>120</v>
      </c>
      <c r="S1536" t="s">
        <v>93</v>
      </c>
      <c r="T1536" t="s">
        <v>56</v>
      </c>
      <c r="Y1536" s="5">
        <f>IF(T1536="???",0,COUNTA(S1536:X1536))</f>
        <v>2</v>
      </c>
    </row>
    <row r="1537" spans="1:25" x14ac:dyDescent="0.45">
      <c r="A1537" s="24" t="s">
        <v>93</v>
      </c>
      <c r="B1537" s="1">
        <v>2009</v>
      </c>
      <c r="C1537" s="22" t="str">
        <f>TEXT(D1537,"000")</f>
        <v>109</v>
      </c>
      <c r="D1537" s="2">
        <v>109</v>
      </c>
      <c r="E1537" s="1" t="str">
        <f>_xlfn.TEXTJOIN("_",TRUE,A1537,B1537,D1537,"Air")</f>
        <v>ITA_2009_109_Air</v>
      </c>
      <c r="F1537" s="1" t="str" cm="1">
        <f t="array" ref="F1537">_xlfn.REGEXEXTRACT(E1537,"[A-Z]+[a-z]+[a-z]",1,0)</f>
        <v>Air</v>
      </c>
      <c r="G1537" s="1" t="str">
        <f>_xlfn.TEXTJOIN("_",TRUE,A1537,B1537,C1537,F1537)</f>
        <v>ITA_2009_109_Air</v>
      </c>
      <c r="H1537" s="1" t="s">
        <v>205</v>
      </c>
      <c r="I1537" s="3" t="s">
        <v>246</v>
      </c>
      <c r="J1537" t="s">
        <v>1054</v>
      </c>
      <c r="K1537" t="s">
        <v>1055</v>
      </c>
      <c r="L1537" s="4" t="s">
        <v>65</v>
      </c>
      <c r="M1537" s="5" t="str">
        <f>IF(AND(S1537=A1537, T1537&amp;U1537&amp;V1537&amp;W1537&amp;X1537=""), "DomProd", IF(COUNTIF(S1537:X1537, A1537)&gt;0, "CoDev", IF(S1537="???","N/A","Import")))</f>
        <v>Import</v>
      </c>
      <c r="N1537" t="s">
        <v>174</v>
      </c>
      <c r="Q1537" t="s">
        <v>1250</v>
      </c>
      <c r="S1537" t="s">
        <v>56</v>
      </c>
      <c r="Y1537" s="5">
        <f>IF(T1537="???",0,COUNTA(S1537:X1537))</f>
        <v>1</v>
      </c>
    </row>
    <row r="1538" spans="1:25" x14ac:dyDescent="0.45">
      <c r="A1538" s="24" t="s">
        <v>93</v>
      </c>
      <c r="B1538" s="1">
        <v>2009</v>
      </c>
      <c r="C1538" s="22" t="str">
        <f>TEXT(D1538,"000")</f>
        <v>110</v>
      </c>
      <c r="D1538" s="2">
        <v>110</v>
      </c>
      <c r="E1538" s="1" t="str">
        <f>_xlfn.TEXTJOIN("_",TRUE,A1538,B1538,D1538,"Air")</f>
        <v>ITA_2009_110_Air</v>
      </c>
      <c r="F1538" s="1" t="str" cm="1">
        <f t="array" ref="F1538">_xlfn.REGEXEXTRACT(E1538,"[A-Z]+[a-z]+[a-z]",1,0)</f>
        <v>Air</v>
      </c>
      <c r="G1538" s="1" t="str">
        <f>_xlfn.TEXTJOIN("_",TRUE,A1538,B1538,C1538,F1538)</f>
        <v>ITA_2009_110_Air</v>
      </c>
      <c r="H1538" s="1" t="s">
        <v>205</v>
      </c>
      <c r="I1538" s="3" t="s">
        <v>246</v>
      </c>
      <c r="J1538" t="s">
        <v>619</v>
      </c>
      <c r="K1538" t="s">
        <v>2613</v>
      </c>
      <c r="L1538" s="4" t="s">
        <v>65</v>
      </c>
      <c r="M1538" s="5" t="str">
        <f>IF(AND(S1538=A1538, T1538&amp;U1538&amp;V1538&amp;W1538&amp;X1538=""), "DomProd", IF(COUNTIF(S1538:X1538, A1538)&gt;0, "CoDev", IF(S1538="???","N/A","Import")))</f>
        <v>DomProd</v>
      </c>
      <c r="N1538" s="5" t="s">
        <v>3441</v>
      </c>
      <c r="O1538" s="5"/>
      <c r="P1538" s="5"/>
      <c r="Q1538" s="30" t="s">
        <v>3442</v>
      </c>
      <c r="R1538" s="5"/>
      <c r="S1538" t="s">
        <v>93</v>
      </c>
      <c r="Y1538" s="5">
        <f>IF(T1538="???",0,COUNTA(S1538:X1538))</f>
        <v>1</v>
      </c>
    </row>
    <row r="1539" spans="1:25" x14ac:dyDescent="0.45">
      <c r="A1539" s="24" t="s">
        <v>93</v>
      </c>
      <c r="B1539" s="1">
        <v>2009</v>
      </c>
      <c r="C1539" s="22" t="str">
        <f>TEXT(D1539,"000")</f>
        <v>111</v>
      </c>
      <c r="D1539" s="2">
        <v>111</v>
      </c>
      <c r="E1539" s="1" t="str">
        <f>_xlfn.TEXTJOIN("_",TRUE,A1539,B1539,D1539,"Air")</f>
        <v>ITA_2009_111_Air</v>
      </c>
      <c r="F1539" s="1" t="str" cm="1">
        <f t="array" ref="F1539">_xlfn.REGEXEXTRACT(E1539,"[A-Z]+[a-z]+[a-z]",1,0)</f>
        <v>Air</v>
      </c>
      <c r="G1539" s="1" t="str">
        <f>_xlfn.TEXTJOIN("_",TRUE,A1539,B1539,C1539,F1539)</f>
        <v>ITA_2009_111_Air</v>
      </c>
      <c r="H1539" s="1" t="s">
        <v>205</v>
      </c>
      <c r="I1539" s="3" t="s">
        <v>246</v>
      </c>
      <c r="J1539" t="s">
        <v>727</v>
      </c>
      <c r="K1539" t="s">
        <v>248</v>
      </c>
      <c r="L1539" s="4" t="s">
        <v>65</v>
      </c>
      <c r="M1539" s="5" t="str">
        <f>IF(AND(S1539=A1539, T1539&amp;U1539&amp;V1539&amp;W1539&amp;X1539=""), "DomProd", IF(COUNTIF(S1539:X1539, A1539)&gt;0, "CoDev", IF(S1539="???","N/A","Import")))</f>
        <v>Import</v>
      </c>
      <c r="N1539" t="s">
        <v>174</v>
      </c>
      <c r="Q1539" t="s">
        <v>249</v>
      </c>
      <c r="S1539" t="s">
        <v>56</v>
      </c>
      <c r="Y1539" s="5">
        <f>IF(T1539="???",0,COUNTA(S1539:X1539))</f>
        <v>1</v>
      </c>
    </row>
    <row r="1540" spans="1:25" x14ac:dyDescent="0.45">
      <c r="A1540" s="24" t="s">
        <v>93</v>
      </c>
      <c r="B1540" s="1">
        <v>2009</v>
      </c>
      <c r="C1540" s="22" t="str">
        <f>TEXT(D1540,"000")</f>
        <v>112</v>
      </c>
      <c r="D1540" s="2">
        <v>112</v>
      </c>
      <c r="E1540" s="1" t="str">
        <f>_xlfn.TEXTJOIN("_",TRUE,A1540,B1540,D1540,"Air")</f>
        <v>ITA_2009_112_Air</v>
      </c>
      <c r="F1540" s="1" t="str" cm="1">
        <f t="array" ref="F1540">_xlfn.REGEXEXTRACT(E1540,"[A-Z]+[a-z]+[a-z]",1,0)</f>
        <v>Air</v>
      </c>
      <c r="G1540" s="1" t="str">
        <f>_xlfn.TEXTJOIN("_",TRUE,A1540,B1540,C1540,F1540)</f>
        <v>ITA_2009_112_Air</v>
      </c>
      <c r="H1540" s="1" t="s">
        <v>205</v>
      </c>
      <c r="I1540" s="3" t="s">
        <v>246</v>
      </c>
      <c r="J1540" t="s">
        <v>250</v>
      </c>
      <c r="K1540" t="s">
        <v>1251</v>
      </c>
      <c r="L1540" s="4" t="s">
        <v>65</v>
      </c>
      <c r="M1540" s="5" t="str">
        <f>IF(AND(S1540=A1540, T1540&amp;U1540&amp;V1540&amp;W1540&amp;X1540=""), "DomProd", IF(COUNTIF(S1540:X1540, A1540)&gt;0, "CoDev", IF(S1540="???","N/A","Import")))</f>
        <v>Import</v>
      </c>
      <c r="N1540" t="s">
        <v>174</v>
      </c>
      <c r="Q1540" t="s">
        <v>252</v>
      </c>
      <c r="S1540" t="s">
        <v>56</v>
      </c>
      <c r="Y1540" s="5">
        <f>IF(T1540="???",0,COUNTA(S1540:X1540))</f>
        <v>1</v>
      </c>
    </row>
    <row r="1541" spans="1:25" x14ac:dyDescent="0.45">
      <c r="A1541" s="24" t="s">
        <v>93</v>
      </c>
      <c r="B1541" s="1">
        <v>2009</v>
      </c>
      <c r="C1541" s="22" t="str">
        <f>TEXT(D1541,"000")</f>
        <v>113</v>
      </c>
      <c r="D1541" s="2">
        <v>113</v>
      </c>
      <c r="E1541" s="1" t="str">
        <f>_xlfn.TEXTJOIN("_",TRUE,A1541,B1541,D1541,"Land")</f>
        <v>ITA_2009_113_Land</v>
      </c>
      <c r="F1541" s="1" t="str" cm="1">
        <f t="array" ref="F1541">_xlfn.REGEXEXTRACT(E1541,"[A-Z]+[a-z]+[a-z]",1,0)</f>
        <v>Land</v>
      </c>
      <c r="G1541" s="1" t="str">
        <f>_xlfn.TEXTJOIN("_",TRUE,A1541,B1541,C1541,F1541)</f>
        <v>ITA_2009_113_Land</v>
      </c>
      <c r="H1541" s="1" t="s">
        <v>1252</v>
      </c>
      <c r="I1541" s="3" t="s">
        <v>27</v>
      </c>
      <c r="J1541" t="s">
        <v>36</v>
      </c>
      <c r="K1541" t="s">
        <v>2614</v>
      </c>
      <c r="L1541" s="4">
        <v>40</v>
      </c>
      <c r="M1541" s="5" t="str">
        <f>IF(AND(S1541=A1541, T1541&amp;U1541&amp;V1541&amp;W1541&amp;X1541=""), "DomProd", IF(COUNTIF(S1541:X1541, A1541)&gt;0, "CoDev", IF(S1541="???","N/A","Import")))</f>
        <v>CoDev</v>
      </c>
      <c r="N1541" t="s">
        <v>139</v>
      </c>
      <c r="O1541" t="s">
        <v>2509</v>
      </c>
      <c r="Q1541" s="18" t="s">
        <v>146</v>
      </c>
      <c r="R1541" s="18" t="s">
        <v>2615</v>
      </c>
      <c r="S1541" t="s">
        <v>56</v>
      </c>
      <c r="T1541" t="s">
        <v>93</v>
      </c>
      <c r="Y1541" s="5">
        <f>IF(T1541="???",0,COUNTA(S1541:X1541))</f>
        <v>2</v>
      </c>
    </row>
    <row r="1542" spans="1:25" x14ac:dyDescent="0.45">
      <c r="A1542" s="24" t="s">
        <v>93</v>
      </c>
      <c r="B1542" s="1">
        <v>2009</v>
      </c>
      <c r="C1542" s="22" t="str">
        <f>TEXT(D1542,"000")</f>
        <v>114</v>
      </c>
      <c r="D1542" s="2">
        <v>114</v>
      </c>
      <c r="E1542" s="1" t="str">
        <f>_xlfn.TEXTJOIN("_",TRUE,A1542,B1542,D1542,"Land")</f>
        <v>ITA_2009_114_Land</v>
      </c>
      <c r="F1542" s="1" t="str" cm="1">
        <f t="array" ref="F1542">_xlfn.REGEXEXTRACT(E1542,"[A-Z]+[a-z]+[a-z]",1,0)</f>
        <v>Land</v>
      </c>
      <c r="G1542" s="1" t="str">
        <f>_xlfn.TEXTJOIN("_",TRUE,A1542,B1542,C1542,F1542)</f>
        <v>ITA_2009_114_Land</v>
      </c>
      <c r="H1542" s="1" t="s">
        <v>1252</v>
      </c>
      <c r="I1542" s="3" t="s">
        <v>27</v>
      </c>
      <c r="J1542" t="s">
        <v>1255</v>
      </c>
      <c r="K1542" t="s">
        <v>2616</v>
      </c>
      <c r="L1542" s="4">
        <v>18</v>
      </c>
      <c r="M1542" s="5" t="str">
        <f>IF(AND(S1542=A1542, T1542&amp;U1542&amp;V1542&amp;W1542&amp;X1542=""), "DomProd", IF(COUNTIF(S1542:X1542, A1542)&gt;0, "CoDev", IF(S1542="???","N/A","Import")))</f>
        <v>Import</v>
      </c>
      <c r="N1542" t="s">
        <v>139</v>
      </c>
      <c r="Q1542" t="s">
        <v>1257</v>
      </c>
      <c r="S1542" t="s">
        <v>56</v>
      </c>
      <c r="Y1542" s="5">
        <f>IF(T1542="???",0,COUNTA(S1542:X1542))</f>
        <v>1</v>
      </c>
    </row>
    <row r="1543" spans="1:25" x14ac:dyDescent="0.45">
      <c r="A1543" s="24" t="s">
        <v>93</v>
      </c>
      <c r="B1543" s="1">
        <v>2009</v>
      </c>
      <c r="C1543" s="22" t="str">
        <f>TEXT(D1543,"000")</f>
        <v>115</v>
      </c>
      <c r="D1543" s="2">
        <v>115</v>
      </c>
      <c r="E1543" s="1" t="str">
        <f>_xlfn.TEXTJOIN("_",TRUE,A1543,B1543,D1543,"Land")</f>
        <v>ITA_2009_115_Land</v>
      </c>
      <c r="F1543" s="1" t="str" cm="1">
        <f t="array" ref="F1543">_xlfn.REGEXEXTRACT(E1543,"[A-Z]+[a-z]+[a-z]",1,0)</f>
        <v>Land</v>
      </c>
      <c r="G1543" s="1" t="str">
        <f>_xlfn.TEXTJOIN("_",TRUE,A1543,B1543,C1543,F1543)</f>
        <v>ITA_2009_115_Land</v>
      </c>
      <c r="H1543" s="1" t="s">
        <v>1252</v>
      </c>
      <c r="I1543" s="3" t="s">
        <v>51</v>
      </c>
      <c r="J1543" t="s">
        <v>152</v>
      </c>
      <c r="K1543" t="s">
        <v>2524</v>
      </c>
      <c r="L1543" s="4">
        <v>8</v>
      </c>
      <c r="M1543" s="5" t="str">
        <f>IF(AND(S1543=A1543, T1543&amp;U1543&amp;V1543&amp;W1543&amp;X1543=""), "DomProd", IF(COUNTIF(S1543:X1543, A1543)&gt;0, "CoDev", IF(S1543="???","N/A","Import")))</f>
        <v>Import</v>
      </c>
      <c r="N1543" t="s">
        <v>2524</v>
      </c>
      <c r="Q1543" t="s">
        <v>2525</v>
      </c>
      <c r="S1543" t="s">
        <v>71</v>
      </c>
      <c r="Y1543" s="5">
        <f>IF(T1543="???",0,COUNTA(S1543:X1543))</f>
        <v>1</v>
      </c>
    </row>
    <row r="1544" spans="1:25" x14ac:dyDescent="0.45">
      <c r="A1544" s="24" t="s">
        <v>93</v>
      </c>
      <c r="B1544" s="1">
        <v>2009</v>
      </c>
      <c r="C1544" s="22" t="str">
        <f>TEXT(D1544,"000")</f>
        <v>116</v>
      </c>
      <c r="D1544" s="2">
        <v>116</v>
      </c>
      <c r="E1544" s="1" t="str">
        <f>_xlfn.TEXTJOIN("_",TRUE,A1544,B1544,D1544,"Land")</f>
        <v>ITA_2009_116_Land</v>
      </c>
      <c r="F1544" s="1" t="str" cm="1">
        <f t="array" ref="F1544">_xlfn.REGEXEXTRACT(E1544,"[A-Z]+[a-z]+[a-z]",1,0)</f>
        <v>Land</v>
      </c>
      <c r="G1544" s="1" t="str">
        <f>_xlfn.TEXTJOIN("_",TRUE,A1544,B1544,C1544,F1544)</f>
        <v>ITA_2009_116_Land</v>
      </c>
      <c r="H1544" s="1" t="s">
        <v>1252</v>
      </c>
      <c r="I1544" s="3" t="s">
        <v>51</v>
      </c>
      <c r="J1544" t="s">
        <v>66</v>
      </c>
      <c r="K1544" t="s">
        <v>2524</v>
      </c>
      <c r="L1544" s="4">
        <v>4</v>
      </c>
      <c r="M1544" s="5" t="str">
        <f>IF(AND(S1544=A1544, T1544&amp;U1544&amp;V1544&amp;W1544&amp;X1544=""), "DomProd", IF(COUNTIF(S1544:X1544, A1544)&gt;0, "CoDev", IF(S1544="???","N/A","Import")))</f>
        <v>Import</v>
      </c>
      <c r="N1544" t="s">
        <v>2524</v>
      </c>
      <c r="Q1544" t="s">
        <v>2525</v>
      </c>
      <c r="S1544" t="s">
        <v>71</v>
      </c>
      <c r="Y1544" s="5">
        <f>IF(T1544="???",0,COUNTA(S1544:X1544))</f>
        <v>1</v>
      </c>
    </row>
    <row r="1545" spans="1:25" x14ac:dyDescent="0.45">
      <c r="A1545" s="24" t="s">
        <v>93</v>
      </c>
      <c r="B1545" s="1">
        <v>2009</v>
      </c>
      <c r="C1545" s="22" t="str">
        <f>TEXT(D1545,"000")</f>
        <v>117</v>
      </c>
      <c r="D1545" s="2">
        <v>117</v>
      </c>
      <c r="E1545" s="1" t="str">
        <f>_xlfn.TEXTJOIN("_",TRUE,A1545,B1545,D1545,"Land")</f>
        <v>ITA_2009_117_Land</v>
      </c>
      <c r="F1545" s="1" t="str" cm="1">
        <f t="array" ref="F1545">_xlfn.REGEXEXTRACT(E1545,"[A-Z]+[a-z]+[a-z]",1,0)</f>
        <v>Land</v>
      </c>
      <c r="G1545" s="1" t="str">
        <f>_xlfn.TEXTJOIN("_",TRUE,A1545,B1545,C1545,F1545)</f>
        <v>ITA_2009_117_Land</v>
      </c>
      <c r="H1545" s="1" t="s">
        <v>1252</v>
      </c>
      <c r="I1545" s="3" t="s">
        <v>68</v>
      </c>
      <c r="J1545" t="s">
        <v>72</v>
      </c>
      <c r="K1545" t="s">
        <v>154</v>
      </c>
      <c r="L1545" s="4">
        <v>6</v>
      </c>
      <c r="M1545" s="5" t="str">
        <f>IF(AND(S1545=A1545, T1545&amp;U1545&amp;V1545&amp;W1545&amp;X1545=""), "DomProd", IF(COUNTIF(S1545:X1545, A1545)&gt;0, "CoDev", IF(S1545="???","N/A","Import")))</f>
        <v>Import</v>
      </c>
      <c r="N1545" t="s">
        <v>155</v>
      </c>
      <c r="Q1545" s="18" t="s">
        <v>156</v>
      </c>
      <c r="R1545" s="5"/>
      <c r="S1545" t="s">
        <v>71</v>
      </c>
      <c r="T1545" t="s">
        <v>32</v>
      </c>
      <c r="Y1545" s="5">
        <f>IF(T1545="???",0,COUNTA(S1545:X1545))</f>
        <v>2</v>
      </c>
    </row>
    <row r="1546" spans="1:25" x14ac:dyDescent="0.45">
      <c r="A1546" s="24" t="s">
        <v>93</v>
      </c>
      <c r="B1546" s="1">
        <v>2009</v>
      </c>
      <c r="C1546" s="22" t="str">
        <f>TEXT(D1546,"000")</f>
        <v>118</v>
      </c>
      <c r="D1546" s="2">
        <v>118</v>
      </c>
      <c r="E1546" s="1" t="str">
        <f>_xlfn.TEXTJOIN("_",TRUE,A1546,B1546,D1546,"Land")</f>
        <v>ITA_2009_118_Land</v>
      </c>
      <c r="F1546" s="1" t="str" cm="1">
        <f t="array" ref="F1546">_xlfn.REGEXEXTRACT(E1546,"[A-Z]+[a-z]+[a-z]",1,0)</f>
        <v>Land</v>
      </c>
      <c r="G1546" s="1" t="str">
        <f>_xlfn.TEXTJOIN("_",TRUE,A1546,B1546,C1546,F1546)</f>
        <v>ITA_2009_118_Land</v>
      </c>
      <c r="H1546" s="1" t="s">
        <v>1252</v>
      </c>
      <c r="I1546" s="3" t="s">
        <v>85</v>
      </c>
      <c r="J1546" t="s">
        <v>157</v>
      </c>
      <c r="K1546" t="s">
        <v>801</v>
      </c>
      <c r="L1546" s="4" t="s">
        <v>65</v>
      </c>
      <c r="M1546" s="5" t="str">
        <f>IF(AND(S1546=A1546, T1546&amp;U1546&amp;V1546&amp;W1546&amp;X1546=""), "DomProd", IF(COUNTIF(S1546:X1546, A1546)&gt;0, "CoDev", IF(S1546="???","N/A","Import")))</f>
        <v>Import</v>
      </c>
      <c r="N1546" t="s">
        <v>174</v>
      </c>
      <c r="Q1546" s="18" t="s">
        <v>802</v>
      </c>
      <c r="S1546" t="s">
        <v>56</v>
      </c>
      <c r="Y1546" s="5">
        <f>IF(T1546="???",0,COUNTA(S1546:X1546))</f>
        <v>1</v>
      </c>
    </row>
    <row r="1547" spans="1:25" x14ac:dyDescent="0.45">
      <c r="A1547" s="24" t="s">
        <v>93</v>
      </c>
      <c r="B1547" s="1">
        <v>2009</v>
      </c>
      <c r="C1547" s="22" t="str">
        <f>TEXT(D1547,"000")</f>
        <v>119</v>
      </c>
      <c r="D1547" s="2">
        <v>119</v>
      </c>
      <c r="E1547" s="1" t="str">
        <f>_xlfn.TEXTJOIN("_",TRUE,A1547,B1547,D1547,"Air")</f>
        <v>ITA_2009_119_Air</v>
      </c>
      <c r="F1547" s="1" t="str" cm="1">
        <f t="array" ref="F1547">_xlfn.REGEXEXTRACT(E1547,"[A-Z]+[a-z]+[a-z]",1,0)</f>
        <v>Air</v>
      </c>
      <c r="G1547" s="1" t="str">
        <f>_xlfn.TEXTJOIN("_",TRUE,A1547,B1547,C1547,F1547)</f>
        <v>ITA_2009_119_Air</v>
      </c>
      <c r="H1547" s="1" t="s">
        <v>84</v>
      </c>
      <c r="I1547" s="3" t="s">
        <v>87</v>
      </c>
      <c r="J1547" t="s">
        <v>88</v>
      </c>
      <c r="K1547" t="s">
        <v>89</v>
      </c>
      <c r="L1547" s="4">
        <v>27</v>
      </c>
      <c r="M1547" s="5" t="str">
        <f>IF(AND(S1547=A1547, T1547&amp;U1547&amp;V1547&amp;W1547&amp;X1547=""), "DomProd", IF(COUNTIF(S1547:X1547, A1547)&gt;0, "CoDev", IF(S1547="???","N/A","Import")))</f>
        <v>CoDev</v>
      </c>
      <c r="N1547" t="s">
        <v>90</v>
      </c>
      <c r="Q1547" s="18" t="s">
        <v>91</v>
      </c>
      <c r="S1547" t="s">
        <v>92</v>
      </c>
      <c r="T1547" t="s">
        <v>32</v>
      </c>
      <c r="U1547" t="s">
        <v>93</v>
      </c>
      <c r="V1547" t="s">
        <v>43</v>
      </c>
      <c r="Y1547" s="5">
        <f>IF(T1547="???",0,COUNTA(S1547:X1547))</f>
        <v>4</v>
      </c>
    </row>
    <row r="1548" spans="1:25" x14ac:dyDescent="0.45">
      <c r="A1548" s="24" t="s">
        <v>93</v>
      </c>
      <c r="B1548" s="1">
        <v>2009</v>
      </c>
      <c r="C1548" s="22" t="str">
        <f>TEXT(D1548,"000")</f>
        <v>120</v>
      </c>
      <c r="D1548" s="2">
        <v>120</v>
      </c>
      <c r="E1548" s="1" t="str">
        <f>_xlfn.TEXTJOIN("_",TRUE,A1548,B1548,D1548,"Air")</f>
        <v>ITA_2009_120_Air</v>
      </c>
      <c r="F1548" s="1" t="str" cm="1">
        <f t="array" ref="F1548">_xlfn.REGEXEXTRACT(E1548,"[A-Z]+[a-z]+[a-z]",1,0)</f>
        <v>Air</v>
      </c>
      <c r="G1548" s="1" t="str">
        <f>_xlfn.TEXTJOIN("_",TRUE,A1548,B1548,C1548,F1548)</f>
        <v>ITA_2009_120_Air</v>
      </c>
      <c r="H1548" s="1" t="s">
        <v>84</v>
      </c>
      <c r="I1548" s="3" t="s">
        <v>87</v>
      </c>
      <c r="J1548" t="s">
        <v>88</v>
      </c>
      <c r="K1548" t="s">
        <v>2617</v>
      </c>
      <c r="L1548" s="4">
        <v>25</v>
      </c>
      <c r="M1548" s="5" t="str">
        <f>IF(AND(S1548=A1548, T1548&amp;U1548&amp;V1548&amp;W1548&amp;X1548=""), "DomProd", IF(COUNTIF(S1548:X1548, A1548)&gt;0, "CoDev", IF(S1548="???","N/A","Import")))</f>
        <v>Import</v>
      </c>
      <c r="N1548" t="s">
        <v>96</v>
      </c>
      <c r="Q1548" s="18" t="s">
        <v>209</v>
      </c>
      <c r="S1548" t="s">
        <v>56</v>
      </c>
      <c r="Y1548" s="5">
        <f>IF(T1548="???",0,COUNTA(S1548:X1548))</f>
        <v>1</v>
      </c>
    </row>
    <row r="1549" spans="1:25" x14ac:dyDescent="0.45">
      <c r="A1549" s="24" t="s">
        <v>93</v>
      </c>
      <c r="B1549" s="1">
        <v>2009</v>
      </c>
      <c r="C1549" s="22" t="str">
        <f>TEXT(D1549,"000")</f>
        <v>121</v>
      </c>
      <c r="D1549" s="2">
        <v>121</v>
      </c>
      <c r="E1549" s="1" t="str">
        <f>_xlfn.TEXTJOIN("_",TRUE,A1549,B1549,D1549,"Air")</f>
        <v>ITA_2009_121_Air</v>
      </c>
      <c r="F1549" s="1" t="str" cm="1">
        <f t="array" ref="F1549">_xlfn.REGEXEXTRACT(E1549,"[A-Z]+[a-z]+[a-z]",1,0)</f>
        <v>Air</v>
      </c>
      <c r="G1549" s="1" t="str">
        <f>_xlfn.TEXTJOIN("_",TRUE,A1549,B1549,C1549,F1549)</f>
        <v>ITA_2009_121_Air</v>
      </c>
      <c r="H1549" s="1" t="s">
        <v>84</v>
      </c>
      <c r="I1549" s="3" t="s">
        <v>87</v>
      </c>
      <c r="J1549" t="s">
        <v>88</v>
      </c>
      <c r="K1549" t="s">
        <v>2618</v>
      </c>
      <c r="L1549" s="4">
        <v>4</v>
      </c>
      <c r="M1549" s="5" t="str">
        <f>IF(AND(S1549=A1549, T1549&amp;U1549&amp;V1549&amp;W1549&amp;X1549=""), "DomProd", IF(COUNTIF(S1549:X1549, A1549)&gt;0, "CoDev", IF(S1549="???","N/A","Import")))</f>
        <v>Import</v>
      </c>
      <c r="N1549" t="s">
        <v>96</v>
      </c>
      <c r="Q1549" s="18" t="s">
        <v>209</v>
      </c>
      <c r="S1549" t="s">
        <v>56</v>
      </c>
      <c r="Y1549" s="5">
        <f>IF(T1549="???",0,COUNTA(S1549:X1549))</f>
        <v>1</v>
      </c>
    </row>
    <row r="1550" spans="1:25" x14ac:dyDescent="0.45">
      <c r="A1550" s="24" t="s">
        <v>93</v>
      </c>
      <c r="B1550" s="1">
        <v>2009</v>
      </c>
      <c r="C1550" s="22" t="str">
        <f>TEXT(D1550,"000")</f>
        <v>122</v>
      </c>
      <c r="D1550" s="2">
        <v>122</v>
      </c>
      <c r="E1550" s="1" t="str">
        <f>_xlfn.TEXTJOIN("_",TRUE,A1550,B1550,D1550,"Air")</f>
        <v>ITA_2009_122_Air</v>
      </c>
      <c r="F1550" s="1" t="str" cm="1">
        <f t="array" ref="F1550">_xlfn.REGEXEXTRACT(E1550,"[A-Z]+[a-z]+[a-z]",1,0)</f>
        <v>Air</v>
      </c>
      <c r="G1550" s="1" t="str">
        <f>_xlfn.TEXTJOIN("_",TRUE,A1550,B1550,C1550,F1550)</f>
        <v>ITA_2009_122_Air</v>
      </c>
      <c r="H1550" s="1" t="s">
        <v>84</v>
      </c>
      <c r="I1550" s="3" t="s">
        <v>87</v>
      </c>
      <c r="J1550" t="s">
        <v>450</v>
      </c>
      <c r="K1550" t="s">
        <v>933</v>
      </c>
      <c r="L1550" s="4">
        <v>70</v>
      </c>
      <c r="M1550" s="5" t="str">
        <f>IF(AND(S1550=A1550, T1550&amp;U1550&amp;V1550&amp;W1550&amp;X1550=""), "DomProd", IF(COUNTIF(S1550:X1550, A1550)&gt;0, "CoDev", IF(S1550="???","N/A","Import")))</f>
        <v>CoDev</v>
      </c>
      <c r="N1550" t="s">
        <v>934</v>
      </c>
      <c r="Q1550" s="18" t="s">
        <v>935</v>
      </c>
      <c r="S1550" t="s">
        <v>92</v>
      </c>
      <c r="T1550" t="s">
        <v>32</v>
      </c>
      <c r="U1550" t="s">
        <v>93</v>
      </c>
      <c r="Y1550" s="5">
        <f>IF(T1550="???",0,COUNTA(S1550:X1550))</f>
        <v>3</v>
      </c>
    </row>
    <row r="1551" spans="1:25" x14ac:dyDescent="0.45">
      <c r="A1551" s="24" t="s">
        <v>93</v>
      </c>
      <c r="B1551" s="1">
        <v>2009</v>
      </c>
      <c r="C1551" s="22" t="str">
        <f>TEXT(D1551,"000")</f>
        <v>123</v>
      </c>
      <c r="D1551" s="2">
        <v>123</v>
      </c>
      <c r="E1551" s="1" t="str">
        <f>_xlfn.TEXTJOIN("_",TRUE,A1551,B1551,D1551,"Air")</f>
        <v>ITA_2009_123_Air</v>
      </c>
      <c r="F1551" s="1" t="str" cm="1">
        <f t="array" ref="F1551">_xlfn.REGEXEXTRACT(E1551,"[A-Z]+[a-z]+[a-z]",1,0)</f>
        <v>Air</v>
      </c>
      <c r="G1551" s="1" t="str">
        <f>_xlfn.TEXTJOIN("_",TRUE,A1551,B1551,C1551,F1551)</f>
        <v>ITA_2009_123_Air</v>
      </c>
      <c r="H1551" s="1" t="s">
        <v>84</v>
      </c>
      <c r="I1551" s="3" t="s">
        <v>87</v>
      </c>
      <c r="J1551" t="s">
        <v>450</v>
      </c>
      <c r="K1551" t="s">
        <v>2619</v>
      </c>
      <c r="L1551" s="4">
        <v>68</v>
      </c>
      <c r="M1551" s="5" t="str">
        <f>IF(AND(S1551=A1551, T1551&amp;U1551&amp;V1551&amp;W1551&amp;X1551=""), "DomProd", IF(COUNTIF(S1551:X1551, A1551)&gt;0, "CoDev", IF(S1551="???","N/A","Import")))</f>
        <v>CoDev</v>
      </c>
      <c r="N1551" s="5" t="s">
        <v>2620</v>
      </c>
      <c r="O1551" s="5" t="s">
        <v>2621</v>
      </c>
      <c r="P1551" s="5" t="s">
        <v>216</v>
      </c>
      <c r="Q1551" s="30" t="s">
        <v>2622</v>
      </c>
      <c r="R1551" s="5"/>
      <c r="S1551" t="s">
        <v>218</v>
      </c>
      <c r="T1551" t="s">
        <v>93</v>
      </c>
      <c r="Y1551" s="5">
        <f>IF(T1551="???",0,COUNTA(S1551:X1551))</f>
        <v>2</v>
      </c>
    </row>
    <row r="1552" spans="1:25" x14ac:dyDescent="0.45">
      <c r="A1552" s="24" t="s">
        <v>93</v>
      </c>
      <c r="B1552" s="1">
        <v>2009</v>
      </c>
      <c r="C1552" s="22" t="str">
        <f>TEXT(D1552,"000")</f>
        <v>124</v>
      </c>
      <c r="D1552" s="2">
        <v>124</v>
      </c>
      <c r="E1552" s="1" t="str">
        <f>_xlfn.TEXTJOIN("_",TRUE,A1552,B1552,D1552,"Air")</f>
        <v>ITA_2009_124_Air</v>
      </c>
      <c r="F1552" s="1" t="str" cm="1">
        <f t="array" ref="F1552">_xlfn.REGEXEXTRACT(E1552,"[A-Z]+[a-z]+[a-z]",1,0)</f>
        <v>Air</v>
      </c>
      <c r="G1552" s="1" t="str">
        <f>_xlfn.TEXTJOIN("_",TRUE,A1552,B1552,C1552,F1552)</f>
        <v>ITA_2009_124_Air</v>
      </c>
      <c r="H1552" s="1" t="s">
        <v>84</v>
      </c>
      <c r="I1552" s="3" t="s">
        <v>87</v>
      </c>
      <c r="J1552" t="s">
        <v>936</v>
      </c>
      <c r="K1552" t="s">
        <v>937</v>
      </c>
      <c r="L1552" s="4">
        <v>16</v>
      </c>
      <c r="M1552" s="5" t="str">
        <f>IF(AND(S1552=A1552, T1552&amp;U1552&amp;V1552&amp;W1552&amp;X1552=""), "DomProd", IF(COUNTIF(S1552:X1552, A1552)&gt;0, "CoDev", IF(S1552="???","N/A","Import")))</f>
        <v>CoDev</v>
      </c>
      <c r="N1552" t="s">
        <v>934</v>
      </c>
      <c r="Q1552" s="18" t="s">
        <v>935</v>
      </c>
      <c r="S1552" t="s">
        <v>32</v>
      </c>
      <c r="T1552" t="s">
        <v>92</v>
      </c>
      <c r="U1552" t="s">
        <v>93</v>
      </c>
      <c r="Y1552" s="5">
        <f>IF(T1552="???",0,COUNTA(S1552:X1552))</f>
        <v>3</v>
      </c>
    </row>
    <row r="1553" spans="1:25" x14ac:dyDescent="0.45">
      <c r="A1553" s="24" t="s">
        <v>93</v>
      </c>
      <c r="B1553" s="1">
        <v>2009</v>
      </c>
      <c r="C1553" s="22" t="str">
        <f>TEXT(D1553,"000")</f>
        <v>125</v>
      </c>
      <c r="D1553" s="2">
        <v>125</v>
      </c>
      <c r="E1553" s="1" t="str">
        <f>_xlfn.TEXTJOIN("_",TRUE,A1553,B1553,D1553,"Air")</f>
        <v>ITA_2009_125_Air</v>
      </c>
      <c r="F1553" s="1" t="str" cm="1">
        <f t="array" ref="F1553">_xlfn.REGEXEXTRACT(E1553,"[A-Z]+[a-z]+[a-z]",1,0)</f>
        <v>Air</v>
      </c>
      <c r="G1553" s="1" t="str">
        <f>_xlfn.TEXTJOIN("_",TRUE,A1553,B1553,C1553,F1553)</f>
        <v>ITA_2009_125_Air</v>
      </c>
      <c r="H1553" s="1" t="s">
        <v>84</v>
      </c>
      <c r="I1553" s="3" t="s">
        <v>87</v>
      </c>
      <c r="J1553" t="s">
        <v>918</v>
      </c>
      <c r="K1553" t="s">
        <v>2623</v>
      </c>
      <c r="L1553" s="4">
        <v>10</v>
      </c>
      <c r="M1553" s="5" t="str">
        <f>IF(AND(S1553=A1553, T1553&amp;U1553&amp;V1553&amp;W1553&amp;X1553=""), "DomProd", IF(COUNTIF(S1553:X1553, A1553)&gt;0, "CoDev", IF(S1553="???","N/A","Import")))</f>
        <v>Import</v>
      </c>
      <c r="N1553" s="5" t="s">
        <v>2624</v>
      </c>
      <c r="O1553" s="5"/>
      <c r="P1553" s="5"/>
      <c r="Q1553" s="30" t="s">
        <v>2625</v>
      </c>
      <c r="R1553" s="5"/>
      <c r="S1553" t="s">
        <v>71</v>
      </c>
      <c r="Y1553" s="5">
        <f>IF(T1553="???",0,COUNTA(S1553:X1553))</f>
        <v>1</v>
      </c>
    </row>
    <row r="1554" spans="1:25" x14ac:dyDescent="0.45">
      <c r="A1554" s="24" t="s">
        <v>93</v>
      </c>
      <c r="B1554" s="1">
        <v>2009</v>
      </c>
      <c r="C1554" s="22" t="str">
        <f>TEXT(D1554,"000")</f>
        <v>126</v>
      </c>
      <c r="D1554" s="2">
        <v>126</v>
      </c>
      <c r="E1554" s="1" t="str">
        <f>_xlfn.TEXTJOIN("_",TRUE,A1554,B1554,D1554,"Air")</f>
        <v>ITA_2009_126_Air</v>
      </c>
      <c r="F1554" s="1" t="str" cm="1">
        <f t="array" ref="F1554">_xlfn.REGEXEXTRACT(E1554,"[A-Z]+[a-z]+[a-z]",1,0)</f>
        <v>Air</v>
      </c>
      <c r="G1554" s="1" t="str">
        <f>_xlfn.TEXTJOIN("_",TRUE,A1554,B1554,C1554,F1554)</f>
        <v>ITA_2009_126_Air</v>
      </c>
      <c r="H1554" s="1" t="s">
        <v>84</v>
      </c>
      <c r="I1554" s="3" t="s">
        <v>87</v>
      </c>
      <c r="J1554" t="s">
        <v>210</v>
      </c>
      <c r="K1554" t="s">
        <v>693</v>
      </c>
      <c r="L1554" s="4">
        <v>3</v>
      </c>
      <c r="M1554" s="5" t="str">
        <f>IF(AND(S1554=A1554, T1554&amp;U1554&amp;V1554&amp;W1554&amp;X1554=""), "DomProd", IF(COUNTIF(S1554:X1554, A1554)&gt;0, "CoDev", IF(S1554="???","N/A","Import")))</f>
        <v>Import</v>
      </c>
      <c r="N1554" t="s">
        <v>212</v>
      </c>
      <c r="Q1554" t="s">
        <v>694</v>
      </c>
      <c r="S1554" t="s">
        <v>71</v>
      </c>
      <c r="T1554" t="s">
        <v>32</v>
      </c>
      <c r="U1554" t="s">
        <v>43</v>
      </c>
      <c r="V1554" t="s">
        <v>92</v>
      </c>
      <c r="Y1554" s="5">
        <f>IF(T1554="???",0,COUNTA(S1554:X1554))</f>
        <v>4</v>
      </c>
    </row>
    <row r="1555" spans="1:25" x14ac:dyDescent="0.45">
      <c r="A1555" s="24" t="s">
        <v>93</v>
      </c>
      <c r="B1555" s="1">
        <v>2009</v>
      </c>
      <c r="C1555" s="22" t="str">
        <f>TEXT(D1555,"000")</f>
        <v>127</v>
      </c>
      <c r="D1555" s="2">
        <v>127</v>
      </c>
      <c r="E1555" s="1" t="str">
        <f>_xlfn.TEXTJOIN("_",TRUE,A1555,B1555,D1555,"Air")</f>
        <v>ITA_2009_127_Air</v>
      </c>
      <c r="F1555" s="1" t="str" cm="1">
        <f t="array" ref="F1555">_xlfn.REGEXEXTRACT(E1555,"[A-Z]+[a-z]+[a-z]",1,0)</f>
        <v>Air</v>
      </c>
      <c r="G1555" s="1" t="str">
        <f>_xlfn.TEXTJOIN("_",TRUE,A1555,B1555,C1555,F1555)</f>
        <v>ITA_2009_127_Air</v>
      </c>
      <c r="H1555" s="1" t="s">
        <v>84</v>
      </c>
      <c r="I1555" s="3" t="s">
        <v>87</v>
      </c>
      <c r="J1555" t="s">
        <v>1286</v>
      </c>
      <c r="K1555" t="s">
        <v>2626</v>
      </c>
      <c r="L1555" s="4">
        <v>1</v>
      </c>
      <c r="M1555" s="5" t="str">
        <f>IF(AND(S1555=A1555, T1555&amp;U1555&amp;V1555&amp;W1555&amp;X1555=""), "DomProd", IF(COUNTIF(S1555:X1555, A1555)&gt;0, "CoDev", IF(S1555="???","N/A","Import")))</f>
        <v>Import</v>
      </c>
      <c r="N1555" s="5" t="s">
        <v>1120</v>
      </c>
      <c r="O1555" s="5"/>
      <c r="P1555" s="5"/>
      <c r="Q1555" s="30" t="s">
        <v>2627</v>
      </c>
      <c r="R1555" s="5"/>
      <c r="S1555" t="s">
        <v>56</v>
      </c>
      <c r="Y1555" s="5">
        <f>IF(T1555="???",0,COUNTA(S1555:X1555))</f>
        <v>1</v>
      </c>
    </row>
    <row r="1556" spans="1:25" x14ac:dyDescent="0.45">
      <c r="A1556" s="24" t="s">
        <v>93</v>
      </c>
      <c r="B1556" s="1">
        <v>2009</v>
      </c>
      <c r="C1556" s="22" t="str">
        <f>TEXT(D1556,"000")</f>
        <v>128</v>
      </c>
      <c r="D1556" s="2">
        <v>128</v>
      </c>
      <c r="E1556" s="1" t="str">
        <f>_xlfn.TEXTJOIN("_",TRUE,A1556,B1556,D1556,"Air")</f>
        <v>ITA_2009_128_Air</v>
      </c>
      <c r="F1556" s="1" t="str" cm="1">
        <f t="array" ref="F1556">_xlfn.REGEXEXTRACT(E1556,"[A-Z]+[a-z]+[a-z]",1,0)</f>
        <v>Air</v>
      </c>
      <c r="G1556" s="1" t="str">
        <f>_xlfn.TEXTJOIN("_",TRUE,A1556,B1556,C1556,F1556)</f>
        <v>ITA_2009_128_Air</v>
      </c>
      <c r="H1556" s="1" t="s">
        <v>84</v>
      </c>
      <c r="I1556" s="3" t="s">
        <v>87</v>
      </c>
      <c r="J1556" t="s">
        <v>94</v>
      </c>
      <c r="K1556" t="s">
        <v>2628</v>
      </c>
      <c r="L1556" s="4">
        <v>21</v>
      </c>
      <c r="M1556" s="5" t="str">
        <f>IF(AND(S1556=A1556, T1556&amp;U1556&amp;V1556&amp;W1556&amp;X1556=""), "DomProd", IF(COUNTIF(S1556:X1556, A1556)&gt;0, "CoDev", IF(S1556="???","N/A","Import")))</f>
        <v>Import</v>
      </c>
      <c r="N1556" t="s">
        <v>96</v>
      </c>
      <c r="Q1556" t="s">
        <v>97</v>
      </c>
      <c r="S1556" t="s">
        <v>56</v>
      </c>
      <c r="Y1556" s="5">
        <f>IF(T1556="???",0,COUNTA(S1556:X1556))</f>
        <v>1</v>
      </c>
    </row>
    <row r="1557" spans="1:25" x14ac:dyDescent="0.45">
      <c r="A1557" s="24" t="s">
        <v>93</v>
      </c>
      <c r="B1557" s="1">
        <v>2009</v>
      </c>
      <c r="C1557" s="22" t="str">
        <f>TEXT(D1557,"000")</f>
        <v>129</v>
      </c>
      <c r="D1557" s="2">
        <v>129</v>
      </c>
      <c r="E1557" s="1" t="str">
        <f>_xlfn.TEXTJOIN("_",TRUE,A1557,B1557,D1557,"Air")</f>
        <v>ITA_2009_129_Air</v>
      </c>
      <c r="F1557" s="1" t="str" cm="1">
        <f t="array" ref="F1557">_xlfn.REGEXEXTRACT(E1557,"[A-Z]+[a-z]+[a-z]",1,0)</f>
        <v>Air</v>
      </c>
      <c r="G1557" s="1" t="str">
        <f>_xlfn.TEXTJOIN("_",TRUE,A1557,B1557,C1557,F1557)</f>
        <v>ITA_2009_129_Air</v>
      </c>
      <c r="H1557" s="1" t="s">
        <v>84</v>
      </c>
      <c r="I1557" s="3" t="s">
        <v>87</v>
      </c>
      <c r="J1557" t="s">
        <v>94</v>
      </c>
      <c r="K1557" t="s">
        <v>457</v>
      </c>
      <c r="L1557" s="4">
        <v>9</v>
      </c>
      <c r="M1557" s="5" t="str">
        <f>IF(AND(S1557=A1557, T1557&amp;U1557&amp;V1557&amp;W1557&amp;X1557=""), "DomProd", IF(COUNTIF(S1557:X1557, A1557)&gt;0, "CoDev", IF(S1557="???","N/A","Import")))</f>
        <v>DomProd</v>
      </c>
      <c r="N1557" t="s">
        <v>458</v>
      </c>
      <c r="Q1557" t="s">
        <v>459</v>
      </c>
      <c r="S1557" t="s">
        <v>93</v>
      </c>
      <c r="Y1557" s="5">
        <f>IF(T1557="???",0,COUNTA(S1557:X1557))</f>
        <v>1</v>
      </c>
    </row>
    <row r="1558" spans="1:25" x14ac:dyDescent="0.45">
      <c r="A1558" s="24" t="s">
        <v>93</v>
      </c>
      <c r="B1558" s="1">
        <v>2009</v>
      </c>
      <c r="C1558" s="22" t="str">
        <f>TEXT(D1558,"000")</f>
        <v>130</v>
      </c>
      <c r="D1558" s="2">
        <v>130</v>
      </c>
      <c r="E1558" s="1" t="str">
        <f>_xlfn.TEXTJOIN("_",TRUE,A1558,B1558,D1558,"Air")</f>
        <v>ITA_2009_130_Air</v>
      </c>
      <c r="F1558" s="1" t="str" cm="1">
        <f t="array" ref="F1558">_xlfn.REGEXEXTRACT(E1558,"[A-Z]+[a-z]+[a-z]",1,0)</f>
        <v>Air</v>
      </c>
      <c r="G1558" s="1" t="str">
        <f>_xlfn.TEXTJOIN("_",TRUE,A1558,B1558,C1558,F1558)</f>
        <v>ITA_2009_130_Air</v>
      </c>
      <c r="H1558" s="1" t="s">
        <v>84</v>
      </c>
      <c r="I1558" s="3" t="s">
        <v>87</v>
      </c>
      <c r="J1558" t="s">
        <v>1286</v>
      </c>
      <c r="K1558" t="s">
        <v>2629</v>
      </c>
      <c r="L1558" s="4">
        <v>9</v>
      </c>
      <c r="M1558" s="5" t="str">
        <f>IF(AND(S1558=A1558, T1558&amp;U1558&amp;V1558&amp;W1558&amp;X1558=""), "DomProd", IF(COUNTIF(S1558:X1558, A1558)&gt;0, "CoDev", IF(S1558="???","N/A","Import")))</f>
        <v>DomProd</v>
      </c>
      <c r="N1558" s="5" t="s">
        <v>3379</v>
      </c>
      <c r="O1558" s="5"/>
      <c r="P1558" s="5"/>
      <c r="Q1558" s="30" t="s">
        <v>3380</v>
      </c>
      <c r="R1558" s="5"/>
      <c r="S1558" t="s">
        <v>93</v>
      </c>
      <c r="Y1558" s="5">
        <f>IF(T1558="???",0,COUNTA(S1558:X1558))</f>
        <v>1</v>
      </c>
    </row>
    <row r="1559" spans="1:25" x14ac:dyDescent="0.45">
      <c r="A1559" s="24" t="s">
        <v>93</v>
      </c>
      <c r="B1559" s="1">
        <v>2009</v>
      </c>
      <c r="C1559" s="22" t="str">
        <f>TEXT(D1559,"000")</f>
        <v>131</v>
      </c>
      <c r="D1559" s="2">
        <v>131</v>
      </c>
      <c r="E1559" s="1" t="str">
        <f>_xlfn.TEXTJOIN("_",TRUE,A1559,B1559,D1559,"Air")</f>
        <v>ITA_2009_131_Air</v>
      </c>
      <c r="F1559" s="1" t="str" cm="1">
        <f t="array" ref="F1559">_xlfn.REGEXEXTRACT(E1559,"[A-Z]+[a-z]+[a-z]",1,0)</f>
        <v>Air</v>
      </c>
      <c r="G1559" s="1" t="str">
        <f>_xlfn.TEXTJOIN("_",TRUE,A1559,B1559,C1559,F1559)</f>
        <v>ITA_2009_131_Air</v>
      </c>
      <c r="H1559" s="1" t="s">
        <v>84</v>
      </c>
      <c r="I1559" s="3" t="s">
        <v>87</v>
      </c>
      <c r="J1559" t="s">
        <v>210</v>
      </c>
      <c r="K1559" t="s">
        <v>1806</v>
      </c>
      <c r="L1559" s="4">
        <v>2</v>
      </c>
      <c r="M1559" s="5" t="str">
        <f>IF(AND(S1559=A1559, T1559&amp;U1559&amp;V1559&amp;W1559&amp;X1559=""), "DomProd", IF(COUNTIF(S1559:X1559, A1559)&gt;0, "CoDev", IF(S1559="???","N/A","Import")))</f>
        <v>Import</v>
      </c>
      <c r="N1559" t="s">
        <v>222</v>
      </c>
      <c r="Q1559" s="18" t="s">
        <v>1733</v>
      </c>
      <c r="S1559" t="s">
        <v>71</v>
      </c>
      <c r="Y1559" s="5">
        <f>IF(T1559="???",0,COUNTA(S1559:X1559))</f>
        <v>1</v>
      </c>
    </row>
    <row r="1560" spans="1:25" x14ac:dyDescent="0.45">
      <c r="A1560" s="24" t="s">
        <v>93</v>
      </c>
      <c r="B1560" s="1">
        <v>2009</v>
      </c>
      <c r="C1560" s="22" t="str">
        <f>TEXT(D1560,"000")</f>
        <v>132</v>
      </c>
      <c r="D1560" s="2">
        <v>132</v>
      </c>
      <c r="E1560" s="1" t="str">
        <f>_xlfn.TEXTJOIN("_",TRUE,A1560,B1560,D1560,"Air")</f>
        <v>ITA_2009_132_Air</v>
      </c>
      <c r="F1560" s="1" t="str" cm="1">
        <f t="array" ref="F1560">_xlfn.REGEXEXTRACT(E1560,"[A-Z]+[a-z]+[a-z]",1,0)</f>
        <v>Air</v>
      </c>
      <c r="G1560" s="1" t="str">
        <f>_xlfn.TEXTJOIN("_",TRUE,A1560,B1560,C1560,F1560)</f>
        <v>ITA_2009_132_Air</v>
      </c>
      <c r="H1560" s="1" t="s">
        <v>84</v>
      </c>
      <c r="I1560" s="3" t="s">
        <v>87</v>
      </c>
      <c r="J1560" t="s">
        <v>210</v>
      </c>
      <c r="K1560" t="s">
        <v>2630</v>
      </c>
      <c r="L1560" s="4">
        <v>3</v>
      </c>
      <c r="M1560" s="5" t="str">
        <f>IF(AND(S1560=A1560, T1560&amp;U1560&amp;V1560&amp;W1560&amp;X1560=""), "DomProd", IF(COUNTIF(S1560:X1560, A1560)&gt;0, "CoDev", IF(S1560="???","N/A","Import")))</f>
        <v>Import</v>
      </c>
      <c r="N1560" t="s">
        <v>222</v>
      </c>
      <c r="Q1560" s="18" t="s">
        <v>225</v>
      </c>
      <c r="S1560" t="s">
        <v>71</v>
      </c>
      <c r="Y1560" s="5">
        <f>IF(T1560="???",0,COUNTA(S1560:X1560))</f>
        <v>1</v>
      </c>
    </row>
    <row r="1561" spans="1:25" x14ac:dyDescent="0.45">
      <c r="A1561" s="24" t="s">
        <v>93</v>
      </c>
      <c r="B1561" s="1">
        <v>2009</v>
      </c>
      <c r="C1561" s="22" t="str">
        <f>TEXT(D1561,"000")</f>
        <v>133</v>
      </c>
      <c r="D1561" s="2">
        <v>133</v>
      </c>
      <c r="E1561" s="1" t="str">
        <f>_xlfn.TEXTJOIN("_",TRUE,A1561,B1561,D1561,"Air")</f>
        <v>ITA_2009_133_Air</v>
      </c>
      <c r="F1561" s="1" t="str" cm="1">
        <f t="array" ref="F1561">_xlfn.REGEXEXTRACT(E1561,"[A-Z]+[a-z]+[a-z]",1,0)</f>
        <v>Air</v>
      </c>
      <c r="G1561" s="1" t="str">
        <f>_xlfn.TEXTJOIN("_",TRUE,A1561,B1561,C1561,F1561)</f>
        <v>ITA_2009_133_Air</v>
      </c>
      <c r="H1561" s="1" t="s">
        <v>84</v>
      </c>
      <c r="I1561" s="3" t="s">
        <v>87</v>
      </c>
      <c r="J1561" t="s">
        <v>210</v>
      </c>
      <c r="K1561" t="s">
        <v>2631</v>
      </c>
      <c r="L1561" s="4">
        <v>2</v>
      </c>
      <c r="M1561" s="5" t="str">
        <f>IF(AND(S1561=A1561, T1561&amp;U1561&amp;V1561&amp;W1561&amp;X1561=""), "DomProd", IF(COUNTIF(S1561:X1561, A1561)&gt;0, "CoDev", IF(S1561="???","N/A","Import")))</f>
        <v>Import</v>
      </c>
      <c r="N1561" t="s">
        <v>222</v>
      </c>
      <c r="Q1561" s="18" t="s">
        <v>225</v>
      </c>
      <c r="S1561" t="s">
        <v>71</v>
      </c>
      <c r="Y1561" s="5">
        <f>IF(T1561="???",0,COUNTA(S1561:X1561))</f>
        <v>1</v>
      </c>
    </row>
    <row r="1562" spans="1:25" x14ac:dyDescent="0.45">
      <c r="A1562" s="24" t="s">
        <v>93</v>
      </c>
      <c r="B1562" s="1">
        <v>2009</v>
      </c>
      <c r="C1562" s="22" t="str">
        <f>TEXT(D1562,"000")</f>
        <v>134</v>
      </c>
      <c r="D1562" s="2">
        <v>134</v>
      </c>
      <c r="E1562" s="1" t="str">
        <f>_xlfn.TEXTJOIN("_",TRUE,A1562,B1562,D1562,"Air")</f>
        <v>ITA_2009_134_Air</v>
      </c>
      <c r="F1562" s="1" t="str" cm="1">
        <f t="array" ref="F1562">_xlfn.REGEXEXTRACT(E1562,"[A-Z]+[a-z]+[a-z]",1,0)</f>
        <v>Air</v>
      </c>
      <c r="G1562" s="1" t="str">
        <f>_xlfn.TEXTJOIN("_",TRUE,A1562,B1562,C1562,F1562)</f>
        <v>ITA_2009_134_Air</v>
      </c>
      <c r="H1562" s="1" t="s">
        <v>84</v>
      </c>
      <c r="I1562" s="3" t="s">
        <v>87</v>
      </c>
      <c r="J1562" t="s">
        <v>98</v>
      </c>
      <c r="K1562" t="s">
        <v>2632</v>
      </c>
      <c r="L1562" s="4">
        <v>6</v>
      </c>
      <c r="M1562" s="5" t="str">
        <f>IF(AND(S1562=A1562, T1562&amp;U1562&amp;V1562&amp;W1562&amp;X1562=""), "DomProd", IF(COUNTIF(S1562:X1562, A1562)&gt;0, "CoDev", IF(S1562="???","N/A","Import")))</f>
        <v>DomProd</v>
      </c>
      <c r="N1562" t="s">
        <v>2536</v>
      </c>
      <c r="O1562" s="5"/>
      <c r="P1562" s="5"/>
      <c r="Q1562" s="30" t="s">
        <v>3460</v>
      </c>
      <c r="R1562" s="5"/>
      <c r="S1562" t="s">
        <v>93</v>
      </c>
      <c r="Y1562" s="5">
        <f>IF(T1562="???",0,COUNTA(S1562:X1562))</f>
        <v>1</v>
      </c>
    </row>
    <row r="1563" spans="1:25" x14ac:dyDescent="0.45">
      <c r="A1563" s="24" t="s">
        <v>93</v>
      </c>
      <c r="B1563" s="1">
        <v>2009</v>
      </c>
      <c r="C1563" s="22" t="str">
        <f>TEXT(D1563,"000")</f>
        <v>135</v>
      </c>
      <c r="D1563" s="2">
        <v>135</v>
      </c>
      <c r="E1563" s="1" t="str">
        <f>_xlfn.TEXTJOIN("_",TRUE,A1563,B1563,D1563,"Air")</f>
        <v>ITA_2009_135_Air</v>
      </c>
      <c r="F1563" s="1" t="str" cm="1">
        <f t="array" ref="F1563">_xlfn.REGEXEXTRACT(E1563,"[A-Z]+[a-z]+[a-z]",1,0)</f>
        <v>Air</v>
      </c>
      <c r="G1563" s="1" t="str">
        <f>_xlfn.TEXTJOIN("_",TRUE,A1563,B1563,C1563,F1563)</f>
        <v>ITA_2009_135_Air</v>
      </c>
      <c r="H1563" s="1" t="s">
        <v>84</v>
      </c>
      <c r="I1563" s="3" t="s">
        <v>87</v>
      </c>
      <c r="J1563" t="s">
        <v>98</v>
      </c>
      <c r="K1563" t="s">
        <v>2633</v>
      </c>
      <c r="L1563" s="4">
        <v>15</v>
      </c>
      <c r="M1563" s="5" t="str">
        <f>IF(AND(S1563=A1563, T1563&amp;U1563&amp;V1563&amp;W1563&amp;X1563=""), "DomProd", IF(COUNTIF(S1563:X1563, A1563)&gt;0, "CoDev", IF(S1563="???","N/A","Import")))</f>
        <v>DomProd</v>
      </c>
      <c r="N1563" t="s">
        <v>2536</v>
      </c>
      <c r="Q1563" s="18" t="s">
        <v>2537</v>
      </c>
      <c r="R1563" s="5"/>
      <c r="S1563" t="s">
        <v>93</v>
      </c>
      <c r="Y1563" s="5">
        <f>IF(T1563="???",0,COUNTA(S1563:X1563))</f>
        <v>1</v>
      </c>
    </row>
    <row r="1564" spans="1:25" x14ac:dyDescent="0.45">
      <c r="A1564" s="26" t="s">
        <v>93</v>
      </c>
      <c r="B1564" s="1">
        <v>2009</v>
      </c>
      <c r="C1564" s="22" t="str">
        <f>TEXT(D1564,"000")</f>
        <v>136</v>
      </c>
      <c r="D1564" s="2">
        <v>136</v>
      </c>
      <c r="E1564" s="6" t="str">
        <f>_xlfn.TEXTJOIN("_",TRUE,A1564,B1564,D1564,"Air")</f>
        <v>ITA_2009_136_Air</v>
      </c>
      <c r="F1564" s="1" t="str" cm="1">
        <f t="array" ref="F1564">_xlfn.REGEXEXTRACT(E1564,"[A-Z]+[a-z]+[a-z]",1,0)</f>
        <v>Air</v>
      </c>
      <c r="G1564" s="1" t="str">
        <f>_xlfn.TEXTJOIN("_",TRUE,A1564,B1564,C1564,F1564)</f>
        <v>ITA_2009_136_Air</v>
      </c>
      <c r="H1564" s="6" t="s">
        <v>84</v>
      </c>
      <c r="I1564" s="7" t="s">
        <v>87</v>
      </c>
      <c r="J1564" s="8" t="s">
        <v>98</v>
      </c>
      <c r="K1564" s="8" t="s">
        <v>2634</v>
      </c>
      <c r="L1564" s="9">
        <v>20</v>
      </c>
      <c r="M1564" s="5" t="str">
        <f>IF(AND(S1564=A1564, T1564&amp;U1564&amp;V1564&amp;W1564&amp;X1564=""), "DomProd", IF(COUNTIF(S1564:X1564, A1564)&gt;0, "CoDev", IF(S1564="???","N/A","Import")))</f>
        <v>DomProd</v>
      </c>
      <c r="N1564" s="5" t="s">
        <v>3506</v>
      </c>
      <c r="O1564" s="5"/>
      <c r="P1564" s="5"/>
      <c r="Q1564" s="30" t="s">
        <v>3507</v>
      </c>
      <c r="R1564" s="5"/>
      <c r="S1564" s="8" t="s">
        <v>93</v>
      </c>
      <c r="T1564" s="8"/>
      <c r="U1564" s="8"/>
      <c r="V1564" s="8"/>
      <c r="W1564" s="8"/>
      <c r="X1564" s="8"/>
      <c r="Y1564" s="5">
        <f>IF(T1564="???",0,COUNTA(S1564:X1564))</f>
        <v>1</v>
      </c>
    </row>
    <row r="1565" spans="1:25" x14ac:dyDescent="0.45">
      <c r="A1565" s="24" t="s">
        <v>93</v>
      </c>
      <c r="B1565" s="1">
        <v>2009</v>
      </c>
      <c r="C1565" s="22" t="str">
        <f>TEXT(D1565,"000")</f>
        <v>137</v>
      </c>
      <c r="D1565" s="2">
        <v>137</v>
      </c>
      <c r="E1565" s="1" t="str">
        <f>_xlfn.TEXTJOIN("_",TRUE,A1565,B1565,D1565,"Air")</f>
        <v>ITA_2009_137_Air</v>
      </c>
      <c r="F1565" s="1" t="str" cm="1">
        <f t="array" ref="F1565">_xlfn.REGEXEXTRACT(E1565,"[A-Z]+[a-z]+[a-z]",1,0)</f>
        <v>Air</v>
      </c>
      <c r="G1565" s="1" t="str">
        <f>_xlfn.TEXTJOIN("_",TRUE,A1565,B1565,C1565,F1565)</f>
        <v>ITA_2009_137_Air</v>
      </c>
      <c r="H1565" s="1" t="s">
        <v>84</v>
      </c>
      <c r="I1565" s="3" t="s">
        <v>87</v>
      </c>
      <c r="J1565" t="s">
        <v>103</v>
      </c>
      <c r="K1565" t="s">
        <v>2635</v>
      </c>
      <c r="L1565" s="4">
        <v>23</v>
      </c>
      <c r="M1565" s="5" t="str">
        <f>IF(AND(S1565=A1565, T1565&amp;U1565&amp;V1565&amp;W1565&amp;X1565=""), "DomProd", IF(COUNTIF(S1565:X1565, A1565)&gt;0, "CoDev", IF(S1565="???","N/A","Import")))</f>
        <v>CoDev</v>
      </c>
      <c r="N1565" s="5" t="s">
        <v>2620</v>
      </c>
      <c r="O1565" s="5" t="s">
        <v>2621</v>
      </c>
      <c r="P1565" s="5" t="s">
        <v>216</v>
      </c>
      <c r="Q1565" s="30" t="s">
        <v>2622</v>
      </c>
      <c r="R1565" s="5"/>
      <c r="S1565" t="s">
        <v>93</v>
      </c>
      <c r="T1565" t="s">
        <v>218</v>
      </c>
      <c r="Y1565" s="5">
        <f>IF(T1565="???",0,COUNTA(S1565:X1565))</f>
        <v>2</v>
      </c>
    </row>
    <row r="1566" spans="1:25" x14ac:dyDescent="0.45">
      <c r="A1566" s="24" t="s">
        <v>93</v>
      </c>
      <c r="B1566" s="1">
        <v>2009</v>
      </c>
      <c r="C1566" s="22" t="str">
        <f>TEXT(D1566,"000")</f>
        <v>138</v>
      </c>
      <c r="D1566" s="2">
        <v>138</v>
      </c>
      <c r="E1566" s="1" t="str">
        <f>_xlfn.TEXTJOIN("_",TRUE,A1566,B1566,D1566,"Air")</f>
        <v>ITA_2009_138_Air</v>
      </c>
      <c r="F1566" s="1" t="str" cm="1">
        <f t="array" ref="F1566">_xlfn.REGEXEXTRACT(E1566,"[A-Z]+[a-z]+[a-z]",1,0)</f>
        <v>Air</v>
      </c>
      <c r="G1566" s="1" t="str">
        <f>_xlfn.TEXTJOIN("_",TRUE,A1566,B1566,C1566,F1566)</f>
        <v>ITA_2009_138_Air</v>
      </c>
      <c r="H1566" s="1" t="s">
        <v>84</v>
      </c>
      <c r="I1566" s="3" t="s">
        <v>87</v>
      </c>
      <c r="J1566" t="s">
        <v>103</v>
      </c>
      <c r="K1566" t="s">
        <v>2636</v>
      </c>
      <c r="L1566" s="4">
        <v>52</v>
      </c>
      <c r="M1566" s="5" t="str">
        <f>IF(AND(S1566=A1566, T1566&amp;U1566&amp;V1566&amp;W1566&amp;X1566=""), "DomProd", IF(COUNTIF(S1566:X1566, A1566)&gt;0, "CoDev", IF(S1566="???","N/A","Import")))</f>
        <v>DomProd</v>
      </c>
      <c r="N1566" t="s">
        <v>458</v>
      </c>
      <c r="Q1566" s="18" t="s">
        <v>2637</v>
      </c>
      <c r="S1566" t="s">
        <v>93</v>
      </c>
      <c r="Y1566" s="5">
        <f>IF(T1566="???",0,COUNTA(S1566:X1566))</f>
        <v>1</v>
      </c>
    </row>
    <row r="1567" spans="1:25" x14ac:dyDescent="0.45">
      <c r="A1567" s="24" t="s">
        <v>93</v>
      </c>
      <c r="B1567" s="1">
        <v>2009</v>
      </c>
      <c r="C1567" s="22" t="str">
        <f>TEXT(D1567,"000")</f>
        <v>139</v>
      </c>
      <c r="D1567" s="2">
        <v>139</v>
      </c>
      <c r="E1567" s="1" t="str">
        <f>_xlfn.TEXTJOIN("_",TRUE,A1567,B1567,D1567,"Air")</f>
        <v>ITA_2009_139_Air</v>
      </c>
      <c r="F1567" s="1" t="str" cm="1">
        <f t="array" ref="F1567">_xlfn.REGEXEXTRACT(E1567,"[A-Z]+[a-z]+[a-z]",1,0)</f>
        <v>Air</v>
      </c>
      <c r="G1567" s="1" t="str">
        <f>_xlfn.TEXTJOIN("_",TRUE,A1567,B1567,C1567,F1567)</f>
        <v>ITA_2009_139_Air</v>
      </c>
      <c r="H1567" s="1" t="s">
        <v>84</v>
      </c>
      <c r="I1567" s="3" t="s">
        <v>87</v>
      </c>
      <c r="J1567" t="s">
        <v>103</v>
      </c>
      <c r="K1567" t="s">
        <v>2638</v>
      </c>
      <c r="L1567" s="4">
        <v>29</v>
      </c>
      <c r="M1567" s="5" t="str">
        <f>IF(AND(S1567=A1567, T1567&amp;U1567&amp;V1567&amp;W1567&amp;X1567=""), "DomProd", IF(COUNTIF(S1567:X1567, A1567)&gt;0, "CoDev", IF(S1567="???","N/A","Import")))</f>
        <v>DomProd</v>
      </c>
      <c r="N1567" t="s">
        <v>458</v>
      </c>
      <c r="Q1567" s="18" t="s">
        <v>2637</v>
      </c>
      <c r="S1567" t="s">
        <v>93</v>
      </c>
      <c r="Y1567" s="5">
        <f>IF(T1567="???",0,COUNTA(S1567:X1567))</f>
        <v>1</v>
      </c>
    </row>
    <row r="1568" spans="1:25" x14ac:dyDescent="0.45">
      <c r="A1568" s="24" t="s">
        <v>93</v>
      </c>
      <c r="B1568" s="1">
        <v>2009</v>
      </c>
      <c r="C1568" s="22" t="str">
        <f>TEXT(D1568,"000")</f>
        <v>140</v>
      </c>
      <c r="D1568" s="2">
        <v>140</v>
      </c>
      <c r="E1568" s="1" t="str">
        <f>_xlfn.TEXTJOIN("_",TRUE,A1568,B1568,D1568,"Air")</f>
        <v>ITA_2009_140_Air</v>
      </c>
      <c r="F1568" s="1" t="str" cm="1">
        <f t="array" ref="F1568">_xlfn.REGEXEXTRACT(E1568,"[A-Z]+[a-z]+[a-z]",1,0)</f>
        <v>Air</v>
      </c>
      <c r="G1568" s="1" t="str">
        <f>_xlfn.TEXTJOIN("_",TRUE,A1568,B1568,C1568,F1568)</f>
        <v>ITA_2009_140_Air</v>
      </c>
      <c r="H1568" s="1" t="s">
        <v>84</v>
      </c>
      <c r="I1568" s="3" t="s">
        <v>87</v>
      </c>
      <c r="J1568" t="s">
        <v>103</v>
      </c>
      <c r="K1568" t="s">
        <v>2639</v>
      </c>
      <c r="L1568" s="4">
        <v>30</v>
      </c>
      <c r="M1568" s="5" t="str">
        <f>IF(AND(S1568=A1568, T1568&amp;U1568&amp;V1568&amp;W1568&amp;X1568=""), "DomProd", IF(COUNTIF(S1568:X1568, A1568)&gt;0, "CoDev", IF(S1568="???","N/A","Import")))</f>
        <v>DomProd</v>
      </c>
      <c r="N1568" t="s">
        <v>230</v>
      </c>
      <c r="Q1568" s="18" t="s">
        <v>231</v>
      </c>
      <c r="R1568" s="5"/>
      <c r="S1568" t="s">
        <v>93</v>
      </c>
      <c r="Y1568" s="5">
        <f>IF(T1568="???",0,COUNTA(S1568:X1568))</f>
        <v>1</v>
      </c>
    </row>
    <row r="1569" spans="1:25" x14ac:dyDescent="0.45">
      <c r="A1569" s="24" t="s">
        <v>93</v>
      </c>
      <c r="B1569" s="1">
        <v>2009</v>
      </c>
      <c r="C1569" s="22" t="str">
        <f>TEXT(D1569,"000")</f>
        <v>141</v>
      </c>
      <c r="D1569" s="2">
        <v>141</v>
      </c>
      <c r="E1569" s="1" t="str">
        <f>_xlfn.TEXTJOIN("_",TRUE,A1569,B1569,D1569,"Air")</f>
        <v>ITA_2009_141_Air</v>
      </c>
      <c r="F1569" s="1" t="str" cm="1">
        <f t="array" ref="F1569">_xlfn.REGEXEXTRACT(E1569,"[A-Z]+[a-z]+[a-z]",1,0)</f>
        <v>Air</v>
      </c>
      <c r="G1569" s="1" t="str">
        <f>_xlfn.TEXTJOIN("_",TRUE,A1569,B1569,C1569,F1569)</f>
        <v>ITA_2009_141_Air</v>
      </c>
      <c r="H1569" s="1" t="s">
        <v>84</v>
      </c>
      <c r="I1569" s="3" t="s">
        <v>109</v>
      </c>
      <c r="J1569" t="s">
        <v>233</v>
      </c>
      <c r="K1569" t="s">
        <v>2640</v>
      </c>
      <c r="L1569" s="4">
        <v>25</v>
      </c>
      <c r="M1569" s="5" t="str">
        <f>IF(AND(S1569=A1569, T1569&amp;U1569&amp;V1569&amp;W1569&amp;X1569=""), "DomProd", IF(COUNTIF(S1569:X1569, A1569)&gt;0, "CoDev", IF(S1569="???","N/A","Import")))</f>
        <v>Import</v>
      </c>
      <c r="N1569" s="5" t="s">
        <v>2641</v>
      </c>
      <c r="O1569" s="5"/>
      <c r="P1569" s="5"/>
      <c r="Q1569" s="30" t="s">
        <v>2642</v>
      </c>
      <c r="R1569" s="5"/>
      <c r="S1569" t="s">
        <v>56</v>
      </c>
      <c r="Y1569" s="5">
        <f>IF(T1569="???",0,COUNTA(S1569:X1569))</f>
        <v>1</v>
      </c>
    </row>
    <row r="1570" spans="1:25" x14ac:dyDescent="0.45">
      <c r="A1570" s="24" t="s">
        <v>93</v>
      </c>
      <c r="B1570" s="1">
        <v>2009</v>
      </c>
      <c r="C1570" s="22" t="str">
        <f>TEXT(D1570,"000")</f>
        <v>142</v>
      </c>
      <c r="D1570" s="2">
        <v>142</v>
      </c>
      <c r="E1570" s="1" t="str">
        <f>_xlfn.TEXTJOIN("_",TRUE,A1570,B1570,D1570,"Air")</f>
        <v>ITA_2009_142_Air</v>
      </c>
      <c r="F1570" s="1" t="str" cm="1">
        <f t="array" ref="F1570">_xlfn.REGEXEXTRACT(E1570,"[A-Z]+[a-z]+[a-z]",1,0)</f>
        <v>Air</v>
      </c>
      <c r="G1570" s="1" t="str">
        <f>_xlfn.TEXTJOIN("_",TRUE,A1570,B1570,C1570,F1570)</f>
        <v>ITA_2009_142_Air</v>
      </c>
      <c r="H1570" s="1" t="s">
        <v>84</v>
      </c>
      <c r="I1570" s="3" t="s">
        <v>109</v>
      </c>
      <c r="J1570" t="s">
        <v>434</v>
      </c>
      <c r="K1570" t="s">
        <v>1238</v>
      </c>
      <c r="L1570" s="4">
        <v>2</v>
      </c>
      <c r="M1570" s="5" t="str">
        <f>IF(AND(S1570=A1570, T1570&amp;U1570&amp;V1570&amp;W1570&amp;X1570=""), "DomProd", IF(COUNTIF(S1570:X1570, A1570)&gt;0, "CoDev", IF(S1570="???","N/A","Import")))</f>
        <v>Import</v>
      </c>
      <c r="N1570" s="5" t="s">
        <v>115</v>
      </c>
      <c r="O1570" s="5" t="s">
        <v>1042</v>
      </c>
      <c r="P1570" s="5"/>
      <c r="Q1570" s="30" t="s">
        <v>1239</v>
      </c>
      <c r="R1570" s="5"/>
      <c r="S1570" t="s">
        <v>56</v>
      </c>
      <c r="Y1570" s="5">
        <f>IF(T1570="???",0,COUNTA(S1570:X1570))</f>
        <v>1</v>
      </c>
    </row>
    <row r="1571" spans="1:25" x14ac:dyDescent="0.45">
      <c r="A1571" s="24" t="s">
        <v>93</v>
      </c>
      <c r="B1571" s="1">
        <v>2009</v>
      </c>
      <c r="C1571" s="22" t="str">
        <f>TEXT(D1571,"000")</f>
        <v>143</v>
      </c>
      <c r="D1571" s="2">
        <v>143</v>
      </c>
      <c r="E1571" s="1" t="str">
        <f>_xlfn.TEXTJOIN("_",TRUE,A1571,B1571,D1571,"Air")</f>
        <v>ITA_2009_143_Air</v>
      </c>
      <c r="F1571" s="1" t="str" cm="1">
        <f t="array" ref="F1571">_xlfn.REGEXEXTRACT(E1571,"[A-Z]+[a-z]+[a-z]",1,0)</f>
        <v>Air</v>
      </c>
      <c r="G1571" s="1" t="str">
        <f>_xlfn.TEXTJOIN("_",TRUE,A1571,B1571,C1571,F1571)</f>
        <v>ITA_2009_143_Air</v>
      </c>
      <c r="H1571" s="1" t="s">
        <v>84</v>
      </c>
      <c r="I1571" s="3" t="s">
        <v>109</v>
      </c>
      <c r="J1571" t="s">
        <v>94</v>
      </c>
      <c r="K1571" t="s">
        <v>2254</v>
      </c>
      <c r="L1571" s="4">
        <v>32</v>
      </c>
      <c r="M1571" s="5" t="str">
        <f>IF(AND(S1571=A1571, T1571&amp;U1571&amp;V1571&amp;W1571&amp;X1571=""), "DomProd", IF(COUNTIF(S1571:X1571, A1571)&gt;0, "CoDev", IF(S1571="???","N/A","Import")))</f>
        <v>CoDev</v>
      </c>
      <c r="N1571" t="s">
        <v>118</v>
      </c>
      <c r="O1571" t="s">
        <v>119</v>
      </c>
      <c r="Q1571" t="s">
        <v>120</v>
      </c>
      <c r="S1571" t="s">
        <v>93</v>
      </c>
      <c r="T1571" t="s">
        <v>56</v>
      </c>
      <c r="Y1571" s="5">
        <f>IF(T1571="???",0,COUNTA(S1571:X1571))</f>
        <v>2</v>
      </c>
    </row>
    <row r="1572" spans="1:25" x14ac:dyDescent="0.45">
      <c r="A1572" s="24" t="s">
        <v>93</v>
      </c>
      <c r="B1572" s="1">
        <v>2009</v>
      </c>
      <c r="C1572" s="22" t="str">
        <f>TEXT(D1572,"000")</f>
        <v>144</v>
      </c>
      <c r="D1572" s="2">
        <v>144</v>
      </c>
      <c r="E1572" s="1" t="str">
        <f>_xlfn.TEXTJOIN("_",TRUE,A1572,B1572,D1572,"Air")</f>
        <v>ITA_2009_144_Air</v>
      </c>
      <c r="F1572" s="1" t="str" cm="1">
        <f t="array" ref="F1572">_xlfn.REGEXEXTRACT(E1572,"[A-Z]+[a-z]+[a-z]",1,0)</f>
        <v>Air</v>
      </c>
      <c r="G1572" s="1" t="str">
        <f>_xlfn.TEXTJOIN("_",TRUE,A1572,B1572,C1572,F1572)</f>
        <v>ITA_2009_144_Air</v>
      </c>
      <c r="H1572" s="1" t="s">
        <v>84</v>
      </c>
      <c r="I1572" s="3" t="s">
        <v>109</v>
      </c>
      <c r="J1572" t="s">
        <v>103</v>
      </c>
      <c r="K1572" t="s">
        <v>2643</v>
      </c>
      <c r="L1572" s="4">
        <v>50</v>
      </c>
      <c r="M1572" s="5" t="str">
        <f>IF(AND(S1572=A1572, T1572&amp;U1572&amp;V1572&amp;W1572&amp;X1572=""), "DomProd", IF(COUNTIF(S1572:X1572, A1572)&gt;0, "CoDev", IF(S1572="???","N/A","Import")))</f>
        <v>Import</v>
      </c>
      <c r="N1572" t="s">
        <v>1245</v>
      </c>
      <c r="Q1572" s="18" t="s">
        <v>1246</v>
      </c>
      <c r="R1572" s="5"/>
      <c r="S1572" t="s">
        <v>56</v>
      </c>
      <c r="Y1572" s="5">
        <f>IF(T1572="???",0,COUNTA(S1572:X1572))</f>
        <v>1</v>
      </c>
    </row>
    <row r="1573" spans="1:25" x14ac:dyDescent="0.45">
      <c r="A1573" s="24" t="s">
        <v>93</v>
      </c>
      <c r="B1573" s="1">
        <v>2009</v>
      </c>
      <c r="C1573" s="22" t="str">
        <f>TEXT(D1573,"000")</f>
        <v>145</v>
      </c>
      <c r="D1573" s="2">
        <v>145</v>
      </c>
      <c r="E1573" s="1" t="str">
        <f>_xlfn.TEXTJOIN("_",TRUE,A1573,B1573,D1573,"Air")</f>
        <v>ITA_2009_145_Air</v>
      </c>
      <c r="F1573" s="1" t="str" cm="1">
        <f t="array" ref="F1573">_xlfn.REGEXEXTRACT(E1573,"[A-Z]+[a-z]+[a-z]",1,0)</f>
        <v>Air</v>
      </c>
      <c r="G1573" s="1" t="str">
        <f>_xlfn.TEXTJOIN("_",TRUE,A1573,B1573,C1573,F1573)</f>
        <v>ITA_2009_145_Air</v>
      </c>
      <c r="H1573" s="1" t="s">
        <v>84</v>
      </c>
      <c r="I1573" s="3" t="s">
        <v>241</v>
      </c>
      <c r="J1573" t="s">
        <v>242</v>
      </c>
      <c r="K1573" t="s">
        <v>2644</v>
      </c>
      <c r="L1573" s="4">
        <v>6</v>
      </c>
      <c r="M1573" s="5" t="str">
        <f>IF(AND(S1573=A1573, T1573&amp;U1573&amp;V1573&amp;W1573&amp;X1573=""), "DomProd", IF(COUNTIF(S1573:X1573, A1573)&gt;0, "CoDev", IF(S1573="???","N/A","Import")))</f>
        <v>Import</v>
      </c>
      <c r="N1573" s="5" t="s">
        <v>2645</v>
      </c>
      <c r="O1573" s="5"/>
      <c r="P1573" s="5"/>
      <c r="Q1573" s="30" t="s">
        <v>2646</v>
      </c>
      <c r="R1573" s="5"/>
      <c r="S1573" t="s">
        <v>56</v>
      </c>
      <c r="Y1573" s="5">
        <f>IF(T1573="???",0,COUNTA(S1573:X1573))</f>
        <v>1</v>
      </c>
    </row>
    <row r="1574" spans="1:25" x14ac:dyDescent="0.45">
      <c r="A1574" s="24" t="s">
        <v>93</v>
      </c>
      <c r="B1574" s="1">
        <v>2009</v>
      </c>
      <c r="C1574" s="22" t="str">
        <f>TEXT(D1574,"000")</f>
        <v>146</v>
      </c>
      <c r="D1574" s="2">
        <v>146</v>
      </c>
      <c r="E1574" s="1" t="str">
        <f>_xlfn.TEXTJOIN("_",TRUE,A1574,B1574,D1574,"Air")</f>
        <v>ITA_2009_146_Air</v>
      </c>
      <c r="F1574" s="1" t="str" cm="1">
        <f t="array" ref="F1574">_xlfn.REGEXEXTRACT(E1574,"[A-Z]+[a-z]+[a-z]",1,0)</f>
        <v>Air</v>
      </c>
      <c r="G1574" s="1" t="str">
        <f>_xlfn.TEXTJOIN("_",TRUE,A1574,B1574,C1574,F1574)</f>
        <v>ITA_2009_146_Air</v>
      </c>
      <c r="H1574" s="1" t="s">
        <v>84</v>
      </c>
      <c r="I1574" s="3" t="s">
        <v>85</v>
      </c>
      <c r="J1574" t="s">
        <v>798</v>
      </c>
      <c r="K1574" t="s">
        <v>2647</v>
      </c>
      <c r="L1574" s="4" t="s">
        <v>65</v>
      </c>
      <c r="M1574" s="5" t="str">
        <f>IF(AND(S1574=A1574, T1574&amp;U1574&amp;V1574&amp;W1574&amp;X1574=""), "DomProd", IF(COUNTIF(S1574:X1574, A1574)&gt;0, "CoDev", IF(S1574="???","N/A","Import")))</f>
        <v>DomProd</v>
      </c>
      <c r="N1574" t="s">
        <v>1134</v>
      </c>
      <c r="Q1574" s="18" t="s">
        <v>1135</v>
      </c>
      <c r="R1574" s="5"/>
      <c r="S1574" t="s">
        <v>93</v>
      </c>
      <c r="Y1574" s="5">
        <f>IF(T1574="???",0,COUNTA(S1574:X1574))</f>
        <v>1</v>
      </c>
    </row>
    <row r="1575" spans="1:25" x14ac:dyDescent="0.45">
      <c r="A1575" s="24" t="s">
        <v>93</v>
      </c>
      <c r="B1575" s="1">
        <v>2009</v>
      </c>
      <c r="C1575" s="22" t="str">
        <f>TEXT(D1575,"000")</f>
        <v>147</v>
      </c>
      <c r="D1575" s="2">
        <v>147</v>
      </c>
      <c r="E1575" s="1" t="str">
        <f>_xlfn.TEXTJOIN("_",TRUE,A1575,B1575,D1575,"Air")</f>
        <v>ITA_2009_147_Air</v>
      </c>
      <c r="F1575" s="1" t="str" cm="1">
        <f t="array" ref="F1575">_xlfn.REGEXEXTRACT(E1575,"[A-Z]+[a-z]+[a-z]",1,0)</f>
        <v>Air</v>
      </c>
      <c r="G1575" s="1" t="str">
        <f>_xlfn.TEXTJOIN("_",TRUE,A1575,B1575,C1575,F1575)</f>
        <v>ITA_2009_147_Air</v>
      </c>
      <c r="H1575" s="1" t="s">
        <v>84</v>
      </c>
      <c r="I1575" s="3" t="s">
        <v>246</v>
      </c>
      <c r="J1575" t="s">
        <v>727</v>
      </c>
      <c r="K1575" t="s">
        <v>2648</v>
      </c>
      <c r="L1575" s="4" t="s">
        <v>65</v>
      </c>
      <c r="M1575" s="5" t="str">
        <f>IF(AND(S1575=A1575, T1575&amp;U1575&amp;V1575&amp;W1575&amp;X1575=""), "DomProd", IF(COUNTIF(S1575:X1575, A1575)&gt;0, "CoDev", IF(S1575="???","N/A","Import")))</f>
        <v>Import</v>
      </c>
      <c r="N1575" t="s">
        <v>174</v>
      </c>
      <c r="Q1575" t="s">
        <v>249</v>
      </c>
      <c r="S1575" t="s">
        <v>56</v>
      </c>
      <c r="Y1575" s="5">
        <f>IF(T1575="???",0,COUNTA(S1575:X1575))</f>
        <v>1</v>
      </c>
    </row>
    <row r="1576" spans="1:25" x14ac:dyDescent="0.45">
      <c r="A1576" s="24" t="s">
        <v>93</v>
      </c>
      <c r="B1576" s="1">
        <v>2009</v>
      </c>
      <c r="C1576" s="22" t="str">
        <f>TEXT(D1576,"000")</f>
        <v>148</v>
      </c>
      <c r="D1576" s="2">
        <v>148</v>
      </c>
      <c r="E1576" s="1" t="str">
        <f>_xlfn.TEXTJOIN("_",TRUE,A1576,B1576,D1576,"Air")</f>
        <v>ITA_2009_148_Air</v>
      </c>
      <c r="F1576" s="1" t="str" cm="1">
        <f t="array" ref="F1576">_xlfn.REGEXEXTRACT(E1576,"[A-Z]+[a-z]+[a-z]",1,0)</f>
        <v>Air</v>
      </c>
      <c r="G1576" s="1" t="str">
        <f>_xlfn.TEXTJOIN("_",TRUE,A1576,B1576,C1576,F1576)</f>
        <v>ITA_2009_148_Air</v>
      </c>
      <c r="H1576" s="1" t="s">
        <v>84</v>
      </c>
      <c r="I1576" s="3" t="s">
        <v>246</v>
      </c>
      <c r="J1576" t="s">
        <v>250</v>
      </c>
      <c r="K1576" t="s">
        <v>1251</v>
      </c>
      <c r="L1576" s="4" t="s">
        <v>65</v>
      </c>
      <c r="M1576" s="5" t="str">
        <f>IF(AND(S1576=A1576, T1576&amp;U1576&amp;V1576&amp;W1576&amp;X1576=""), "DomProd", IF(COUNTIF(S1576:X1576, A1576)&gt;0, "CoDev", IF(S1576="???","N/A","Import")))</f>
        <v>Import</v>
      </c>
      <c r="N1576" t="s">
        <v>174</v>
      </c>
      <c r="Q1576" t="s">
        <v>252</v>
      </c>
      <c r="S1576" t="s">
        <v>56</v>
      </c>
      <c r="Y1576" s="5">
        <f>IF(T1576="???",0,COUNTA(S1576:X1576))</f>
        <v>1</v>
      </c>
    </row>
    <row r="1577" spans="1:25" x14ac:dyDescent="0.45">
      <c r="A1577" s="24" t="s">
        <v>93</v>
      </c>
      <c r="B1577" s="1">
        <v>2009</v>
      </c>
      <c r="C1577" s="22" t="str">
        <f>TEXT(D1577,"000")</f>
        <v>149</v>
      </c>
      <c r="D1577" s="2">
        <v>149</v>
      </c>
      <c r="E1577" s="1" t="str">
        <f>_xlfn.TEXTJOIN("_",TRUE,A1577,B1577,D1577,"Air")</f>
        <v>ITA_2009_149_Air</v>
      </c>
      <c r="F1577" s="1" t="str" cm="1">
        <f t="array" ref="F1577">_xlfn.REGEXEXTRACT(E1577,"[A-Z]+[a-z]+[a-z]",1,0)</f>
        <v>Air</v>
      </c>
      <c r="G1577" s="1" t="str">
        <f>_xlfn.TEXTJOIN("_",TRUE,A1577,B1577,C1577,F1577)</f>
        <v>ITA_2009_149_Air</v>
      </c>
      <c r="H1577" s="1" t="s">
        <v>84</v>
      </c>
      <c r="I1577" s="3" t="s">
        <v>246</v>
      </c>
      <c r="J1577" t="s">
        <v>955</v>
      </c>
      <c r="K1577" t="s">
        <v>956</v>
      </c>
      <c r="L1577" s="4" t="s">
        <v>65</v>
      </c>
      <c r="M1577" s="5" t="str">
        <f>IF(AND(S1577=A1577, T1577&amp;U1577&amp;V1577&amp;W1577&amp;X1577=""), "DomProd", IF(COUNTIF(S1577:X1577, A1577)&gt;0, "CoDev", IF(S1577="???","N/A","Import")))</f>
        <v>CoDev</v>
      </c>
      <c r="N1577" s="5" t="s">
        <v>957</v>
      </c>
      <c r="O1577" s="5"/>
      <c r="P1577" s="5"/>
      <c r="Q1577" s="32" t="s">
        <v>958</v>
      </c>
      <c r="R1577" s="45"/>
      <c r="S1577" t="s">
        <v>32</v>
      </c>
      <c r="T1577" t="s">
        <v>93</v>
      </c>
      <c r="U1577" t="s">
        <v>76</v>
      </c>
      <c r="V1577" t="s">
        <v>548</v>
      </c>
      <c r="W1577" t="s">
        <v>959</v>
      </c>
      <c r="X1577" t="s">
        <v>43</v>
      </c>
      <c r="Y1577" s="5">
        <f>IF(T1577="???",0,COUNTA(S1577:X1577))</f>
        <v>6</v>
      </c>
    </row>
    <row r="1578" spans="1:25" x14ac:dyDescent="0.45">
      <c r="A1578" s="24" t="s">
        <v>93</v>
      </c>
      <c r="B1578" s="1">
        <v>2009</v>
      </c>
      <c r="C1578" s="22" t="str">
        <f>TEXT(D1578,"000")</f>
        <v>150</v>
      </c>
      <c r="D1578" s="2">
        <v>150</v>
      </c>
      <c r="E1578" s="1" t="str">
        <f>_xlfn.TEXTJOIN("_",TRUE,A1578,B1578,D1578,"Air")</f>
        <v>ITA_2009_150_Air</v>
      </c>
      <c r="F1578" s="1" t="str" cm="1">
        <f t="array" ref="F1578">_xlfn.REGEXEXTRACT(E1578,"[A-Z]+[a-z]+[a-z]",1,0)</f>
        <v>Air</v>
      </c>
      <c r="G1578" s="1" t="str">
        <f>_xlfn.TEXTJOIN("_",TRUE,A1578,B1578,C1578,F1578)</f>
        <v>ITA_2009_150_Air</v>
      </c>
      <c r="H1578" s="1" t="s">
        <v>84</v>
      </c>
      <c r="I1578" s="3" t="s">
        <v>246</v>
      </c>
      <c r="J1578" t="s">
        <v>951</v>
      </c>
      <c r="K1578" t="s">
        <v>2275</v>
      </c>
      <c r="L1578" s="4" t="s">
        <v>65</v>
      </c>
      <c r="M1578" s="5" t="str">
        <f>IF(AND(S1578=A1578, T1578&amp;U1578&amp;V1578&amp;W1578&amp;X1578=""), "DomProd", IF(COUNTIF(S1578:X1578, A1578)&gt;0, "CoDev", IF(S1578="???","N/A","Import")))</f>
        <v>Import</v>
      </c>
      <c r="N1578" t="s">
        <v>174</v>
      </c>
      <c r="Q1578" t="s">
        <v>953</v>
      </c>
      <c r="S1578" t="s">
        <v>56</v>
      </c>
      <c r="Y1578" s="5">
        <f>IF(T1578="???",0,COUNTA(S1578:X1578))</f>
        <v>1</v>
      </c>
    </row>
    <row r="1579" spans="1:25" x14ac:dyDescent="0.45">
      <c r="A1579" s="24" t="s">
        <v>93</v>
      </c>
      <c r="B1579" s="1">
        <v>2009</v>
      </c>
      <c r="C1579" s="22" t="str">
        <f>TEXT(D1579,"000")</f>
        <v>151</v>
      </c>
      <c r="D1579" s="2">
        <v>151</v>
      </c>
      <c r="E1579" s="1" t="str">
        <f>_xlfn.TEXTJOIN("_",TRUE,A1579,B1579,D1579,"Air")</f>
        <v>ITA_2009_151_Air</v>
      </c>
      <c r="F1579" s="1" t="str" cm="1">
        <f t="array" ref="F1579">_xlfn.REGEXEXTRACT(E1579,"[A-Z]+[a-z]+[a-z]",1,0)</f>
        <v>Air</v>
      </c>
      <c r="G1579" s="1" t="str">
        <f>_xlfn.TEXTJOIN("_",TRUE,A1579,B1579,C1579,F1579)</f>
        <v>ITA_2009_151_Air</v>
      </c>
      <c r="H1579" s="1" t="s">
        <v>84</v>
      </c>
      <c r="I1579" s="3" t="s">
        <v>246</v>
      </c>
      <c r="J1579" t="s">
        <v>942</v>
      </c>
      <c r="K1579" t="s">
        <v>2649</v>
      </c>
      <c r="L1579" s="4" t="s">
        <v>65</v>
      </c>
      <c r="M1579" s="5" t="str">
        <f>IF(AND(S1579=A1579, T1579&amp;U1579&amp;V1579&amp;W1579&amp;X1579=""), "DomProd", IF(COUNTIF(S1579:X1579, A1579)&gt;0, "CoDev", IF(S1579="???","N/A","Import")))</f>
        <v>Import</v>
      </c>
      <c r="N1579" t="s">
        <v>1138</v>
      </c>
      <c r="Q1579" s="18" t="s">
        <v>1792</v>
      </c>
      <c r="S1579" t="s">
        <v>92</v>
      </c>
      <c r="T1579" t="s">
        <v>71</v>
      </c>
      <c r="Y1579" s="5">
        <f>IF(T1579="???",0,COUNTA(S1579:X1579))</f>
        <v>2</v>
      </c>
    </row>
    <row r="1580" spans="1:25" x14ac:dyDescent="0.45">
      <c r="A1580" s="40" t="s">
        <v>93</v>
      </c>
      <c r="B1580" s="1">
        <v>2009</v>
      </c>
      <c r="C1580" s="22" t="str">
        <f>TEXT(D1580,"000")</f>
        <v>152</v>
      </c>
      <c r="D1580" s="2">
        <v>152</v>
      </c>
      <c r="E1580" s="41" t="str">
        <f>_xlfn.TEXTJOIN("_",TRUE,A1580,B1580,D1580,"Air")</f>
        <v>ITA_2009_152_Air</v>
      </c>
      <c r="F1580" s="1" t="str" cm="1">
        <f t="array" ref="F1580">_xlfn.REGEXEXTRACT(E1580,"[A-Z]+[a-z]+[a-z]",1,0)</f>
        <v>Air</v>
      </c>
      <c r="G1580" s="1" t="str">
        <f>_xlfn.TEXTJOIN("_",TRUE,A1580,B1580,C1580,F1580)</f>
        <v>ITA_2009_152_Air</v>
      </c>
      <c r="H1580" s="41" t="s">
        <v>84</v>
      </c>
      <c r="I1580" s="42" t="s">
        <v>253</v>
      </c>
      <c r="J1580" s="43" t="s">
        <v>2650</v>
      </c>
      <c r="K1580" s="43" t="s">
        <v>2651</v>
      </c>
      <c r="L1580" s="44" t="s">
        <v>65</v>
      </c>
      <c r="M1580" s="5" t="str">
        <f>IF(AND(S1580=A1580, T1580&amp;U1580&amp;V1580&amp;W1580&amp;X1580=""), "DomProd", IF(COUNTIF(S1580:X1580, A1580)&gt;0, "CoDev", IF(S1580="???","N/A","Import")))</f>
        <v>Import</v>
      </c>
      <c r="N1580" t="s">
        <v>174</v>
      </c>
      <c r="Q1580" s="18" t="s">
        <v>263</v>
      </c>
      <c r="S1580" s="43" t="s">
        <v>56</v>
      </c>
      <c r="T1580" s="43"/>
      <c r="U1580" s="43"/>
      <c r="V1580" s="43"/>
      <c r="W1580" s="43"/>
      <c r="X1580" s="43"/>
      <c r="Y1580" s="5">
        <f>IF(T1580="???",0,COUNTA(S1580:X1580))</f>
        <v>1</v>
      </c>
    </row>
    <row r="1581" spans="1:25" x14ac:dyDescent="0.45">
      <c r="A1581" s="24" t="s">
        <v>93</v>
      </c>
      <c r="B1581" s="1">
        <v>2009</v>
      </c>
      <c r="C1581" s="22" t="str">
        <f>TEXT(D1581,"000")</f>
        <v>153</v>
      </c>
      <c r="D1581" s="2">
        <v>153</v>
      </c>
      <c r="E1581" s="1" t="str">
        <f>_xlfn.TEXTJOIN("_",TRUE,A1581,B1581,D1581,"Air")</f>
        <v>ITA_2009_153_Air</v>
      </c>
      <c r="F1581" s="1" t="str" cm="1">
        <f t="array" ref="F1581">_xlfn.REGEXEXTRACT(E1581,"[A-Z]+[a-z]+[a-z]",1,0)</f>
        <v>Air</v>
      </c>
      <c r="G1581" s="1" t="str">
        <f>_xlfn.TEXTJOIN("_",TRUE,A1581,B1581,C1581,F1581)</f>
        <v>ITA_2009_153_Air</v>
      </c>
      <c r="H1581" s="1" t="s">
        <v>84</v>
      </c>
      <c r="I1581" s="3" t="s">
        <v>253</v>
      </c>
      <c r="J1581" t="s">
        <v>2650</v>
      </c>
      <c r="K1581" t="s">
        <v>2652</v>
      </c>
      <c r="L1581" s="4" t="s">
        <v>65</v>
      </c>
      <c r="M1581" s="5" t="str">
        <f>IF(AND(S1581=A1581, T1581&amp;U1581&amp;V1581&amp;W1581&amp;X1581=""), "DomProd", IF(COUNTIF(S1581:X1581, A1581)&gt;0, "CoDev", IF(S1581="???","N/A","Import")))</f>
        <v>Import</v>
      </c>
      <c r="N1581" t="s">
        <v>174</v>
      </c>
      <c r="Q1581" s="18" t="s">
        <v>263</v>
      </c>
      <c r="S1581" t="s">
        <v>56</v>
      </c>
      <c r="Y1581" s="5">
        <f>IF(T1581="???",0,COUNTA(S1581:X1581))</f>
        <v>1</v>
      </c>
    </row>
    <row r="1582" spans="1:25" x14ac:dyDescent="0.45">
      <c r="A1582" s="24" t="s">
        <v>93</v>
      </c>
      <c r="B1582" s="1">
        <v>2009</v>
      </c>
      <c r="C1582" s="22" t="str">
        <f>TEXT(D1582,"000")</f>
        <v>154</v>
      </c>
      <c r="D1582" s="2">
        <v>154</v>
      </c>
      <c r="E1582" s="1" t="str">
        <f>_xlfn.TEXTJOIN("_",TRUE,A1582,B1582,D1582,"Land")</f>
        <v>ITA_2009_154_Land</v>
      </c>
      <c r="F1582" s="1" t="str" cm="1">
        <f t="array" ref="F1582">_xlfn.REGEXEXTRACT(E1582,"[A-Z]+[a-z]+[a-z]",1,0)</f>
        <v>Land</v>
      </c>
      <c r="G1582" s="1" t="str">
        <f>_xlfn.TEXTJOIN("_",TRUE,A1582,B1582,C1582,F1582)</f>
        <v>ITA_2009_154_Land</v>
      </c>
      <c r="H1582" s="1" t="s">
        <v>2653</v>
      </c>
      <c r="I1582" s="3" t="s">
        <v>27</v>
      </c>
      <c r="J1582" t="s">
        <v>537</v>
      </c>
      <c r="K1582" t="s">
        <v>2654</v>
      </c>
      <c r="L1582" s="4">
        <v>18</v>
      </c>
      <c r="M1582" s="5" t="str">
        <f>IF(AND(S1582=A1582, T1582&amp;U1582&amp;V1582&amp;W1582&amp;X1582=""), "DomProd", IF(COUNTIF(S1582:X1582, A1582)&gt;0, "CoDev", IF(S1582="???","N/A","Import")))</f>
        <v>DomProd</v>
      </c>
      <c r="N1582" s="5" t="s">
        <v>3370</v>
      </c>
      <c r="O1582" s="5"/>
      <c r="P1582" s="5"/>
      <c r="Q1582" s="30" t="s">
        <v>3372</v>
      </c>
      <c r="R1582" s="5"/>
      <c r="S1582" t="s">
        <v>93</v>
      </c>
      <c r="Y1582" s="5">
        <f>IF(T1582="???",0,COUNTA(S1582:X1582))</f>
        <v>1</v>
      </c>
    </row>
    <row r="1583" spans="1:25" x14ac:dyDescent="0.45">
      <c r="A1583" s="24" t="s">
        <v>93</v>
      </c>
      <c r="B1583" s="1">
        <v>2009</v>
      </c>
      <c r="C1583" s="22" t="str">
        <f>TEXT(D1583,"000")</f>
        <v>155</v>
      </c>
      <c r="D1583" s="2">
        <v>155</v>
      </c>
      <c r="E1583" s="1" t="str">
        <f>_xlfn.TEXTJOIN("_",TRUE,A1583,B1583,D1583,"Land")</f>
        <v>ITA_2009_155_Land</v>
      </c>
      <c r="F1583" s="1" t="str" cm="1">
        <f t="array" ref="F1583">_xlfn.REGEXEXTRACT(E1583,"[A-Z]+[a-z]+[a-z]",1,0)</f>
        <v>Land</v>
      </c>
      <c r="G1583" s="1" t="str">
        <f>_xlfn.TEXTJOIN("_",TRUE,A1583,B1583,C1583,F1583)</f>
        <v>ITA_2009_155_Land</v>
      </c>
      <c r="H1583" s="1" t="s">
        <v>2653</v>
      </c>
      <c r="I1583" s="3" t="s">
        <v>27</v>
      </c>
      <c r="J1583" t="s">
        <v>36</v>
      </c>
      <c r="K1583" t="s">
        <v>2655</v>
      </c>
      <c r="L1583" s="4">
        <v>10</v>
      </c>
      <c r="M1583" s="5" t="str">
        <f>IF(AND(S1583=A1583, T1583&amp;U1583&amp;V1583&amp;W1583&amp;X1583=""), "DomProd", IF(COUNTIF(S1583:X1583, A1583)&gt;0, "CoDev", IF(S1583="???","N/A","Import")))</f>
        <v>CoDev</v>
      </c>
      <c r="N1583" t="s">
        <v>2509</v>
      </c>
      <c r="O1583" t="s">
        <v>139</v>
      </c>
      <c r="P1583" s="5"/>
      <c r="Q1583" s="30" t="s">
        <v>3571</v>
      </c>
      <c r="R1583" s="5"/>
      <c r="S1583" t="s">
        <v>93</v>
      </c>
      <c r="T1583" t="s">
        <v>56</v>
      </c>
      <c r="Y1583" s="5">
        <f>IF(T1583="???",0,COUNTA(S1583:X1583))</f>
        <v>2</v>
      </c>
    </row>
    <row r="1584" spans="1:25" x14ac:dyDescent="0.45">
      <c r="A1584" s="24" t="s">
        <v>93</v>
      </c>
      <c r="B1584" s="1">
        <v>2009</v>
      </c>
      <c r="C1584" s="22" t="str">
        <f>TEXT(D1584,"000")</f>
        <v>156</v>
      </c>
      <c r="D1584" s="2">
        <v>156</v>
      </c>
      <c r="E1584" s="1" t="str">
        <f>_xlfn.TEXTJOIN("_",TRUE,A1584,B1584,D1584,"Land")</f>
        <v>ITA_2009_156_Land</v>
      </c>
      <c r="F1584" s="1" t="str" cm="1">
        <f t="array" ref="F1584">_xlfn.REGEXEXTRACT(E1584,"[A-Z]+[a-z]+[a-z]",1,0)</f>
        <v>Land</v>
      </c>
      <c r="G1584" s="1" t="str">
        <f>_xlfn.TEXTJOIN("_",TRUE,A1584,B1584,C1584,F1584)</f>
        <v>ITA_2009_156_Land</v>
      </c>
      <c r="H1584" s="1" t="s">
        <v>2653</v>
      </c>
      <c r="I1584" s="3" t="s">
        <v>27</v>
      </c>
      <c r="J1584" t="s">
        <v>36</v>
      </c>
      <c r="K1584" t="s">
        <v>2614</v>
      </c>
      <c r="L1584" s="4">
        <v>15</v>
      </c>
      <c r="M1584" s="5" t="str">
        <f>IF(AND(S1584=A1584, T1584&amp;U1584&amp;V1584&amp;W1584&amp;X1584=""), "DomProd", IF(COUNTIF(S1584:X1584, A1584)&gt;0, "CoDev", IF(S1584="???","N/A","Import")))</f>
        <v>CoDev</v>
      </c>
      <c r="N1584" t="s">
        <v>139</v>
      </c>
      <c r="O1584" t="s">
        <v>2509</v>
      </c>
      <c r="Q1584" s="18" t="s">
        <v>146</v>
      </c>
      <c r="R1584" s="18" t="s">
        <v>2615</v>
      </c>
      <c r="S1584" t="s">
        <v>93</v>
      </c>
      <c r="T1584" t="s">
        <v>56</v>
      </c>
      <c r="Y1584" s="5">
        <f>IF(T1584="???",0,COUNTA(S1584:X1584))</f>
        <v>2</v>
      </c>
    </row>
    <row r="1585" spans="1:25" x14ac:dyDescent="0.45">
      <c r="A1585" s="24" t="s">
        <v>93</v>
      </c>
      <c r="B1585" s="1">
        <v>2009</v>
      </c>
      <c r="C1585" s="22" t="str">
        <f>TEXT(D1585,"000")</f>
        <v>157</v>
      </c>
      <c r="D1585" s="2">
        <v>157</v>
      </c>
      <c r="E1585" s="1" t="str">
        <f>_xlfn.TEXTJOIN("_",TRUE,A1585,B1585,D1585,"Land")</f>
        <v>ITA_2009_157_Land</v>
      </c>
      <c r="F1585" s="1" t="str" cm="1">
        <f t="array" ref="F1585">_xlfn.REGEXEXTRACT(E1585,"[A-Z]+[a-z]+[a-z]",1,0)</f>
        <v>Land</v>
      </c>
      <c r="G1585" s="1" t="str">
        <f>_xlfn.TEXTJOIN("_",TRUE,A1585,B1585,C1585,F1585)</f>
        <v>ITA_2009_157_Land</v>
      </c>
      <c r="H1585" s="1" t="s">
        <v>2653</v>
      </c>
      <c r="I1585" s="3" t="s">
        <v>27</v>
      </c>
      <c r="J1585" t="s">
        <v>44</v>
      </c>
      <c r="K1585" t="s">
        <v>2517</v>
      </c>
      <c r="L1585" s="4">
        <v>6</v>
      </c>
      <c r="M1585" s="5" t="str">
        <f>IF(AND(S1585=A1585, T1585&amp;U1585&amp;V1585&amp;W1585&amp;X1585=""), "DomProd", IF(COUNTIF(S1585:X1585, A1585)&gt;0, "CoDev", IF(S1585="???","N/A","Import")))</f>
        <v>Import</v>
      </c>
      <c r="N1585" t="s">
        <v>753</v>
      </c>
      <c r="O1585" t="s">
        <v>741</v>
      </c>
      <c r="Q1585" s="18" t="s">
        <v>2518</v>
      </c>
      <c r="R1585" s="18" t="s">
        <v>2519</v>
      </c>
      <c r="S1585" t="s">
        <v>32</v>
      </c>
      <c r="Y1585" s="5">
        <f>IF(T1585="???",0,COUNTA(S1585:X1585))</f>
        <v>1</v>
      </c>
    </row>
    <row r="1586" spans="1:25" x14ac:dyDescent="0.45">
      <c r="A1586" s="24" t="s">
        <v>93</v>
      </c>
      <c r="B1586" s="1">
        <v>2009</v>
      </c>
      <c r="C1586" s="22" t="str">
        <f>TEXT(D1586,"000")</f>
        <v>158</v>
      </c>
      <c r="D1586" s="2">
        <v>158</v>
      </c>
      <c r="E1586" s="1" t="str">
        <f>_xlfn.TEXTJOIN("_",TRUE,A1586,B1586,D1586,"Air")</f>
        <v>ITA_2009_158_Air</v>
      </c>
      <c r="F1586" s="1" t="str" cm="1">
        <f t="array" ref="F1586">_xlfn.REGEXEXTRACT(E1586,"[A-Z]+[a-z]+[a-z]",1,0)</f>
        <v>Air</v>
      </c>
      <c r="G1586" s="1" t="str">
        <f>_xlfn.TEXTJOIN("_",TRUE,A1586,B1586,C1586,F1586)</f>
        <v>ITA_2009_158_Air</v>
      </c>
      <c r="H1586" s="1" t="s">
        <v>2653</v>
      </c>
      <c r="I1586" s="3" t="s">
        <v>87</v>
      </c>
      <c r="J1586" t="s">
        <v>98</v>
      </c>
      <c r="K1586" t="s">
        <v>2656</v>
      </c>
      <c r="L1586" s="4">
        <v>1</v>
      </c>
      <c r="M1586" s="5" t="str">
        <f>IF(AND(S1586=A1586, T1586&amp;U1586&amp;V1586&amp;W1586&amp;X1586=""), "DomProd", IF(COUNTIF(S1586:X1586, A1586)&gt;0, "CoDev", IF(S1586="???","N/A","Import")))</f>
        <v>DomProd</v>
      </c>
      <c r="N1586" t="s">
        <v>2536</v>
      </c>
      <c r="Q1586" s="18" t="s">
        <v>2537</v>
      </c>
      <c r="R1586" s="5"/>
      <c r="S1586" t="s">
        <v>93</v>
      </c>
      <c r="Y1586" s="5">
        <f>IF(T1586="???",0,COUNTA(S1586:X1586))</f>
        <v>1</v>
      </c>
    </row>
    <row r="1587" spans="1:25" x14ac:dyDescent="0.45">
      <c r="A1587" s="24" t="s">
        <v>93</v>
      </c>
      <c r="B1587" s="1">
        <v>2009</v>
      </c>
      <c r="C1587" s="22" t="str">
        <f>TEXT(D1587,"000")</f>
        <v>159</v>
      </c>
      <c r="D1587" s="2">
        <v>159</v>
      </c>
      <c r="E1587" s="1" t="str">
        <f>_xlfn.TEXTJOIN("_",TRUE,A1587,B1587,D1587,"Air")</f>
        <v>ITA_2009_159_Air</v>
      </c>
      <c r="F1587" s="1" t="str" cm="1">
        <f t="array" ref="F1587">_xlfn.REGEXEXTRACT(E1587,"[A-Z]+[a-z]+[a-z]",1,0)</f>
        <v>Air</v>
      </c>
      <c r="G1587" s="1" t="str">
        <f>_xlfn.TEXTJOIN("_",TRUE,A1587,B1587,C1587,F1587)</f>
        <v>ITA_2009_159_Air</v>
      </c>
      <c r="H1587" s="1" t="s">
        <v>2653</v>
      </c>
      <c r="I1587" s="3" t="s">
        <v>109</v>
      </c>
      <c r="J1587" t="s">
        <v>98</v>
      </c>
      <c r="K1587" t="s">
        <v>237</v>
      </c>
      <c r="L1587" s="4">
        <v>32</v>
      </c>
      <c r="M1587" s="5" t="str">
        <f>IF(AND(S1587=A1587, T1587&amp;U1587&amp;V1587&amp;W1587&amp;X1587=""), "DomProd", IF(COUNTIF(S1587:X1587, A1587)&gt;0, "CoDev", IF(S1587="???","N/A","Import")))</f>
        <v>DomProd</v>
      </c>
      <c r="N1587" t="s">
        <v>238</v>
      </c>
      <c r="Q1587" t="s">
        <v>239</v>
      </c>
      <c r="R1587" s="5"/>
      <c r="S1587" t="s">
        <v>93</v>
      </c>
      <c r="Y1587" s="5">
        <f>IF(T1587="???",0,COUNTA(S1587:X1587))</f>
        <v>1</v>
      </c>
    </row>
    <row r="1588" spans="1:25" x14ac:dyDescent="0.45">
      <c r="A1588" s="24" t="s">
        <v>93</v>
      </c>
      <c r="B1588" s="1">
        <v>2009</v>
      </c>
      <c r="C1588" s="22" t="str">
        <f>TEXT(D1588,"000")</f>
        <v>160</v>
      </c>
      <c r="D1588" s="2">
        <v>160</v>
      </c>
      <c r="E1588" s="1" t="str">
        <f>_xlfn.TEXTJOIN("_",TRUE,A1588,B1588,D1588,"Air")</f>
        <v>ITA_2009_160_Air</v>
      </c>
      <c r="F1588" s="1" t="str" cm="1">
        <f t="array" ref="F1588">_xlfn.REGEXEXTRACT(E1588,"[A-Z]+[a-z]+[a-z]",1,0)</f>
        <v>Air</v>
      </c>
      <c r="G1588" s="1" t="str">
        <f>_xlfn.TEXTJOIN("_",TRUE,A1588,B1588,C1588,F1588)</f>
        <v>ITA_2009_160_Air</v>
      </c>
      <c r="H1588" s="1" t="s">
        <v>2653</v>
      </c>
      <c r="I1588" s="3" t="s">
        <v>109</v>
      </c>
      <c r="J1588" t="s">
        <v>121</v>
      </c>
      <c r="K1588" t="s">
        <v>2657</v>
      </c>
      <c r="L1588" s="4">
        <v>21</v>
      </c>
      <c r="M1588" s="5" t="str">
        <f>IF(AND(S1588=A1588, T1588&amp;U1588&amp;V1588&amp;W1588&amp;X1588=""), "DomProd", IF(COUNTIF(S1588:X1588, A1588)&gt;0, "CoDev", IF(S1588="???","N/A","Import")))</f>
        <v>CoDev</v>
      </c>
      <c r="N1588" t="s">
        <v>118</v>
      </c>
      <c r="O1588" t="s">
        <v>119</v>
      </c>
      <c r="Q1588" t="s">
        <v>631</v>
      </c>
      <c r="S1588" t="s">
        <v>56</v>
      </c>
      <c r="T1588" t="s">
        <v>93</v>
      </c>
      <c r="Y1588" s="5">
        <f>IF(T1588="???",0,COUNTA(S1588:X1588))</f>
        <v>2</v>
      </c>
    </row>
    <row r="1589" spans="1:25" x14ac:dyDescent="0.45">
      <c r="A1589" s="40" t="s">
        <v>93</v>
      </c>
      <c r="B1589" s="1">
        <v>2009</v>
      </c>
      <c r="C1589" s="22" t="str">
        <f>TEXT(D1589,"000")</f>
        <v>161</v>
      </c>
      <c r="D1589" s="2">
        <v>161</v>
      </c>
      <c r="E1589" s="41" t="str">
        <f>_xlfn.TEXTJOIN("_",TRUE,A1589,B1589,D1589,"Air")</f>
        <v>ITA_2009_161_Air</v>
      </c>
      <c r="F1589" s="1" t="str" cm="1">
        <f t="array" ref="F1589">_xlfn.REGEXEXTRACT(E1589,"[A-Z]+[a-z]+[a-z]",1,0)</f>
        <v>Air</v>
      </c>
      <c r="G1589" s="1" t="str">
        <f>_xlfn.TEXTJOIN("_",TRUE,A1589,B1589,C1589,F1589)</f>
        <v>ITA_2009_161_Air</v>
      </c>
      <c r="H1589" s="41" t="s">
        <v>2653</v>
      </c>
      <c r="I1589" s="42" t="s">
        <v>109</v>
      </c>
      <c r="J1589" s="43" t="s">
        <v>121</v>
      </c>
      <c r="K1589" s="43" t="s">
        <v>2658</v>
      </c>
      <c r="L1589" s="44">
        <v>33</v>
      </c>
      <c r="M1589" s="5" t="str">
        <f>IF(AND(S1589=A1589, T1589&amp;U1589&amp;V1589&amp;W1589&amp;X1589=""), "DomProd", IF(COUNTIF(S1589:X1589, A1589)&gt;0, "CoDev", IF(S1589="???","N/A","Import")))</f>
        <v>CoDev</v>
      </c>
      <c r="N1589" t="s">
        <v>118</v>
      </c>
      <c r="O1589" t="s">
        <v>119</v>
      </c>
      <c r="Q1589" t="s">
        <v>637</v>
      </c>
      <c r="S1589" s="43" t="s">
        <v>56</v>
      </c>
      <c r="T1589" s="43" t="s">
        <v>93</v>
      </c>
      <c r="U1589" s="43"/>
      <c r="V1589" s="43"/>
      <c r="W1589" s="43"/>
      <c r="X1589" s="43"/>
      <c r="Y1589" s="5">
        <f>IF(T1589="???",0,COUNTA(S1589:X1589))</f>
        <v>2</v>
      </c>
    </row>
    <row r="1590" spans="1:25" x14ac:dyDescent="0.45">
      <c r="A1590" s="24" t="s">
        <v>2659</v>
      </c>
      <c r="B1590" s="1">
        <v>2009</v>
      </c>
      <c r="C1590" s="22" t="str">
        <f>TEXT(D1590,"000")</f>
        <v>001</v>
      </c>
      <c r="D1590" s="2">
        <v>1</v>
      </c>
      <c r="E1590" s="1" t="str">
        <f>_xlfn.TEXTJOIN("_",TRUE,A1590,B1590,D1590,"Land")</f>
        <v>LAT_2009_1_Land</v>
      </c>
      <c r="F1590" s="1" t="str" cm="1">
        <f t="array" ref="F1590">_xlfn.REGEXEXTRACT(E1590,"[A-Z]+[a-z]+[a-z]",1,0)</f>
        <v>Land</v>
      </c>
      <c r="G1590" s="1" t="str">
        <f>_xlfn.TEXTJOIN("_",TRUE,A1590,B1590,C1590,F1590)</f>
        <v>LAT_2009_001_Land</v>
      </c>
      <c r="H1590" s="1" t="s">
        <v>275</v>
      </c>
      <c r="I1590" s="3" t="s">
        <v>27</v>
      </c>
      <c r="J1590" t="s">
        <v>28</v>
      </c>
      <c r="K1590" t="s">
        <v>2321</v>
      </c>
      <c r="L1590" s="4">
        <v>3</v>
      </c>
      <c r="M1590" s="5" t="str">
        <f>IF(AND(S1590=A1590, T1590&amp;U1590&amp;V1590&amp;W1590&amp;X1590=""), "DomProd", IF(COUNTIF(S1590:X1590, A1590)&gt;0, "CoDev", IF(S1590="???","N/A","Import")))</f>
        <v>Import</v>
      </c>
      <c r="N1590" t="s">
        <v>1526</v>
      </c>
      <c r="O1590" t="s">
        <v>277</v>
      </c>
      <c r="Q1590" s="18" t="s">
        <v>1528</v>
      </c>
      <c r="R1590" s="5"/>
      <c r="S1590" s="5" t="s">
        <v>279</v>
      </c>
      <c r="Y1590" s="5">
        <f>IF(T1590="???",0,COUNTA(S1590:X1590))</f>
        <v>1</v>
      </c>
    </row>
    <row r="1591" spans="1:25" x14ac:dyDescent="0.45">
      <c r="A1591" s="24" t="s">
        <v>2659</v>
      </c>
      <c r="B1591" s="1">
        <v>2009</v>
      </c>
      <c r="C1591" s="22" t="str">
        <f>TEXT(D1591,"000")</f>
        <v>002</v>
      </c>
      <c r="D1591" s="2">
        <v>2</v>
      </c>
      <c r="E1591" s="1" t="str">
        <f>_xlfn.TEXTJOIN("_",TRUE,A1591,B1591,D1591,"Land")</f>
        <v>LAT_2009_2_Land</v>
      </c>
      <c r="F1591" s="1" t="str" cm="1">
        <f t="array" ref="F1591">_xlfn.REGEXEXTRACT(E1591,"[A-Z]+[a-z]+[a-z]",1,0)</f>
        <v>Land</v>
      </c>
      <c r="G1591" s="1" t="str">
        <f>_xlfn.TEXTJOIN("_",TRUE,A1591,B1591,C1591,F1591)</f>
        <v>LAT_2009_002_Land</v>
      </c>
      <c r="H1591" s="1" t="s">
        <v>275</v>
      </c>
      <c r="I1591" s="3" t="s">
        <v>27</v>
      </c>
      <c r="J1591" t="s">
        <v>537</v>
      </c>
      <c r="K1591" t="s">
        <v>2660</v>
      </c>
      <c r="L1591" s="4">
        <v>2</v>
      </c>
      <c r="M1591" s="5" t="str">
        <f>IF(AND(S1591=A1591, T1591&amp;U1591&amp;V1591&amp;W1591&amp;X1591=""), "DomProd", IF(COUNTIF(S1591:X1591, A1591)&gt;0, "CoDev", IF(S1591="???","N/A","Import")))</f>
        <v>Import</v>
      </c>
      <c r="N1591" t="s">
        <v>291</v>
      </c>
      <c r="Q1591" t="s">
        <v>2661</v>
      </c>
      <c r="S1591" s="5" t="s">
        <v>279</v>
      </c>
      <c r="Y1591" s="5">
        <f>IF(T1591="???",0,COUNTA(S1591:X1591))</f>
        <v>1</v>
      </c>
    </row>
    <row r="1592" spans="1:25" x14ac:dyDescent="0.45">
      <c r="A1592" s="24" t="s">
        <v>2659</v>
      </c>
      <c r="B1592" s="1">
        <v>2009</v>
      </c>
      <c r="C1592" s="22" t="str">
        <f>TEXT(D1592,"000")</f>
        <v>003</v>
      </c>
      <c r="D1592" s="2">
        <v>3</v>
      </c>
      <c r="E1592" s="1" t="str">
        <f>_xlfn.TEXTJOIN("_",TRUE,A1592,B1592,D1592,"Land")</f>
        <v>LAT_2009_3_Land</v>
      </c>
      <c r="F1592" s="1" t="str" cm="1">
        <f t="array" ref="F1592">_xlfn.REGEXEXTRACT(E1592,"[A-Z]+[a-z]+[a-z]",1,0)</f>
        <v>Land</v>
      </c>
      <c r="G1592" s="1" t="str">
        <f>_xlfn.TEXTJOIN("_",TRUE,A1592,B1592,C1592,F1592)</f>
        <v>LAT_2009_003_Land</v>
      </c>
      <c r="H1592" s="1" t="s">
        <v>275</v>
      </c>
      <c r="I1592" s="3" t="s">
        <v>51</v>
      </c>
      <c r="J1592" t="s">
        <v>334</v>
      </c>
      <c r="K1592" t="s">
        <v>2662</v>
      </c>
      <c r="L1592" s="4">
        <v>26</v>
      </c>
      <c r="M1592" s="5" t="str">
        <f>IF(AND(S1592=A1592, T1592&amp;U1592&amp;V1592&amp;W1592&amp;X1592=""), "DomProd", IF(COUNTIF(S1592:X1592, A1592)&gt;0, "CoDev", IF(S1592="???","N/A","Import")))</f>
        <v>Import</v>
      </c>
      <c r="N1592" t="s">
        <v>2663</v>
      </c>
      <c r="Q1592" s="18" t="s">
        <v>2664</v>
      </c>
      <c r="S1592" t="s">
        <v>466</v>
      </c>
      <c r="Y1592" s="5">
        <f>IF(T1592="???",0,COUNTA(S1592:X1592))</f>
        <v>1</v>
      </c>
    </row>
    <row r="1593" spans="1:25" x14ac:dyDescent="0.45">
      <c r="A1593" s="24" t="s">
        <v>2659</v>
      </c>
      <c r="B1593" s="1">
        <v>2009</v>
      </c>
      <c r="C1593" s="22" t="str">
        <f>TEXT(D1593,"000")</f>
        <v>004</v>
      </c>
      <c r="D1593" s="2">
        <v>4</v>
      </c>
      <c r="E1593" s="1" t="str">
        <f>_xlfn.TEXTJOIN("_",TRUE,A1593,B1593,D1593,"Land")</f>
        <v>LAT_2009_4_Land</v>
      </c>
      <c r="F1593" s="1" t="str" cm="1">
        <f t="array" ref="F1593">_xlfn.REGEXEXTRACT(E1593,"[A-Z]+[a-z]+[a-z]",1,0)</f>
        <v>Land</v>
      </c>
      <c r="G1593" s="1" t="str">
        <f>_xlfn.TEXTJOIN("_",TRUE,A1593,B1593,C1593,F1593)</f>
        <v>LAT_2009_004_Land</v>
      </c>
      <c r="H1593" s="1" t="s">
        <v>275</v>
      </c>
      <c r="I1593" s="3" t="s">
        <v>51</v>
      </c>
      <c r="J1593" t="s">
        <v>2665</v>
      </c>
      <c r="K1593" t="s">
        <v>65</v>
      </c>
      <c r="L1593" s="4">
        <v>40</v>
      </c>
      <c r="M1593" s="5" t="str">
        <f>IF(AND(S1593=A1593, T1593&amp;U1593&amp;V1593&amp;W1593&amp;X1593=""), "DomProd", IF(COUNTIF(S1593:X1593, A1593)&gt;0, "CoDev", IF(S1593="???","N/A","Import")))</f>
        <v>N/A</v>
      </c>
      <c r="N1593" s="5" t="s">
        <v>35</v>
      </c>
      <c r="O1593" s="5"/>
      <c r="P1593" s="5"/>
      <c r="Q1593" s="5"/>
      <c r="R1593" s="5"/>
      <c r="S1593" t="s">
        <v>59</v>
      </c>
      <c r="Y1593" s="5">
        <f>IF(T1593="???",0,COUNTA(S1593:X1593))</f>
        <v>1</v>
      </c>
    </row>
    <row r="1594" spans="1:25" x14ac:dyDescent="0.45">
      <c r="A1594" s="24" t="s">
        <v>2659</v>
      </c>
      <c r="B1594" s="1">
        <v>2009</v>
      </c>
      <c r="C1594" s="22" t="str">
        <f>TEXT(D1594,"000")</f>
        <v>005</v>
      </c>
      <c r="D1594" s="2">
        <v>5</v>
      </c>
      <c r="E1594" s="1" t="str">
        <f>_xlfn.TEXTJOIN("_",TRUE,A1594,B1594,D1594,"Land")</f>
        <v>LAT_2009_5_Land</v>
      </c>
      <c r="F1594" s="1" t="str" cm="1">
        <f t="array" ref="F1594">_xlfn.REGEXEXTRACT(E1594,"[A-Z]+[a-z]+[a-z]",1,0)</f>
        <v>Land</v>
      </c>
      <c r="G1594" s="1" t="str">
        <f>_xlfn.TEXTJOIN("_",TRUE,A1594,B1594,C1594,F1594)</f>
        <v>LAT_2009_005_Land</v>
      </c>
      <c r="H1594" s="1" t="s">
        <v>275</v>
      </c>
      <c r="I1594" s="3" t="s">
        <v>51</v>
      </c>
      <c r="J1594" t="s">
        <v>2352</v>
      </c>
      <c r="K1594" t="s">
        <v>65</v>
      </c>
      <c r="L1594" s="4">
        <v>5</v>
      </c>
      <c r="M1594" s="5" t="str">
        <f>IF(AND(S1594=A1594, T1594&amp;U1594&amp;V1594&amp;W1594&amp;X1594=""), "DomProd", IF(COUNTIF(S1594:X1594, A1594)&gt;0, "CoDev", IF(S1594="???","N/A","Import")))</f>
        <v>N/A</v>
      </c>
      <c r="N1594" s="5" t="s">
        <v>35</v>
      </c>
      <c r="O1594" s="5"/>
      <c r="P1594" s="5"/>
      <c r="Q1594" s="5"/>
      <c r="R1594" s="5"/>
      <c r="S1594" t="s">
        <v>59</v>
      </c>
      <c r="Y1594" s="5">
        <f>IF(T1594="???",0,COUNTA(S1594:X1594))</f>
        <v>1</v>
      </c>
    </row>
    <row r="1595" spans="1:25" x14ac:dyDescent="0.45">
      <c r="A1595" s="24" t="s">
        <v>2659</v>
      </c>
      <c r="B1595" s="1">
        <v>2009</v>
      </c>
      <c r="C1595" s="22" t="str">
        <f>TEXT(D1595,"000")</f>
        <v>006</v>
      </c>
      <c r="D1595" s="2">
        <v>6</v>
      </c>
      <c r="E1595" s="1" t="str">
        <f>_xlfn.TEXTJOIN("_",TRUE,A1595,B1595,D1595,"Land")</f>
        <v>LAT_2009_6_Land</v>
      </c>
      <c r="F1595" s="1" t="str" cm="1">
        <f t="array" ref="F1595">_xlfn.REGEXEXTRACT(E1595,"[A-Z]+[a-z]+[a-z]",1,0)</f>
        <v>Land</v>
      </c>
      <c r="G1595" s="1" t="str">
        <f>_xlfn.TEXTJOIN("_",TRUE,A1595,B1595,C1595,F1595)</f>
        <v>LAT_2009_006_Land</v>
      </c>
      <c r="H1595" s="1" t="s">
        <v>275</v>
      </c>
      <c r="I1595" s="3" t="s">
        <v>51</v>
      </c>
      <c r="J1595" t="s">
        <v>66</v>
      </c>
      <c r="K1595" t="s">
        <v>65</v>
      </c>
      <c r="L1595" s="4">
        <v>50</v>
      </c>
      <c r="M1595" s="5" t="str">
        <f>IF(AND(S1595=A1595, T1595&amp;U1595&amp;V1595&amp;W1595&amp;X1595=""), "DomProd", IF(COUNTIF(S1595:X1595, A1595)&gt;0, "CoDev", IF(S1595="???","N/A","Import")))</f>
        <v>N/A</v>
      </c>
      <c r="N1595" s="5" t="s">
        <v>35</v>
      </c>
      <c r="O1595" s="5"/>
      <c r="P1595" s="5"/>
      <c r="Q1595" s="5"/>
      <c r="R1595" s="5"/>
      <c r="S1595" t="s">
        <v>59</v>
      </c>
      <c r="Y1595" s="5">
        <f>IF(T1595="???",0,COUNTA(S1595:X1595))</f>
        <v>1</v>
      </c>
    </row>
    <row r="1596" spans="1:25" x14ac:dyDescent="0.45">
      <c r="A1596" s="24" t="s">
        <v>2659</v>
      </c>
      <c r="B1596" s="1">
        <v>2009</v>
      </c>
      <c r="C1596" s="22" t="str">
        <f>TEXT(D1596,"000")</f>
        <v>007</v>
      </c>
      <c r="D1596" s="2">
        <v>7</v>
      </c>
      <c r="E1596" s="1" t="str">
        <f>_xlfn.TEXTJOIN("_",TRUE,A1596,B1596,D1596,"Land")</f>
        <v>LAT_2009_7_Land</v>
      </c>
      <c r="F1596" s="1" t="str" cm="1">
        <f t="array" ref="F1596">_xlfn.REGEXEXTRACT(E1596,"[A-Z]+[a-z]+[a-z]",1,0)</f>
        <v>Land</v>
      </c>
      <c r="G1596" s="1" t="str">
        <f>_xlfn.TEXTJOIN("_",TRUE,A1596,B1596,C1596,F1596)</f>
        <v>LAT_2009_007_Land</v>
      </c>
      <c r="H1596" s="1" t="s">
        <v>275</v>
      </c>
      <c r="I1596" s="3" t="s">
        <v>68</v>
      </c>
      <c r="J1596" t="s">
        <v>587</v>
      </c>
      <c r="K1596" t="s">
        <v>588</v>
      </c>
      <c r="L1596" s="4" t="s">
        <v>65</v>
      </c>
      <c r="M1596" s="5" t="str">
        <f>IF(AND(S1596=A1596, T1596&amp;U1596&amp;V1596&amp;W1596&amp;X1596=""), "DomProd", IF(COUNTIF(S1596:X1596, A1596)&gt;0, "CoDev", IF(S1596="???","N/A","Import")))</f>
        <v>Import</v>
      </c>
      <c r="N1596" s="5" t="s">
        <v>3490</v>
      </c>
      <c r="O1596" s="5"/>
      <c r="P1596" s="5"/>
      <c r="Q1596" s="30" t="s">
        <v>3491</v>
      </c>
      <c r="R1596" s="5"/>
      <c r="S1596" s="5" t="s">
        <v>279</v>
      </c>
      <c r="Y1596" s="5">
        <f>IF(T1596="???",0,COUNTA(S1596:X1596))</f>
        <v>1</v>
      </c>
    </row>
    <row r="1597" spans="1:25" x14ac:dyDescent="0.45">
      <c r="A1597" s="24" t="s">
        <v>2659</v>
      </c>
      <c r="B1597" s="1">
        <v>2009</v>
      </c>
      <c r="C1597" s="22" t="str">
        <f>TEXT(D1597,"000")</f>
        <v>008</v>
      </c>
      <c r="D1597" s="2">
        <v>8</v>
      </c>
      <c r="E1597" s="1" t="str">
        <f>_xlfn.TEXTJOIN("_",TRUE,A1597,B1597,D1597,"Land")</f>
        <v>LAT_2009_8_Land</v>
      </c>
      <c r="F1597" s="1" t="str" cm="1">
        <f t="array" ref="F1597">_xlfn.REGEXEXTRACT(E1597,"[A-Z]+[a-z]+[a-z]",1,0)</f>
        <v>Land</v>
      </c>
      <c r="G1597" s="1" t="str">
        <f>_xlfn.TEXTJOIN("_",TRUE,A1597,B1597,C1597,F1597)</f>
        <v>LAT_2009_008_Land</v>
      </c>
      <c r="H1597" s="1" t="s">
        <v>275</v>
      </c>
      <c r="I1597" s="3" t="s">
        <v>68</v>
      </c>
      <c r="J1597" t="s">
        <v>985</v>
      </c>
      <c r="K1597" t="s">
        <v>986</v>
      </c>
      <c r="L1597" s="4" t="s">
        <v>65</v>
      </c>
      <c r="M1597" s="5" t="str">
        <f>IF(AND(S1597=A1597, T1597&amp;U1597&amp;V1597&amp;W1597&amp;X1597=""), "DomProd", IF(COUNTIF(S1597:X1597, A1597)&gt;0, "CoDev", IF(S1597="???","N/A","Import")))</f>
        <v>Import</v>
      </c>
      <c r="N1597" s="5" t="s">
        <v>107</v>
      </c>
      <c r="O1597" s="5"/>
      <c r="P1597" s="5"/>
      <c r="Q1597" s="18" t="s">
        <v>3314</v>
      </c>
      <c r="R1597" s="5"/>
      <c r="S1597" t="s">
        <v>76</v>
      </c>
      <c r="Y1597" s="5">
        <f>IF(T1597="???",0,COUNTA(S1597:X1597))</f>
        <v>1</v>
      </c>
    </row>
    <row r="1598" spans="1:25" x14ac:dyDescent="0.45">
      <c r="A1598" s="24" t="s">
        <v>2659</v>
      </c>
      <c r="B1598" s="1">
        <v>2009</v>
      </c>
      <c r="C1598" s="22" t="str">
        <f>TEXT(D1598,"000")</f>
        <v>009</v>
      </c>
      <c r="D1598" s="2">
        <v>9</v>
      </c>
      <c r="E1598" s="1" t="str">
        <f>_xlfn.TEXTJOIN("_",TRUE,A1598,B1598,D1598,"Land")</f>
        <v>LAT_2009_9_Land</v>
      </c>
      <c r="F1598" s="1" t="str" cm="1">
        <f t="array" ref="F1598">_xlfn.REGEXEXTRACT(E1598,"[A-Z]+[a-z]+[a-z]",1,0)</f>
        <v>Land</v>
      </c>
      <c r="G1598" s="1" t="str">
        <f>_xlfn.TEXTJOIN("_",TRUE,A1598,B1598,C1598,F1598)</f>
        <v>LAT_2009_009_Land</v>
      </c>
      <c r="H1598" s="1" t="s">
        <v>275</v>
      </c>
      <c r="I1598" s="3" t="s">
        <v>68</v>
      </c>
      <c r="J1598" t="s">
        <v>2666</v>
      </c>
      <c r="K1598" t="s">
        <v>65</v>
      </c>
      <c r="L1598" s="4">
        <v>3</v>
      </c>
      <c r="M1598" s="5" t="str">
        <f>IF(AND(S1598=A1598, T1598&amp;U1598&amp;V1598&amp;W1598&amp;X1598=""), "DomProd", IF(COUNTIF(S1598:X1598, A1598)&gt;0, "CoDev", IF(S1598="???","N/A","Import")))</f>
        <v>N/A</v>
      </c>
      <c r="N1598" s="5" t="s">
        <v>35</v>
      </c>
      <c r="O1598" s="5"/>
      <c r="P1598" s="5"/>
      <c r="Q1598" s="5"/>
      <c r="R1598" s="5"/>
      <c r="S1598" t="s">
        <v>59</v>
      </c>
      <c r="Y1598" s="5">
        <f>IF(T1598="???",0,COUNTA(S1598:X1598))</f>
        <v>1</v>
      </c>
    </row>
    <row r="1599" spans="1:25" x14ac:dyDescent="0.45">
      <c r="A1599" s="24" t="s">
        <v>2659</v>
      </c>
      <c r="B1599" s="1">
        <v>2009</v>
      </c>
      <c r="C1599" s="22" t="str">
        <f>TEXT(D1599,"000")</f>
        <v>010</v>
      </c>
      <c r="D1599" s="2">
        <v>10</v>
      </c>
      <c r="E1599" s="1" t="str">
        <f>_xlfn.TEXTJOIN("_",TRUE,A1599,B1599,D1599,"Land")</f>
        <v>LAT_2009_10_Land</v>
      </c>
      <c r="F1599" s="1" t="str" cm="1">
        <f t="array" ref="F1599">_xlfn.REGEXEXTRACT(E1599,"[A-Z]+[a-z]+[a-z]",1,0)</f>
        <v>Land</v>
      </c>
      <c r="G1599" s="1" t="str">
        <f>_xlfn.TEXTJOIN("_",TRUE,A1599,B1599,C1599,F1599)</f>
        <v>LAT_2009_010_Land</v>
      </c>
      <c r="H1599" s="1" t="s">
        <v>275</v>
      </c>
      <c r="I1599" s="3" t="s">
        <v>68</v>
      </c>
      <c r="J1599" t="s">
        <v>2667</v>
      </c>
      <c r="K1599" t="s">
        <v>65</v>
      </c>
      <c r="L1599" s="4">
        <v>140</v>
      </c>
      <c r="M1599" s="5" t="str">
        <f>IF(AND(S1599=A1599, T1599&amp;U1599&amp;V1599&amp;W1599&amp;X1599=""), "DomProd", IF(COUNTIF(S1599:X1599, A1599)&gt;0, "CoDev", IF(S1599="???","N/A","Import")))</f>
        <v>N/A</v>
      </c>
      <c r="N1599" s="5" t="s">
        <v>35</v>
      </c>
      <c r="O1599" s="5"/>
      <c r="P1599" s="5"/>
      <c r="Q1599" s="5"/>
      <c r="R1599" s="5"/>
      <c r="S1599" t="s">
        <v>59</v>
      </c>
      <c r="Y1599" s="5">
        <f>IF(T1599="???",0,COUNTA(S1599:X1599))</f>
        <v>1</v>
      </c>
    </row>
    <row r="1600" spans="1:25" x14ac:dyDescent="0.45">
      <c r="A1600" s="24" t="s">
        <v>2659</v>
      </c>
      <c r="B1600" s="1">
        <v>2009</v>
      </c>
      <c r="C1600" s="22" t="str">
        <f>TEXT(D1600,"000")</f>
        <v>011</v>
      </c>
      <c r="D1600" s="2">
        <v>11</v>
      </c>
      <c r="E1600" s="1" t="str">
        <f>_xlfn.TEXTJOIN("_",TRUE,A1600,B1600,D1600,"Air")</f>
        <v>LAT_2009_11_Air</v>
      </c>
      <c r="F1600" s="1" t="str" cm="1">
        <f t="array" ref="F1600">_xlfn.REGEXEXTRACT(E1600,"[A-Z]+[a-z]+[a-z]",1,0)</f>
        <v>Air</v>
      </c>
      <c r="G1600" s="1" t="str">
        <f>_xlfn.TEXTJOIN("_",TRUE,A1600,B1600,C1600,F1600)</f>
        <v>LAT_2009_011_Air</v>
      </c>
      <c r="H1600" s="1" t="s">
        <v>84</v>
      </c>
      <c r="I1600" s="3" t="s">
        <v>85</v>
      </c>
      <c r="J1600" t="s">
        <v>599</v>
      </c>
      <c r="K1600" t="s">
        <v>2668</v>
      </c>
      <c r="L1600" s="4">
        <v>5</v>
      </c>
      <c r="M1600" s="5" t="str">
        <f>IF(AND(S1600=A1600, T1600&amp;U1600&amp;V1600&amp;W1600&amp;X1600=""), "DomProd", IF(COUNTIF(S1600:X1600, A1600)&gt;0, "CoDev", IF(S1600="???","N/A","Import")))</f>
        <v>Import</v>
      </c>
      <c r="N1600" s="5" t="s">
        <v>394</v>
      </c>
      <c r="O1600" s="5"/>
      <c r="P1600" s="5"/>
      <c r="Q1600" s="30" t="s">
        <v>333</v>
      </c>
      <c r="R1600" s="5"/>
      <c r="S1600" s="5" t="s">
        <v>279</v>
      </c>
      <c r="Y1600" s="5">
        <f>IF(T1600="???",0,COUNTA(S1600:X1600))</f>
        <v>1</v>
      </c>
    </row>
    <row r="1601" spans="1:25" x14ac:dyDescent="0.45">
      <c r="A1601" s="24" t="s">
        <v>2659</v>
      </c>
      <c r="B1601" s="1">
        <v>2009</v>
      </c>
      <c r="C1601" s="22" t="str">
        <f>TEXT(D1601,"000")</f>
        <v>012</v>
      </c>
      <c r="D1601" s="2">
        <v>12</v>
      </c>
      <c r="E1601" s="1" t="str">
        <f>_xlfn.TEXTJOIN("_",TRUE,A1601,B1601,D1601,"Air")</f>
        <v>LAT_2009_12_Air</v>
      </c>
      <c r="F1601" s="1" t="str" cm="1">
        <f t="array" ref="F1601">_xlfn.REGEXEXTRACT(E1601,"[A-Z]+[a-z]+[a-z]",1,0)</f>
        <v>Air</v>
      </c>
      <c r="G1601" s="1" t="str">
        <f>_xlfn.TEXTJOIN("_",TRUE,A1601,B1601,C1601,F1601)</f>
        <v>LAT_2009_012_Air</v>
      </c>
      <c r="H1601" s="1" t="s">
        <v>84</v>
      </c>
      <c r="I1601" s="3" t="s">
        <v>85</v>
      </c>
      <c r="J1601" t="s">
        <v>2669</v>
      </c>
      <c r="K1601" t="s">
        <v>2670</v>
      </c>
      <c r="L1601" s="4">
        <v>2</v>
      </c>
      <c r="M1601" s="5" t="str">
        <f>IF(AND(S1601=A1601, T1601&amp;U1601&amp;V1601&amp;W1601&amp;X1601=""), "DomProd", IF(COUNTIF(S1601:X1601, A1601)&gt;0, "CoDev", IF(S1601="???","N/A","Import")))</f>
        <v>Import</v>
      </c>
      <c r="N1601" s="5"/>
      <c r="O1601" s="5"/>
      <c r="P1601" s="5"/>
      <c r="Q1601" s="30" t="s">
        <v>3583</v>
      </c>
      <c r="R1601" s="5"/>
      <c r="S1601" s="5" t="s">
        <v>279</v>
      </c>
      <c r="Y1601" s="5">
        <f>IF(T1601="???",0,COUNTA(S1601:X1601))</f>
        <v>1</v>
      </c>
    </row>
    <row r="1602" spans="1:25" x14ac:dyDescent="0.45">
      <c r="A1602" s="24" t="s">
        <v>2659</v>
      </c>
      <c r="B1602" s="1">
        <v>2009</v>
      </c>
      <c r="C1602" s="22" t="str">
        <f>TEXT(D1602,"000")</f>
        <v>013</v>
      </c>
      <c r="D1602" s="2">
        <v>13</v>
      </c>
      <c r="E1602" s="1" t="str">
        <f>_xlfn.TEXTJOIN("_",TRUE,A1602,B1602,D1602,"Air")</f>
        <v>LAT_2009_13_Air</v>
      </c>
      <c r="F1602" s="1" t="str" cm="1">
        <f t="array" ref="F1602">_xlfn.REGEXEXTRACT(E1602,"[A-Z]+[a-z]+[a-z]",1,0)</f>
        <v>Air</v>
      </c>
      <c r="G1602" s="1" t="str">
        <f>_xlfn.TEXTJOIN("_",TRUE,A1602,B1602,C1602,F1602)</f>
        <v>LAT_2009_013_Air</v>
      </c>
      <c r="H1602" s="1" t="s">
        <v>84</v>
      </c>
      <c r="I1602" s="3" t="s">
        <v>85</v>
      </c>
      <c r="J1602" t="s">
        <v>600</v>
      </c>
      <c r="K1602" t="s">
        <v>2671</v>
      </c>
      <c r="L1602" s="4">
        <v>10</v>
      </c>
      <c r="M1602" s="5" t="str">
        <f>IF(AND(S1602=A1602, T1602&amp;U1602&amp;V1602&amp;W1602&amp;X1602=""), "DomProd", IF(COUNTIF(S1602:X1602, A1602)&gt;0, "CoDev", IF(S1602="???","N/A","Import")))</f>
        <v>Import</v>
      </c>
      <c r="N1602" t="s">
        <v>741</v>
      </c>
      <c r="Q1602" s="18" t="s">
        <v>809</v>
      </c>
      <c r="S1602" t="s">
        <v>32</v>
      </c>
      <c r="Y1602" s="5">
        <f>IF(T1602="???",0,COUNTA(S1602:X1602))</f>
        <v>1</v>
      </c>
    </row>
    <row r="1603" spans="1:25" x14ac:dyDescent="0.45">
      <c r="A1603" s="24" t="s">
        <v>2659</v>
      </c>
      <c r="B1603" s="1">
        <v>2009</v>
      </c>
      <c r="C1603" s="22" t="str">
        <f>TEXT(D1603,"000")</f>
        <v>014</v>
      </c>
      <c r="D1603" s="2">
        <v>14</v>
      </c>
      <c r="E1603" s="1" t="str">
        <f>_xlfn.TEXTJOIN("_",TRUE,A1603,B1603,D1603,"Air")</f>
        <v>LAT_2009_14_Air</v>
      </c>
      <c r="F1603" s="1" t="str" cm="1">
        <f t="array" ref="F1603">_xlfn.REGEXEXTRACT(E1603,"[A-Z]+[a-z]+[a-z]",1,0)</f>
        <v>Air</v>
      </c>
      <c r="G1603" s="1" t="str">
        <f>_xlfn.TEXTJOIN("_",TRUE,A1603,B1603,C1603,F1603)</f>
        <v>LAT_2009_014_Air</v>
      </c>
      <c r="H1603" s="1" t="s">
        <v>84</v>
      </c>
      <c r="I1603" s="3" t="s">
        <v>85</v>
      </c>
      <c r="J1603" t="s">
        <v>2672</v>
      </c>
      <c r="K1603" t="s">
        <v>2673</v>
      </c>
      <c r="L1603" s="4">
        <v>16</v>
      </c>
      <c r="M1603" s="5" t="str">
        <f>IF(AND(S1603=A1603, T1603&amp;U1603&amp;V1603&amp;W1603&amp;X1603=""), "DomProd", IF(COUNTIF(S1603:X1603, A1603)&gt;0, "CoDev", IF(S1603="???","N/A","Import")))</f>
        <v>Import</v>
      </c>
      <c r="N1603" s="5" t="s">
        <v>313</v>
      </c>
      <c r="O1603" s="5"/>
      <c r="P1603" s="5"/>
      <c r="Q1603" s="30" t="s">
        <v>3390</v>
      </c>
      <c r="R1603" s="5"/>
      <c r="S1603" s="5" t="s">
        <v>279</v>
      </c>
      <c r="Y1603" s="5">
        <f>IF(T1603="???",0,COUNTA(S1603:X1603))</f>
        <v>1</v>
      </c>
    </row>
    <row r="1604" spans="1:25" x14ac:dyDescent="0.45">
      <c r="A1604" s="24" t="s">
        <v>2659</v>
      </c>
      <c r="B1604" s="1">
        <v>2009</v>
      </c>
      <c r="C1604" s="22" t="str">
        <f>TEXT(D1604,"000")</f>
        <v>015</v>
      </c>
      <c r="D1604" s="2">
        <v>15</v>
      </c>
      <c r="E1604" s="1" t="str">
        <f>_xlfn.TEXTJOIN("_",TRUE,A1604,B1604,D1604,"Air")</f>
        <v>LAT_2009_15_Air</v>
      </c>
      <c r="F1604" s="1" t="str" cm="1">
        <f t="array" ref="F1604">_xlfn.REGEXEXTRACT(E1604,"[A-Z]+[a-z]+[a-z]",1,0)</f>
        <v>Air</v>
      </c>
      <c r="G1604" s="1" t="str">
        <f>_xlfn.TEXTJOIN("_",TRUE,A1604,B1604,C1604,F1604)</f>
        <v>LAT_2009_015_Air</v>
      </c>
      <c r="H1604" s="1" t="s">
        <v>84</v>
      </c>
      <c r="I1604" s="3" t="s">
        <v>85</v>
      </c>
      <c r="J1604" t="s">
        <v>2674</v>
      </c>
      <c r="K1604" t="s">
        <v>2675</v>
      </c>
      <c r="L1604" s="4">
        <v>1</v>
      </c>
      <c r="M1604" s="5" t="str">
        <f>IF(AND(S1604=A1604, T1604&amp;U1604&amp;V1604&amp;W1604&amp;X1604=""), "DomProd", IF(COUNTIF(S1604:X1604, A1604)&gt;0, "CoDev", IF(S1604="???","N/A","Import")))</f>
        <v>Import</v>
      </c>
      <c r="N1604" t="s">
        <v>2676</v>
      </c>
      <c r="Q1604" t="s">
        <v>2677</v>
      </c>
      <c r="R1604" s="5"/>
      <c r="S1604" s="5" t="s">
        <v>279</v>
      </c>
      <c r="Y1604" s="5">
        <f>IF(T1604="???",0,COUNTA(S1604:X1604))</f>
        <v>1</v>
      </c>
    </row>
    <row r="1605" spans="1:25" x14ac:dyDescent="0.45">
      <c r="A1605" s="24" t="s">
        <v>2659</v>
      </c>
      <c r="B1605" s="1">
        <v>2009</v>
      </c>
      <c r="C1605" s="22" t="str">
        <f>TEXT(D1605,"000")</f>
        <v>016</v>
      </c>
      <c r="D1605" s="2">
        <v>16</v>
      </c>
      <c r="E1605" s="1" t="str">
        <f>_xlfn.TEXTJOIN("_",TRUE,A1605,B1605,D1605,"Air")</f>
        <v>LAT_2009_16_Air</v>
      </c>
      <c r="F1605" s="1" t="str" cm="1">
        <f t="array" ref="F1605">_xlfn.REGEXEXTRACT(E1605,"[A-Z]+[a-z]+[a-z]",1,0)</f>
        <v>Air</v>
      </c>
      <c r="G1605" s="1" t="str">
        <f>_xlfn.TEXTJOIN("_",TRUE,A1605,B1605,C1605,F1605)</f>
        <v>LAT_2009_016_Air</v>
      </c>
      <c r="H1605" s="1" t="s">
        <v>84</v>
      </c>
      <c r="I1605" s="3" t="s">
        <v>85</v>
      </c>
      <c r="J1605" t="s">
        <v>2477</v>
      </c>
      <c r="K1605" t="s">
        <v>2478</v>
      </c>
      <c r="L1605" s="4">
        <v>22</v>
      </c>
      <c r="M1605" s="5" t="str">
        <f>IF(AND(S1605=A1605, T1605&amp;U1605&amp;V1605&amp;W1605&amp;X1605=""), "DomProd", IF(COUNTIF(S1605:X1605, A1605)&gt;0, "CoDev", IF(S1605="???","N/A","Import")))</f>
        <v>Import</v>
      </c>
      <c r="N1605" s="5" t="s">
        <v>2479</v>
      </c>
      <c r="O1605" s="5"/>
      <c r="P1605" s="5"/>
      <c r="Q1605" s="30" t="s">
        <v>2480</v>
      </c>
      <c r="R1605" s="5"/>
      <c r="S1605" t="s">
        <v>76</v>
      </c>
      <c r="Y1605" s="5">
        <f>IF(T1605="???",0,COUNTA(S1605:X1605))</f>
        <v>1</v>
      </c>
    </row>
    <row r="1606" spans="1:25" x14ac:dyDescent="0.45">
      <c r="A1606" s="24" t="s">
        <v>2659</v>
      </c>
      <c r="B1606" s="1">
        <v>2009</v>
      </c>
      <c r="C1606" s="22" t="str">
        <f>TEXT(D1606,"000")</f>
        <v>017</v>
      </c>
      <c r="D1606" s="2">
        <v>17</v>
      </c>
      <c r="E1606" s="1" t="str">
        <f>_xlfn.TEXTJOIN("_",TRUE,A1606,B1606,D1606,"Naval")</f>
        <v>LAT_2009_17_Naval</v>
      </c>
      <c r="F1606" s="1" t="s">
        <v>161</v>
      </c>
      <c r="G1606" s="1" t="str">
        <f>_xlfn.TEXTJOIN("_",TRUE,A1606,B1606,C1606,F1606)</f>
        <v>LAT_2009_017_Sea</v>
      </c>
      <c r="H1606" s="1" t="s">
        <v>358</v>
      </c>
      <c r="I1606" s="3" t="s">
        <v>380</v>
      </c>
      <c r="J1606" t="s">
        <v>1617</v>
      </c>
      <c r="K1606" t="s">
        <v>2678</v>
      </c>
      <c r="L1606" s="4">
        <v>1</v>
      </c>
      <c r="M1606" s="5" t="str">
        <f>IF(AND(S1606=A1606, T1606&amp;U1606&amp;V1606&amp;W1606&amp;X1606=""), "DomProd", IF(COUNTIF(S1606:X1606, A1606)&gt;0, "CoDev", IF(S1606="???","N/A","Import")))</f>
        <v>N/A</v>
      </c>
      <c r="N1606" t="s">
        <v>35</v>
      </c>
      <c r="Q1606" s="18"/>
      <c r="R1606" s="18"/>
      <c r="S1606" t="s">
        <v>59</v>
      </c>
      <c r="Y1606" s="5">
        <f>IF(T1606="???",0,COUNTA(S1606:X1606))</f>
        <v>1</v>
      </c>
    </row>
    <row r="1607" spans="1:25" x14ac:dyDescent="0.45">
      <c r="A1607" s="24" t="s">
        <v>2659</v>
      </c>
      <c r="B1607" s="1">
        <v>2009</v>
      </c>
      <c r="C1607" s="22" t="str">
        <f>TEXT(D1607,"000")</f>
        <v>018</v>
      </c>
      <c r="D1607" s="2">
        <v>18</v>
      </c>
      <c r="E1607" s="1" t="str">
        <f>_xlfn.TEXTJOIN("_",TRUE,A1607,B1607,D1607,"Naval")</f>
        <v>LAT_2009_18_Naval</v>
      </c>
      <c r="F1607" s="1" t="s">
        <v>161</v>
      </c>
      <c r="G1607" s="1" t="str">
        <f>_xlfn.TEXTJOIN("_",TRUE,A1607,B1607,C1607,F1607)</f>
        <v>LAT_2009_018_Sea</v>
      </c>
      <c r="H1607" s="1" t="s">
        <v>358</v>
      </c>
      <c r="I1607" s="3" t="s">
        <v>380</v>
      </c>
      <c r="J1607" t="s">
        <v>2679</v>
      </c>
      <c r="K1607" t="s">
        <v>2680</v>
      </c>
      <c r="L1607" s="4">
        <v>4</v>
      </c>
      <c r="M1607" s="5" t="str">
        <f>IF(AND(S1607=A1607, T1607&amp;U1607&amp;V1607&amp;W1607&amp;X1607=""), "DomProd", IF(COUNTIF(S1607:X1607, A1607)&gt;0, "CoDev", IF(S1607="???","N/A","Import")))</f>
        <v>Import</v>
      </c>
      <c r="N1607" s="45" t="s">
        <v>2681</v>
      </c>
      <c r="O1607" s="45"/>
      <c r="P1607" s="45"/>
      <c r="Q1607" s="35" t="s">
        <v>2682</v>
      </c>
      <c r="R1607" s="45"/>
      <c r="S1607" t="s">
        <v>959</v>
      </c>
      <c r="Y1607" s="5">
        <f>IF(T1607="???",0,COUNTA(S1607:X1607))</f>
        <v>1</v>
      </c>
    </row>
    <row r="1608" spans="1:25" x14ac:dyDescent="0.45">
      <c r="A1608" s="24" t="s">
        <v>2659</v>
      </c>
      <c r="B1608" s="1">
        <v>2009</v>
      </c>
      <c r="C1608" s="22" t="str">
        <f>TEXT(D1608,"000")</f>
        <v>019</v>
      </c>
      <c r="D1608" s="2">
        <v>19</v>
      </c>
      <c r="E1608" s="1" t="str">
        <f>_xlfn.TEXTJOIN("_",TRUE,A1608,B1608,D1608,"Naval")</f>
        <v>LAT_2009_19_Naval</v>
      </c>
      <c r="F1608" s="1" t="s">
        <v>161</v>
      </c>
      <c r="G1608" s="1" t="str">
        <f>_xlfn.TEXTJOIN("_",TRUE,A1608,B1608,C1608,F1608)</f>
        <v>LAT_2009_019_Sea</v>
      </c>
      <c r="H1608" s="1" t="s">
        <v>358</v>
      </c>
      <c r="I1608" s="3" t="s">
        <v>380</v>
      </c>
      <c r="J1608" t="s">
        <v>1062</v>
      </c>
      <c r="K1608" t="s">
        <v>2683</v>
      </c>
      <c r="L1608" s="4">
        <v>5</v>
      </c>
      <c r="M1608" s="5" t="str">
        <f>IF(AND(S1608=A1608, T1608&amp;U1608&amp;V1608&amp;W1608&amp;X1608=""), "DomProd", IF(COUNTIF(S1608:X1608, A1608)&gt;0, "CoDev", IF(S1608="???","N/A","Import")))</f>
        <v>Import</v>
      </c>
      <c r="N1608" s="5"/>
      <c r="O1608" s="5"/>
      <c r="P1608" s="5"/>
      <c r="Q1608" s="30" t="s">
        <v>2684</v>
      </c>
      <c r="R1608" s="5"/>
      <c r="S1608" t="s">
        <v>76</v>
      </c>
      <c r="Y1608" s="5">
        <f>IF(T1608="???",0,COUNTA(S1608:X1608))</f>
        <v>1</v>
      </c>
    </row>
    <row r="1609" spans="1:25" x14ac:dyDescent="0.45">
      <c r="A1609" s="24" t="s">
        <v>2659</v>
      </c>
      <c r="B1609" s="1">
        <v>2009</v>
      </c>
      <c r="C1609" s="22" t="str">
        <f>TEXT(D1609,"000")</f>
        <v>020</v>
      </c>
      <c r="D1609" s="2">
        <v>20</v>
      </c>
      <c r="E1609" s="1" t="str">
        <f>_xlfn.TEXTJOIN("_",TRUE,A1609,B1609,D1609,"Naval")</f>
        <v>LAT_2009_20_Naval</v>
      </c>
      <c r="F1609" s="1" t="s">
        <v>161</v>
      </c>
      <c r="G1609" s="1" t="str">
        <f>_xlfn.TEXTJOIN("_",TRUE,A1609,B1609,C1609,F1609)</f>
        <v>LAT_2009_020_Sea</v>
      </c>
      <c r="H1609" s="1" t="s">
        <v>358</v>
      </c>
      <c r="I1609" s="3" t="s">
        <v>380</v>
      </c>
      <c r="J1609" t="s">
        <v>1062</v>
      </c>
      <c r="K1609" t="s">
        <v>2685</v>
      </c>
      <c r="L1609" s="4">
        <v>1</v>
      </c>
      <c r="M1609" s="5" t="str">
        <f>IF(AND(S1609=A1609, T1609&amp;U1609&amp;V1609&amp;W1609&amp;X1609=""), "DomProd", IF(COUNTIF(S1609:X1609, A1609)&gt;0, "CoDev", IF(S1609="???","N/A","Import")))</f>
        <v>Import</v>
      </c>
      <c r="N1609" s="5" t="s">
        <v>2686</v>
      </c>
      <c r="O1609" s="5"/>
      <c r="P1609" s="5"/>
      <c r="Q1609" s="30" t="s">
        <v>2687</v>
      </c>
      <c r="R1609" s="5"/>
      <c r="S1609" t="s">
        <v>1366</v>
      </c>
      <c r="Y1609" s="5">
        <f>IF(T1609="???",0,COUNTA(S1609:X1609))</f>
        <v>1</v>
      </c>
    </row>
    <row r="1610" spans="1:25" x14ac:dyDescent="0.45">
      <c r="A1610" s="24" t="s">
        <v>2659</v>
      </c>
      <c r="B1610" s="1">
        <v>2009</v>
      </c>
      <c r="C1610" s="22" t="str">
        <f>TEXT(D1610,"000")</f>
        <v>021</v>
      </c>
      <c r="D1610" s="2">
        <v>21</v>
      </c>
      <c r="E1610" s="1" t="str">
        <f>_xlfn.TEXTJOIN("_",TRUE,A1610,B1610,D1610,"Naval")</f>
        <v>LAT_2009_21_Naval</v>
      </c>
      <c r="F1610" s="1" t="s">
        <v>161</v>
      </c>
      <c r="G1610" s="1" t="str">
        <f>_xlfn.TEXTJOIN("_",TRUE,A1610,B1610,C1610,F1610)</f>
        <v>LAT_2009_021_Sea</v>
      </c>
      <c r="H1610" s="1" t="s">
        <v>358</v>
      </c>
      <c r="I1610" s="3" t="s">
        <v>380</v>
      </c>
      <c r="J1610" t="s">
        <v>1062</v>
      </c>
      <c r="K1610" t="s">
        <v>2688</v>
      </c>
      <c r="L1610" s="4">
        <v>1</v>
      </c>
      <c r="M1610" s="5" t="str">
        <f>IF(AND(S1610=A1610, T1610&amp;U1610&amp;V1610&amp;W1610&amp;X1610=""), "DomProd", IF(COUNTIF(S1610:X1610, A1610)&gt;0, "CoDev", IF(S1610="???","N/A","Import")))</f>
        <v>Import</v>
      </c>
      <c r="Q1610" s="18" t="s">
        <v>2689</v>
      </c>
      <c r="S1610" t="s">
        <v>1366</v>
      </c>
      <c r="Y1610" s="5">
        <f>IF(T1610="???",0,COUNTA(S1610:X1610))</f>
        <v>1</v>
      </c>
    </row>
    <row r="1611" spans="1:25" x14ac:dyDescent="0.45">
      <c r="A1611" s="24" t="s">
        <v>2659</v>
      </c>
      <c r="B1611" s="1">
        <v>2009</v>
      </c>
      <c r="C1611" s="22" t="str">
        <f>TEXT(D1611,"000")</f>
        <v>022</v>
      </c>
      <c r="D1611" s="2">
        <v>22</v>
      </c>
      <c r="E1611" s="1" t="str">
        <f>_xlfn.TEXTJOIN("_",TRUE,A1611,B1611,D1611,"Naval")</f>
        <v>LAT_2009_22_Naval</v>
      </c>
      <c r="F1611" s="1" t="s">
        <v>161</v>
      </c>
      <c r="G1611" s="1" t="str">
        <f>_xlfn.TEXTJOIN("_",TRUE,A1611,B1611,C1611,F1611)</f>
        <v>LAT_2009_022_Sea</v>
      </c>
      <c r="H1611" s="1" t="s">
        <v>358</v>
      </c>
      <c r="I1611" s="3" t="s">
        <v>187</v>
      </c>
      <c r="J1611" t="s">
        <v>188</v>
      </c>
      <c r="K1611" t="s">
        <v>2690</v>
      </c>
      <c r="L1611" s="4">
        <v>1</v>
      </c>
      <c r="M1611" s="5" t="str">
        <f>IF(AND(S1611=A1611, T1611&amp;U1611&amp;V1611&amp;W1611&amp;X1611=""), "DomProd", IF(COUNTIF(S1611:X1611, A1611)&gt;0, "CoDev", IF(S1611="???","N/A","Import")))</f>
        <v>N/A</v>
      </c>
      <c r="N1611" s="5" t="s">
        <v>35</v>
      </c>
      <c r="O1611" s="5"/>
      <c r="P1611" s="5"/>
      <c r="Q1611" s="5"/>
      <c r="R1611" s="5"/>
      <c r="S1611" t="s">
        <v>59</v>
      </c>
      <c r="Y1611" s="5">
        <f>IF(T1611="???",0,COUNTA(S1611:X1611))</f>
        <v>1</v>
      </c>
    </row>
    <row r="1612" spans="1:25" x14ac:dyDescent="0.45">
      <c r="A1612" s="24" t="s">
        <v>2659</v>
      </c>
      <c r="B1612" s="1">
        <v>2009</v>
      </c>
      <c r="C1612" s="22" t="str">
        <f>TEXT(D1612,"000")</f>
        <v>023</v>
      </c>
      <c r="D1612" s="2">
        <v>23</v>
      </c>
      <c r="E1612" s="1" t="str">
        <f>_xlfn.TEXTJOIN("_",TRUE,A1612,B1612,D1612,"Naval")</f>
        <v>LAT_2009_23_Naval</v>
      </c>
      <c r="F1612" s="1" t="s">
        <v>161</v>
      </c>
      <c r="G1612" s="1" t="str">
        <f>_xlfn.TEXTJOIN("_",TRUE,A1612,B1612,C1612,F1612)</f>
        <v>LAT_2009_023_Sea</v>
      </c>
      <c r="H1612" s="1" t="s">
        <v>358</v>
      </c>
      <c r="I1612" s="3" t="s">
        <v>187</v>
      </c>
      <c r="J1612" t="s">
        <v>188</v>
      </c>
      <c r="K1612" t="s">
        <v>2691</v>
      </c>
      <c r="L1612" s="4">
        <v>4</v>
      </c>
      <c r="M1612" s="5" t="str">
        <f>IF(AND(S1612=A1612, T1612&amp;U1612&amp;V1612&amp;W1612&amp;X1612=""), "DomProd", IF(COUNTIF(S1612:X1612, A1612)&gt;0, "CoDev", IF(S1612="???","N/A","Import")))</f>
        <v>Import</v>
      </c>
      <c r="N1612" t="s">
        <v>2692</v>
      </c>
      <c r="Q1612" t="s">
        <v>2693</v>
      </c>
      <c r="R1612" s="18" t="s">
        <v>2694</v>
      </c>
      <c r="S1612" t="s">
        <v>141</v>
      </c>
      <c r="T1612" t="s">
        <v>133</v>
      </c>
      <c r="U1612" t="s">
        <v>71</v>
      </c>
      <c r="Y1612" s="5">
        <f>IF(T1612="???",0,COUNTA(S1612:X1612))</f>
        <v>3</v>
      </c>
    </row>
    <row r="1613" spans="1:25" x14ac:dyDescent="0.45">
      <c r="A1613" s="24" t="s">
        <v>2659</v>
      </c>
      <c r="B1613" s="1">
        <v>2009</v>
      </c>
      <c r="C1613" s="22" t="str">
        <f>TEXT(D1613,"000")</f>
        <v>024</v>
      </c>
      <c r="D1613" s="2">
        <v>24</v>
      </c>
      <c r="E1613" s="1" t="str">
        <f>_xlfn.TEXTJOIN("_",TRUE,A1613,B1613,D1613,"Naval")</f>
        <v>LAT_2009_24_Naval</v>
      </c>
      <c r="F1613" s="1" t="s">
        <v>161</v>
      </c>
      <c r="G1613" s="1" t="str">
        <f>_xlfn.TEXTJOIN("_",TRUE,A1613,B1613,C1613,F1613)</f>
        <v>LAT_2009_024_Sea</v>
      </c>
      <c r="H1613" s="1" t="s">
        <v>358</v>
      </c>
      <c r="I1613" s="3" t="s">
        <v>192</v>
      </c>
      <c r="J1613" t="s">
        <v>1718</v>
      </c>
      <c r="K1613" t="s">
        <v>2695</v>
      </c>
      <c r="L1613" s="4">
        <v>1</v>
      </c>
      <c r="M1613" s="5" t="str">
        <f>IF(AND(S1613=A1613, T1613&amp;U1613&amp;V1613&amp;W1613&amp;X1613=""), "DomProd", IF(COUNTIF(S1613:X1613, A1613)&gt;0, "CoDev", IF(S1613="???","N/A","Import")))</f>
        <v>Import</v>
      </c>
      <c r="N1613" t="s">
        <v>2696</v>
      </c>
      <c r="Q1613" s="18" t="s">
        <v>2697</v>
      </c>
      <c r="R1613" s="5"/>
      <c r="S1613" t="s">
        <v>959</v>
      </c>
      <c r="Y1613" s="5">
        <f>IF(T1613="???",0,COUNTA(S1613:X1613))</f>
        <v>1</v>
      </c>
    </row>
    <row r="1614" spans="1:25" x14ac:dyDescent="0.45">
      <c r="A1614" s="24" t="s">
        <v>2659</v>
      </c>
      <c r="B1614" s="1">
        <v>2009</v>
      </c>
      <c r="C1614" s="22" t="str">
        <f>TEXT(D1614,"000")</f>
        <v>025</v>
      </c>
      <c r="D1614" s="2">
        <v>25</v>
      </c>
      <c r="E1614" s="1" t="str">
        <f>_xlfn.TEXTJOIN("_",TRUE,A1614,B1614,D1614,"Naval")</f>
        <v>LAT_2009_25_Naval</v>
      </c>
      <c r="F1614" s="1" t="s">
        <v>161</v>
      </c>
      <c r="G1614" s="1" t="str">
        <f>_xlfn.TEXTJOIN("_",TRUE,A1614,B1614,C1614,F1614)</f>
        <v>LAT_2009_025_Sea</v>
      </c>
      <c r="H1614" s="1" t="s">
        <v>358</v>
      </c>
      <c r="I1614" s="3" t="s">
        <v>192</v>
      </c>
      <c r="J1614" t="s">
        <v>709</v>
      </c>
      <c r="K1614" t="s">
        <v>2698</v>
      </c>
      <c r="L1614" s="4">
        <v>1</v>
      </c>
      <c r="M1614" s="5" t="str">
        <f>IF(AND(S1614=A1614, T1614&amp;U1614&amp;V1614&amp;W1614&amp;X1614=""), "DomProd", IF(COUNTIF(S1614:X1614, A1614)&gt;0, "CoDev", IF(S1614="???","N/A","Import")))</f>
        <v>Import</v>
      </c>
      <c r="N1614" t="s">
        <v>2699</v>
      </c>
      <c r="Q1614" s="18" t="s">
        <v>2700</v>
      </c>
      <c r="R1614" s="18" t="s">
        <v>2701</v>
      </c>
      <c r="S1614" t="s">
        <v>141</v>
      </c>
      <c r="Y1614" s="5">
        <f>IF(T1614="???",0,COUNTA(S1614:X1614))</f>
        <v>1</v>
      </c>
    </row>
    <row r="1615" spans="1:25" x14ac:dyDescent="0.45">
      <c r="A1615" s="24" t="s">
        <v>2659</v>
      </c>
      <c r="B1615" s="1">
        <v>2009</v>
      </c>
      <c r="C1615" s="22" t="str">
        <f>TEXT(D1615,"000")</f>
        <v>026</v>
      </c>
      <c r="D1615" s="2">
        <v>26</v>
      </c>
      <c r="E1615" s="1" t="str">
        <f>_xlfn.TEXTJOIN("_",TRUE,A1615,B1615,D1615,"Naval")</f>
        <v>LAT_2009_26_Naval</v>
      </c>
      <c r="F1615" s="1" t="s">
        <v>161</v>
      </c>
      <c r="G1615" s="1" t="str">
        <f>_xlfn.TEXTJOIN("_",TRUE,A1615,B1615,C1615,F1615)</f>
        <v>LAT_2009_026_Sea</v>
      </c>
      <c r="H1615" s="1" t="s">
        <v>358</v>
      </c>
      <c r="I1615" s="3" t="s">
        <v>192</v>
      </c>
      <c r="J1615" t="s">
        <v>204</v>
      </c>
      <c r="K1615" t="s">
        <v>65</v>
      </c>
      <c r="L1615" s="4">
        <v>1</v>
      </c>
      <c r="M1615" s="5" t="str">
        <f>IF(AND(S1615=A1615, T1615&amp;U1615&amp;V1615&amp;W1615&amp;X1615=""), "DomProd", IF(COUNTIF(S1615:X1615, A1615)&gt;0, "CoDev", IF(S1615="???","N/A","Import")))</f>
        <v>N/A</v>
      </c>
      <c r="N1615" s="5" t="s">
        <v>35</v>
      </c>
      <c r="O1615" s="5"/>
      <c r="P1615" s="5"/>
      <c r="Q1615" s="5"/>
      <c r="R1615" s="5"/>
      <c r="S1615" t="s">
        <v>59</v>
      </c>
      <c r="Y1615" s="5">
        <f>IF(T1615="???",0,COUNTA(S1615:X1615))</f>
        <v>1</v>
      </c>
    </row>
    <row r="1616" spans="1:25" x14ac:dyDescent="0.45">
      <c r="A1616" s="24" t="s">
        <v>2659</v>
      </c>
      <c r="B1616" s="1">
        <v>2009</v>
      </c>
      <c r="C1616" s="22" t="str">
        <f>TEXT(D1616,"000")</f>
        <v>027</v>
      </c>
      <c r="D1616" s="2">
        <v>27</v>
      </c>
      <c r="E1616" s="1" t="str">
        <f>_xlfn.TEXTJOIN("_",TRUE,A1616,B1616,D1616,"Air")</f>
        <v>LAT_2009_27_Air</v>
      </c>
      <c r="F1616" s="1" t="str" cm="1">
        <f t="array" ref="F1616">_xlfn.REGEXEXTRACT(E1616,"[A-Z]+[a-z]+[a-z]",1,0)</f>
        <v>Air</v>
      </c>
      <c r="G1616" s="1" t="str">
        <f>_xlfn.TEXTJOIN("_",TRUE,A1616,B1616,C1616,F1616)</f>
        <v>LAT_2009_027_Air</v>
      </c>
      <c r="H1616" s="1" t="s">
        <v>84</v>
      </c>
      <c r="I1616" s="3" t="s">
        <v>87</v>
      </c>
      <c r="J1616" t="s">
        <v>98</v>
      </c>
      <c r="K1616" t="s">
        <v>452</v>
      </c>
      <c r="L1616" s="4">
        <v>2</v>
      </c>
      <c r="M1616" s="5" t="str">
        <f>IF(AND(S1616=A1616, T1616&amp;U1616&amp;V1616&amp;W1616&amp;X1616=""), "DomProd", IF(COUNTIF(S1616:X1616, A1616)&gt;0, "CoDev", IF(S1616="???","N/A","Import")))</f>
        <v>Import</v>
      </c>
      <c r="N1616" t="s">
        <v>453</v>
      </c>
      <c r="Q1616" t="s">
        <v>454</v>
      </c>
      <c r="S1616" t="s">
        <v>297</v>
      </c>
      <c r="Y1616" s="5">
        <f>IF(T1616="???",0,COUNTA(S1616:X1616))</f>
        <v>1</v>
      </c>
    </row>
    <row r="1617" spans="1:25" x14ac:dyDescent="0.45">
      <c r="A1617" s="24" t="s">
        <v>2659</v>
      </c>
      <c r="B1617" s="1">
        <v>2009</v>
      </c>
      <c r="C1617" s="22" t="str">
        <f>TEXT(D1617,"000")</f>
        <v>028</v>
      </c>
      <c r="D1617" s="2">
        <v>28</v>
      </c>
      <c r="E1617" s="1" t="str">
        <f>_xlfn.TEXTJOIN("_",TRUE,A1617,B1617,D1617,"Air")</f>
        <v>LAT_2009_28_Air</v>
      </c>
      <c r="F1617" s="1" t="str" cm="1">
        <f t="array" ref="F1617">_xlfn.REGEXEXTRACT(E1617,"[A-Z]+[a-z]+[a-z]",1,0)</f>
        <v>Air</v>
      </c>
      <c r="G1617" s="1" t="str">
        <f>_xlfn.TEXTJOIN("_",TRUE,A1617,B1617,C1617,F1617)</f>
        <v>LAT_2009_028_Air</v>
      </c>
      <c r="H1617" s="1" t="s">
        <v>84</v>
      </c>
      <c r="I1617" s="3" t="s">
        <v>87</v>
      </c>
      <c r="J1617" t="s">
        <v>98</v>
      </c>
      <c r="K1617" t="s">
        <v>700</v>
      </c>
      <c r="L1617" s="4">
        <v>1</v>
      </c>
      <c r="M1617" s="5" t="str">
        <f>IF(AND(S1617=A1617, T1617&amp;U1617&amp;V1617&amp;W1617&amp;X1617=""), "DomProd", IF(COUNTIF(S1617:X1617, A1617)&gt;0, "CoDev", IF(S1617="???","N/A","Import")))</f>
        <v>Import</v>
      </c>
      <c r="N1617" t="s">
        <v>464</v>
      </c>
      <c r="Q1617" s="18" t="s">
        <v>465</v>
      </c>
      <c r="R1617" s="5"/>
      <c r="S1617" t="s">
        <v>466</v>
      </c>
      <c r="Y1617" s="5">
        <f>IF(T1617="???",0,COUNTA(S1617:X1617))</f>
        <v>1</v>
      </c>
    </row>
    <row r="1618" spans="1:25" x14ac:dyDescent="0.45">
      <c r="A1618" s="24" t="s">
        <v>2659</v>
      </c>
      <c r="B1618" s="1">
        <v>2009</v>
      </c>
      <c r="C1618" s="22" t="str">
        <f>TEXT(D1618,"000")</f>
        <v>029</v>
      </c>
      <c r="D1618" s="2">
        <v>29</v>
      </c>
      <c r="E1618" s="1" t="str">
        <f>_xlfn.TEXTJOIN("_",TRUE,A1618,B1618,D1618,"Air")</f>
        <v>LAT_2009_29_Air</v>
      </c>
      <c r="F1618" s="1" t="str" cm="1">
        <f t="array" ref="F1618">_xlfn.REGEXEXTRACT(E1618,"[A-Z]+[a-z]+[a-z]",1,0)</f>
        <v>Air</v>
      </c>
      <c r="G1618" s="1" t="str">
        <f>_xlfn.TEXTJOIN("_",TRUE,A1618,B1618,C1618,F1618)</f>
        <v>LAT_2009_029_Air</v>
      </c>
      <c r="H1618" s="1" t="s">
        <v>84</v>
      </c>
      <c r="I1618" s="3" t="s">
        <v>109</v>
      </c>
      <c r="J1618" t="s">
        <v>121</v>
      </c>
      <c r="K1618" t="s">
        <v>483</v>
      </c>
      <c r="L1618" s="4">
        <v>4</v>
      </c>
      <c r="M1618" s="5" t="str">
        <f>IF(AND(S1618=A1618, T1618&amp;U1618&amp;V1618&amp;W1618&amp;X1618=""), "DomProd", IF(COUNTIF(S1618:X1618, A1618)&gt;0, "CoDev", IF(S1618="???","N/A","Import")))</f>
        <v>Import</v>
      </c>
      <c r="N1618" t="s">
        <v>436</v>
      </c>
      <c r="Q1618" s="18" t="s">
        <v>484</v>
      </c>
      <c r="S1618" s="5" t="s">
        <v>279</v>
      </c>
      <c r="Y1618" s="5">
        <f>IF(T1618="???",0,COUNTA(S1618:X1618))</f>
        <v>1</v>
      </c>
    </row>
    <row r="1619" spans="1:25" x14ac:dyDescent="0.45">
      <c r="A1619" s="24" t="s">
        <v>2659</v>
      </c>
      <c r="B1619" s="1">
        <v>2009</v>
      </c>
      <c r="C1619" s="22" t="str">
        <f>TEXT(D1619,"000")</f>
        <v>030</v>
      </c>
      <c r="D1619" s="2">
        <v>30</v>
      </c>
      <c r="E1619" s="1" t="str">
        <f>_xlfn.TEXTJOIN("_",TRUE,A1619,B1619,D1619,"Air")</f>
        <v>LAT_2009_30_Air</v>
      </c>
      <c r="F1619" s="1" t="str" cm="1">
        <f t="array" ref="F1619">_xlfn.REGEXEXTRACT(E1619,"[A-Z]+[a-z]+[a-z]",1,0)</f>
        <v>Air</v>
      </c>
      <c r="G1619" s="1" t="str">
        <f>_xlfn.TEXTJOIN("_",TRUE,A1619,B1619,C1619,F1619)</f>
        <v>LAT_2009_030_Air</v>
      </c>
      <c r="H1619" s="1" t="s">
        <v>84</v>
      </c>
      <c r="I1619" s="3" t="s">
        <v>109</v>
      </c>
      <c r="J1619" t="s">
        <v>98</v>
      </c>
      <c r="K1619" t="s">
        <v>2702</v>
      </c>
      <c r="L1619" s="4">
        <v>2</v>
      </c>
      <c r="M1619" s="5" t="str">
        <f>IF(AND(S1619=A1619, T1619&amp;U1619&amp;V1619&amp;W1619&amp;X1619=""), "DomProd", IF(COUNTIF(S1619:X1619, A1619)&gt;0, "CoDev", IF(S1619="???","N/A","Import")))</f>
        <v>Import</v>
      </c>
      <c r="N1619" t="s">
        <v>713</v>
      </c>
      <c r="P1619" t="s">
        <v>436</v>
      </c>
      <c r="Q1619" s="18" t="s">
        <v>2703</v>
      </c>
      <c r="R1619" s="5"/>
      <c r="S1619" s="5" t="s">
        <v>279</v>
      </c>
      <c r="T1619" t="s">
        <v>660</v>
      </c>
      <c r="Y1619" s="5">
        <f>IF(T1619="???",0,COUNTA(S1619:X1619))</f>
        <v>2</v>
      </c>
    </row>
    <row r="1620" spans="1:25" x14ac:dyDescent="0.45">
      <c r="A1620" s="24" t="s">
        <v>2704</v>
      </c>
      <c r="B1620" s="1">
        <v>2009</v>
      </c>
      <c r="C1620" s="22" t="str">
        <f>TEXT(D1620,"000")</f>
        <v>001</v>
      </c>
      <c r="D1620" s="2">
        <v>1</v>
      </c>
      <c r="E1620" s="1" t="str">
        <f>_xlfn.TEXTJOIN("_",TRUE,A1620,B1620,D1620,"Land")</f>
        <v>LTU_2009_1_Land</v>
      </c>
      <c r="F1620" s="1" t="str" cm="1">
        <f t="array" ref="F1620">_xlfn.REGEXEXTRACT(E1620,"[A-Z]+[a-z]+[a-z]",1,0)</f>
        <v>Land</v>
      </c>
      <c r="G1620" s="1" t="str">
        <f>_xlfn.TEXTJOIN("_",TRUE,A1620,B1620,C1620,F1620)</f>
        <v>LTU_2009_001_Land</v>
      </c>
      <c r="H1620" s="1" t="s">
        <v>275</v>
      </c>
      <c r="I1620" s="3" t="s">
        <v>27</v>
      </c>
      <c r="J1620" t="s">
        <v>537</v>
      </c>
      <c r="K1620" t="s">
        <v>2660</v>
      </c>
      <c r="L1620" s="4">
        <v>10</v>
      </c>
      <c r="M1620" s="5" t="str">
        <f>IF(AND(S1620=A1620, T1620&amp;U1620&amp;V1620&amp;W1620&amp;X1620=""), "DomProd", IF(COUNTIF(S1620:X1620, A1620)&gt;0, "CoDev", IF(S1620="???","N/A","Import")))</f>
        <v>Import</v>
      </c>
      <c r="N1620" t="s">
        <v>291</v>
      </c>
      <c r="Q1620" t="s">
        <v>2661</v>
      </c>
      <c r="S1620" s="5" t="s">
        <v>279</v>
      </c>
      <c r="Y1620" s="5">
        <f>IF(T1620="???",0,COUNTA(S1620:X1620))</f>
        <v>1</v>
      </c>
    </row>
    <row r="1621" spans="1:25" x14ac:dyDescent="0.45">
      <c r="A1621" s="24" t="s">
        <v>2704</v>
      </c>
      <c r="B1621" s="1">
        <v>2009</v>
      </c>
      <c r="C1621" s="22" t="str">
        <f>TEXT(D1621,"000")</f>
        <v>002</v>
      </c>
      <c r="D1621" s="2">
        <v>2</v>
      </c>
      <c r="E1621" s="1" t="str">
        <f>_xlfn.TEXTJOIN("_",TRUE,A1621,B1621,D1621,"Land")</f>
        <v>LTU_2009_2_Land</v>
      </c>
      <c r="F1621" s="1" t="str" cm="1">
        <f t="array" ref="F1621">_xlfn.REGEXEXTRACT(E1621,"[A-Z]+[a-z]+[a-z]",1,0)</f>
        <v>Land</v>
      </c>
      <c r="G1621" s="1" t="str">
        <f>_xlfn.TEXTJOIN("_",TRUE,A1621,B1621,C1621,F1621)</f>
        <v>LTU_2009_002_Land</v>
      </c>
      <c r="H1621" s="1" t="s">
        <v>275</v>
      </c>
      <c r="I1621" s="3" t="s">
        <v>27</v>
      </c>
      <c r="J1621" t="s">
        <v>36</v>
      </c>
      <c r="K1621" t="s">
        <v>2705</v>
      </c>
      <c r="L1621" s="4">
        <v>187</v>
      </c>
      <c r="M1621" s="5" t="str">
        <f>IF(AND(S1621=A1621, T1621&amp;U1621&amp;V1621&amp;W1621&amp;X1621=""), "DomProd", IF(COUNTIF(S1621:X1621, A1621)&gt;0, "CoDev", IF(S1621="???","N/A","Import")))</f>
        <v>Import</v>
      </c>
      <c r="N1621" t="s">
        <v>139</v>
      </c>
      <c r="Q1621" s="18" t="s">
        <v>146</v>
      </c>
      <c r="R1621" s="5"/>
      <c r="S1621" t="s">
        <v>56</v>
      </c>
      <c r="Y1621" s="5">
        <f>IF(T1621="???",0,COUNTA(S1621:X1621))</f>
        <v>1</v>
      </c>
    </row>
    <row r="1622" spans="1:25" x14ac:dyDescent="0.45">
      <c r="A1622" s="24" t="s">
        <v>2704</v>
      </c>
      <c r="B1622" s="1">
        <v>2009</v>
      </c>
      <c r="C1622" s="22" t="str">
        <f>TEXT(D1622,"000")</f>
        <v>003</v>
      </c>
      <c r="D1622" s="2">
        <v>3</v>
      </c>
      <c r="E1622" s="1" t="str">
        <f>_xlfn.TEXTJOIN("_",TRUE,A1622,B1622,D1622,"Land")</f>
        <v>LTU_2009_3_Land</v>
      </c>
      <c r="F1622" s="1" t="str" cm="1">
        <f t="array" ref="F1622">_xlfn.REGEXEXTRACT(E1622,"[A-Z]+[a-z]+[a-z]",1,0)</f>
        <v>Land</v>
      </c>
      <c r="G1622" s="1" t="str">
        <f>_xlfn.TEXTJOIN("_",TRUE,A1622,B1622,C1622,F1622)</f>
        <v>LTU_2009_003_Land</v>
      </c>
      <c r="H1622" s="1" t="s">
        <v>275</v>
      </c>
      <c r="I1622" s="3" t="s">
        <v>27</v>
      </c>
      <c r="J1622" t="s">
        <v>36</v>
      </c>
      <c r="K1622" t="s">
        <v>2706</v>
      </c>
      <c r="L1622" s="4" t="s">
        <v>65</v>
      </c>
      <c r="M1622" s="5" t="str">
        <f>IF(AND(S1622=A1622, T1622&amp;U1622&amp;V1622&amp;W1622&amp;X1622=""), "DomProd", IF(COUNTIF(S1622:X1622, A1622)&gt;0, "CoDev", IF(S1622="???","N/A","Import")))</f>
        <v>Import</v>
      </c>
      <c r="N1622" t="s">
        <v>747</v>
      </c>
      <c r="Q1622" t="s">
        <v>748</v>
      </c>
      <c r="R1622" s="5"/>
      <c r="S1622" t="s">
        <v>76</v>
      </c>
      <c r="Y1622" s="5">
        <f>IF(T1622="???",0,COUNTA(S1622:X1622))</f>
        <v>1</v>
      </c>
    </row>
    <row r="1623" spans="1:25" x14ac:dyDescent="0.45">
      <c r="A1623" s="24" t="s">
        <v>2704</v>
      </c>
      <c r="B1623" s="1">
        <v>2009</v>
      </c>
      <c r="C1623" s="22" t="str">
        <f>TEXT(D1623,"000")</f>
        <v>004</v>
      </c>
      <c r="D1623" s="2">
        <v>4</v>
      </c>
      <c r="E1623" s="1" t="str">
        <f>_xlfn.TEXTJOIN("_",TRUE,A1623,B1623,D1623,"Land")</f>
        <v>LTU_2009_4_Land</v>
      </c>
      <c r="F1623" s="1" t="str" cm="1">
        <f t="array" ref="F1623">_xlfn.REGEXEXTRACT(E1623,"[A-Z]+[a-z]+[a-z]",1,0)</f>
        <v>Land</v>
      </c>
      <c r="G1623" s="1" t="str">
        <f>_xlfn.TEXTJOIN("_",TRUE,A1623,B1623,C1623,F1623)</f>
        <v>LTU_2009_004_Land</v>
      </c>
      <c r="H1623" s="1" t="s">
        <v>275</v>
      </c>
      <c r="I1623" s="3" t="s">
        <v>51</v>
      </c>
      <c r="J1623" t="s">
        <v>57</v>
      </c>
      <c r="K1623" t="s">
        <v>2135</v>
      </c>
      <c r="L1623" s="4">
        <v>72</v>
      </c>
      <c r="M1623" s="5" t="str">
        <f>IF(AND(S1623=A1623, T1623&amp;U1623&amp;V1623&amp;W1623&amp;X1623=""), "DomProd", IF(COUNTIF(S1623:X1623, A1623)&gt;0, "CoDev", IF(S1623="???","N/A","Import")))</f>
        <v>Import</v>
      </c>
      <c r="N1623" t="s">
        <v>756</v>
      </c>
      <c r="Q1623" s="18" t="s">
        <v>757</v>
      </c>
      <c r="S1623" t="s">
        <v>56</v>
      </c>
      <c r="Y1623" s="5">
        <f>IF(T1623="???",0,COUNTA(S1623:X1623))</f>
        <v>1</v>
      </c>
    </row>
    <row r="1624" spans="1:25" x14ac:dyDescent="0.45">
      <c r="A1624" s="24" t="s">
        <v>2704</v>
      </c>
      <c r="B1624" s="1">
        <v>2009</v>
      </c>
      <c r="C1624" s="22" t="str">
        <f>TEXT(D1624,"000")</f>
        <v>005</v>
      </c>
      <c r="D1624" s="2">
        <v>5</v>
      </c>
      <c r="E1624" s="1" t="str">
        <f>_xlfn.TEXTJOIN("_",TRUE,A1624,B1624,D1624,"Land")</f>
        <v>LTU_2009_5_Land</v>
      </c>
      <c r="F1624" s="1" t="str" cm="1">
        <f t="array" ref="F1624">_xlfn.REGEXEXTRACT(E1624,"[A-Z]+[a-z]+[a-z]",1,0)</f>
        <v>Land</v>
      </c>
      <c r="G1624" s="1" t="str">
        <f>_xlfn.TEXTJOIN("_",TRUE,A1624,B1624,C1624,F1624)</f>
        <v>LTU_2009_005_Land</v>
      </c>
      <c r="H1624" s="1" t="s">
        <v>275</v>
      </c>
      <c r="I1624" s="3" t="s">
        <v>51</v>
      </c>
      <c r="J1624" t="s">
        <v>66</v>
      </c>
      <c r="K1624" t="s">
        <v>67</v>
      </c>
      <c r="L1624" s="4">
        <v>61</v>
      </c>
      <c r="M1624" s="5" t="str">
        <f>IF(AND(S1624=A1624, T1624&amp;U1624&amp;V1624&amp;W1624&amp;X1624=""), "DomProd", IF(COUNTIF(S1624:X1624, A1624)&gt;0, "CoDev", IF(S1624="???","N/A","Import")))</f>
        <v>Import</v>
      </c>
      <c r="N1624" s="5"/>
      <c r="O1624" s="5"/>
      <c r="P1624" s="5"/>
      <c r="Q1624" s="30" t="s">
        <v>3429</v>
      </c>
      <c r="R1624" s="5"/>
      <c r="S1624" t="s">
        <v>56</v>
      </c>
      <c r="Y1624" s="5">
        <f>IF(T1624="???",0,COUNTA(S1624:X1624))</f>
        <v>1</v>
      </c>
    </row>
    <row r="1625" spans="1:25" x14ac:dyDescent="0.45">
      <c r="A1625" s="24" t="s">
        <v>2704</v>
      </c>
      <c r="B1625" s="1">
        <v>2009</v>
      </c>
      <c r="C1625" s="22" t="str">
        <f>TEXT(D1625,"000")</f>
        <v>006</v>
      </c>
      <c r="D1625" s="2">
        <v>6</v>
      </c>
      <c r="E1625" s="1" t="str">
        <f>_xlfn.TEXTJOIN("_",TRUE,A1625,B1625,D1625,"Land")</f>
        <v>LTU_2009_6_Land</v>
      </c>
      <c r="F1625" s="1" t="str" cm="1">
        <f t="array" ref="F1625">_xlfn.REGEXEXTRACT(E1625,"[A-Z]+[a-z]+[a-z]",1,0)</f>
        <v>Land</v>
      </c>
      <c r="G1625" s="1" t="str">
        <f>_xlfn.TEXTJOIN("_",TRUE,A1625,B1625,C1625,F1625)</f>
        <v>LTU_2009_006_Land</v>
      </c>
      <c r="H1625" s="1" t="s">
        <v>275</v>
      </c>
      <c r="I1625" s="3" t="s">
        <v>68</v>
      </c>
      <c r="J1625" t="s">
        <v>69</v>
      </c>
      <c r="K1625" t="s">
        <v>2707</v>
      </c>
      <c r="L1625" s="4">
        <v>10</v>
      </c>
      <c r="M1625" s="5" t="str">
        <f>IF(AND(S1625=A1625, T1625&amp;U1625&amp;V1625&amp;W1625&amp;X1625=""), "DomProd", IF(COUNTIF(S1625:X1625, A1625)&gt;0, "CoDev", IF(S1625="???","N/A","Import")))</f>
        <v>Import</v>
      </c>
      <c r="N1625" t="s">
        <v>174</v>
      </c>
      <c r="O1625" t="s">
        <v>96</v>
      </c>
      <c r="P1625" t="s">
        <v>2141</v>
      </c>
      <c r="Q1625" s="18" t="s">
        <v>2475</v>
      </c>
      <c r="R1625" s="18" t="s">
        <v>2142</v>
      </c>
      <c r="S1625" t="s">
        <v>56</v>
      </c>
      <c r="Y1625" s="5">
        <f>IF(T1625="???",0,COUNTA(S1625:X1625))</f>
        <v>1</v>
      </c>
    </row>
    <row r="1626" spans="1:25" x14ac:dyDescent="0.45">
      <c r="A1626" s="24" t="s">
        <v>2704</v>
      </c>
      <c r="B1626" s="1">
        <v>2009</v>
      </c>
      <c r="C1626" s="22" t="str">
        <f>TEXT(D1626,"000")</f>
        <v>007</v>
      </c>
      <c r="D1626" s="2">
        <v>7</v>
      </c>
      <c r="E1626" s="1" t="str">
        <f>_xlfn.TEXTJOIN("_",TRUE,A1626,B1626,D1626,"Land")</f>
        <v>LTU_2009_7_Land</v>
      </c>
      <c r="F1626" s="1" t="str" cm="1">
        <f t="array" ref="F1626">_xlfn.REGEXEXTRACT(E1626,"[A-Z]+[a-z]+[a-z]",1,0)</f>
        <v>Land</v>
      </c>
      <c r="G1626" s="1" t="str">
        <f>_xlfn.TEXTJOIN("_",TRUE,A1626,B1626,C1626,F1626)</f>
        <v>LTU_2009_007_Land</v>
      </c>
      <c r="H1626" s="1" t="s">
        <v>275</v>
      </c>
      <c r="I1626" s="3" t="s">
        <v>68</v>
      </c>
      <c r="J1626" t="s">
        <v>72</v>
      </c>
      <c r="K1626" t="s">
        <v>2474</v>
      </c>
      <c r="L1626" s="4">
        <v>18</v>
      </c>
      <c r="M1626" s="5" t="str">
        <f>IF(AND(S1626=A1626, T1626&amp;U1626&amp;V1626&amp;W1626&amp;X1626=""), "DomProd", IF(COUNTIF(S1626:X1626, A1626)&gt;0, "CoDev", IF(S1626="???","N/A","Import")))</f>
        <v>Import</v>
      </c>
      <c r="N1626" t="s">
        <v>174</v>
      </c>
      <c r="O1626" t="s">
        <v>96</v>
      </c>
      <c r="Q1626" s="18" t="s">
        <v>2475</v>
      </c>
      <c r="S1626" t="s">
        <v>56</v>
      </c>
      <c r="Y1626" s="5">
        <f>IF(T1626="???",0,COUNTA(S1626:X1626))</f>
        <v>1</v>
      </c>
    </row>
    <row r="1627" spans="1:25" x14ac:dyDescent="0.45">
      <c r="A1627" s="24" t="s">
        <v>2704</v>
      </c>
      <c r="B1627" s="1">
        <v>2009</v>
      </c>
      <c r="C1627" s="22" t="str">
        <f>TEXT(D1627,"000")</f>
        <v>008</v>
      </c>
      <c r="D1627" s="2">
        <v>8</v>
      </c>
      <c r="E1627" s="1" t="str">
        <f>_xlfn.TEXTJOIN("_",TRUE,A1627,B1627,D1627,"Land")</f>
        <v>LTU_2009_8_Land</v>
      </c>
      <c r="F1627" s="1" t="str" cm="1">
        <f t="array" ref="F1627">_xlfn.REGEXEXTRACT(E1627,"[A-Z]+[a-z]+[a-z]",1,0)</f>
        <v>Land</v>
      </c>
      <c r="G1627" s="1" t="str">
        <f>_xlfn.TEXTJOIN("_",TRUE,A1627,B1627,C1627,F1627)</f>
        <v>LTU_2009_008_Land</v>
      </c>
      <c r="H1627" s="1" t="s">
        <v>275</v>
      </c>
      <c r="I1627" s="3" t="s">
        <v>68</v>
      </c>
      <c r="J1627" t="s">
        <v>81</v>
      </c>
      <c r="K1627" t="s">
        <v>2147</v>
      </c>
      <c r="L1627" s="4">
        <v>273</v>
      </c>
      <c r="M1627" s="5" t="str">
        <f>IF(AND(S1627=A1627, T1627&amp;U1627&amp;V1627&amp;W1627&amp;X1627=""), "DomProd", IF(COUNTIF(S1627:X1627, A1627)&gt;0, "CoDev", IF(S1627="???","N/A","Import")))</f>
        <v>Import</v>
      </c>
      <c r="N1627" t="s">
        <v>74</v>
      </c>
      <c r="Q1627" t="s">
        <v>83</v>
      </c>
      <c r="R1627" s="5"/>
      <c r="S1627" t="s">
        <v>76</v>
      </c>
      <c r="Y1627" s="5">
        <f>IF(T1627="???",0,COUNTA(S1627:X1627))</f>
        <v>1</v>
      </c>
    </row>
    <row r="1628" spans="1:25" x14ac:dyDescent="0.45">
      <c r="A1628" s="24" t="s">
        <v>2704</v>
      </c>
      <c r="B1628" s="1">
        <v>2009</v>
      </c>
      <c r="C1628" s="22" t="str">
        <f>TEXT(D1628,"000")</f>
        <v>009</v>
      </c>
      <c r="D1628" s="2">
        <v>9</v>
      </c>
      <c r="E1628" s="1" t="str">
        <f>_xlfn.TEXTJOIN("_",TRUE,A1628,B1628,D1628,"Land")</f>
        <v>LTU_2009_9_Land</v>
      </c>
      <c r="F1628" s="1" t="str" cm="1">
        <f t="array" ref="F1628">_xlfn.REGEXEXTRACT(E1628,"[A-Z]+[a-z]+[a-z]",1,0)</f>
        <v>Land</v>
      </c>
      <c r="G1628" s="1" t="str">
        <f>_xlfn.TEXTJOIN("_",TRUE,A1628,B1628,C1628,F1628)</f>
        <v>LTU_2009_009_Land</v>
      </c>
      <c r="H1628" s="1" t="s">
        <v>275</v>
      </c>
      <c r="I1628" s="3" t="s">
        <v>85</v>
      </c>
      <c r="J1628" t="s">
        <v>157</v>
      </c>
      <c r="K1628" t="s">
        <v>2708</v>
      </c>
      <c r="L1628" s="4" t="s">
        <v>65</v>
      </c>
      <c r="M1628" s="5" t="str">
        <f>IF(AND(S1628=A1628, T1628&amp;U1628&amp;V1628&amp;W1628&amp;X1628=""), "DomProd", IF(COUNTIF(S1628:X1628, A1628)&gt;0, "CoDev", IF(S1628="???","N/A","Import")))</f>
        <v>Import</v>
      </c>
      <c r="N1628" t="s">
        <v>174</v>
      </c>
      <c r="Q1628" s="18" t="s">
        <v>802</v>
      </c>
      <c r="S1628" t="s">
        <v>56</v>
      </c>
      <c r="Y1628" s="5">
        <f>IF(T1628="???",0,COUNTA(S1628:X1628))</f>
        <v>1</v>
      </c>
    </row>
    <row r="1629" spans="1:25" x14ac:dyDescent="0.45">
      <c r="A1629" s="24" t="s">
        <v>2704</v>
      </c>
      <c r="B1629" s="1">
        <v>2009</v>
      </c>
      <c r="C1629" s="22" t="str">
        <f>TEXT(D1629,"000")</f>
        <v>010</v>
      </c>
      <c r="D1629" s="2">
        <v>10</v>
      </c>
      <c r="E1629" s="1" t="str">
        <f>_xlfn.TEXTJOIN("_",TRUE,A1629,B1629,D1629,"Naval")</f>
        <v>LTU_2009_10_Naval</v>
      </c>
      <c r="F1629" s="1" t="s">
        <v>161</v>
      </c>
      <c r="G1629" s="1" t="str">
        <f>_xlfn.TEXTJOIN("_",TRUE,A1629,B1629,C1629,F1629)</f>
        <v>LTU_2009_010_Sea</v>
      </c>
      <c r="H1629" s="1" t="s">
        <v>358</v>
      </c>
      <c r="I1629" s="3" t="s">
        <v>163</v>
      </c>
      <c r="J1629" t="s">
        <v>2709</v>
      </c>
      <c r="K1629" t="s">
        <v>2710</v>
      </c>
      <c r="L1629" s="4">
        <v>2</v>
      </c>
      <c r="M1629" s="5" t="str">
        <f>IF(AND(S1629=A1629, T1629&amp;U1629&amp;V1629&amp;W1629&amp;X1629=""), "DomProd", IF(COUNTIF(S1629:X1629, A1629)&gt;0, "CoDev", IF(S1629="???","N/A","Import")))</f>
        <v>Import</v>
      </c>
      <c r="N1629" s="5" t="s">
        <v>3386</v>
      </c>
      <c r="O1629" s="5"/>
      <c r="P1629" s="5"/>
      <c r="Q1629" s="30" t="s">
        <v>3387</v>
      </c>
      <c r="R1629" s="5"/>
      <c r="S1629" s="5" t="s">
        <v>279</v>
      </c>
      <c r="Y1629" s="5">
        <f>IF(T1629="???",0,COUNTA(S1629:X1629))</f>
        <v>1</v>
      </c>
    </row>
    <row r="1630" spans="1:25" x14ac:dyDescent="0.45">
      <c r="A1630" s="24" t="s">
        <v>2704</v>
      </c>
      <c r="B1630" s="1">
        <v>2009</v>
      </c>
      <c r="C1630" s="22" t="str">
        <f>TEXT(D1630,"000")</f>
        <v>011</v>
      </c>
      <c r="D1630" s="2">
        <v>11</v>
      </c>
      <c r="E1630" s="1" t="str">
        <f>_xlfn.TEXTJOIN("_",TRUE,A1630,B1630,D1630,"Naval")</f>
        <v>LTU_2009_11_Naval</v>
      </c>
      <c r="F1630" s="1" t="s">
        <v>161</v>
      </c>
      <c r="G1630" s="1" t="str">
        <f>_xlfn.TEXTJOIN("_",TRUE,A1630,B1630,C1630,F1630)</f>
        <v>LTU_2009_011_Sea</v>
      </c>
      <c r="H1630" s="1" t="s">
        <v>358</v>
      </c>
      <c r="I1630" s="3" t="s">
        <v>168</v>
      </c>
      <c r="J1630" t="s">
        <v>2711</v>
      </c>
      <c r="K1630" t="s">
        <v>2712</v>
      </c>
      <c r="L1630" s="4">
        <v>2</v>
      </c>
      <c r="M1630" s="5" t="str">
        <f>IF(AND(S1630=A1630, T1630&amp;U1630&amp;V1630&amp;W1630&amp;X1630=""), "DomProd", IF(COUNTIF(S1630:X1630, A1630)&gt;0, "CoDev", IF(S1630="???","N/A","Import")))</f>
        <v>Import</v>
      </c>
      <c r="N1630" t="s">
        <v>388</v>
      </c>
      <c r="Q1630" s="18" t="s">
        <v>389</v>
      </c>
      <c r="S1630" s="5" t="s">
        <v>279</v>
      </c>
      <c r="Y1630" s="5">
        <f>IF(T1630="???",0,COUNTA(S1630:X1630))</f>
        <v>1</v>
      </c>
    </row>
    <row r="1631" spans="1:25" x14ac:dyDescent="0.45">
      <c r="A1631" s="24" t="s">
        <v>2704</v>
      </c>
      <c r="B1631" s="1">
        <v>2009</v>
      </c>
      <c r="C1631" s="22" t="str">
        <f>TEXT(D1631,"000")</f>
        <v>012</v>
      </c>
      <c r="D1631" s="2">
        <v>12</v>
      </c>
      <c r="E1631" s="1" t="str">
        <f>_xlfn.TEXTJOIN("_",TRUE,A1631,B1631,D1631,"Naval")</f>
        <v>LTU_2009_12_Naval</v>
      </c>
      <c r="F1631" s="1" t="s">
        <v>161</v>
      </c>
      <c r="G1631" s="1" t="str">
        <f>_xlfn.TEXTJOIN("_",TRUE,A1631,B1631,C1631,F1631)</f>
        <v>LTU_2009_012_Sea</v>
      </c>
      <c r="H1631" s="1" t="s">
        <v>358</v>
      </c>
      <c r="I1631" s="3" t="s">
        <v>380</v>
      </c>
      <c r="J1631" t="s">
        <v>1062</v>
      </c>
      <c r="K1631" t="s">
        <v>2713</v>
      </c>
      <c r="L1631" s="4">
        <v>2</v>
      </c>
      <c r="M1631" s="5" t="str">
        <f>IF(AND(S1631=A1631, T1631&amp;U1631&amp;V1631&amp;W1631&amp;X1631=""), "DomProd", IF(COUNTIF(S1631:X1631, A1631)&gt;0, "CoDev", IF(S1631="???","N/A","Import")))</f>
        <v>Import</v>
      </c>
      <c r="N1631" s="5" t="s">
        <v>998</v>
      </c>
      <c r="O1631" s="5"/>
      <c r="P1631" s="5"/>
      <c r="Q1631" s="30" t="s">
        <v>999</v>
      </c>
      <c r="R1631" s="5"/>
      <c r="S1631" t="s">
        <v>969</v>
      </c>
      <c r="Y1631" s="5">
        <f>IF(T1631="???",0,COUNTA(S1631:X1631))</f>
        <v>1</v>
      </c>
    </row>
    <row r="1632" spans="1:25" x14ac:dyDescent="0.45">
      <c r="A1632" s="24" t="s">
        <v>2704</v>
      </c>
      <c r="B1632" s="1">
        <v>2009</v>
      </c>
      <c r="C1632" s="22" t="str">
        <f>TEXT(D1632,"000")</f>
        <v>013</v>
      </c>
      <c r="D1632" s="2">
        <v>13</v>
      </c>
      <c r="E1632" s="1" t="str">
        <f>_xlfn.TEXTJOIN("_",TRUE,A1632,B1632,D1632,"Naval")</f>
        <v>LTU_2009_13_Naval</v>
      </c>
      <c r="F1632" s="1" t="s">
        <v>161</v>
      </c>
      <c r="G1632" s="1" t="str">
        <f>_xlfn.TEXTJOIN("_",TRUE,A1632,B1632,C1632,F1632)</f>
        <v>LTU_2009_013_Sea</v>
      </c>
      <c r="H1632" s="1" t="s">
        <v>358</v>
      </c>
      <c r="I1632" s="3" t="s">
        <v>380</v>
      </c>
      <c r="J1632" t="s">
        <v>2679</v>
      </c>
      <c r="K1632" t="s">
        <v>2680</v>
      </c>
      <c r="L1632" s="4">
        <v>2</v>
      </c>
      <c r="M1632" s="5" t="str">
        <f>IF(AND(S1632=A1632, T1632&amp;U1632&amp;V1632&amp;W1632&amp;X1632=""), "DomProd", IF(COUNTIF(S1632:X1632, A1632)&gt;0, "CoDev", IF(S1632="???","N/A","Import")))</f>
        <v>Import</v>
      </c>
      <c r="N1632" s="45" t="s">
        <v>2681</v>
      </c>
      <c r="O1632" s="45"/>
      <c r="P1632" s="45"/>
      <c r="Q1632" s="35" t="s">
        <v>2682</v>
      </c>
      <c r="R1632" s="5"/>
      <c r="S1632" t="s">
        <v>959</v>
      </c>
      <c r="Y1632" s="5">
        <f>IF(T1632="???",0,COUNTA(S1632:X1632))</f>
        <v>1</v>
      </c>
    </row>
    <row r="1633" spans="1:25" x14ac:dyDescent="0.45">
      <c r="A1633" s="24" t="s">
        <v>2704</v>
      </c>
      <c r="B1633" s="1">
        <v>2009</v>
      </c>
      <c r="C1633" s="22" t="str">
        <f>TEXT(D1633,"000")</f>
        <v>014</v>
      </c>
      <c r="D1633" s="2">
        <v>14</v>
      </c>
      <c r="E1633" s="1" t="str">
        <f>_xlfn.TEXTJOIN("_",TRUE,A1633,B1633,D1633,"Naval")</f>
        <v>LTU_2009_14_Naval</v>
      </c>
      <c r="F1633" s="1" t="s">
        <v>161</v>
      </c>
      <c r="G1633" s="1" t="str">
        <f>_xlfn.TEXTJOIN("_",TRUE,A1633,B1633,C1633,F1633)</f>
        <v>LTU_2009_014_Sea</v>
      </c>
      <c r="H1633" s="1" t="s">
        <v>358</v>
      </c>
      <c r="I1633" s="3" t="s">
        <v>380</v>
      </c>
      <c r="J1633" t="s">
        <v>1218</v>
      </c>
      <c r="K1633" t="s">
        <v>65</v>
      </c>
      <c r="L1633" s="4">
        <v>3</v>
      </c>
      <c r="M1633" s="5" t="str">
        <f>IF(AND(S1633=A1633, T1633&amp;U1633&amp;V1633&amp;W1633&amp;X1633=""), "DomProd", IF(COUNTIF(S1633:X1633, A1633)&gt;0, "CoDev", IF(S1633="???","N/A","Import")))</f>
        <v>N/A</v>
      </c>
      <c r="N1633" s="5" t="s">
        <v>35</v>
      </c>
      <c r="O1633" s="5"/>
      <c r="P1633" s="5"/>
      <c r="Q1633" s="5"/>
      <c r="R1633" s="5"/>
      <c r="S1633" t="s">
        <v>59</v>
      </c>
      <c r="Y1633" s="5">
        <f>IF(T1633="???",0,COUNTA(S1633:X1633))</f>
        <v>1</v>
      </c>
    </row>
    <row r="1634" spans="1:25" x14ac:dyDescent="0.45">
      <c r="A1634" s="24" t="s">
        <v>2704</v>
      </c>
      <c r="B1634" s="1">
        <v>2009</v>
      </c>
      <c r="C1634" s="22" t="str">
        <f>TEXT(D1634,"000")</f>
        <v>015</v>
      </c>
      <c r="D1634" s="2">
        <v>15</v>
      </c>
      <c r="E1634" s="1" t="str">
        <f>_xlfn.TEXTJOIN("_",TRUE,A1634,B1634,D1634,"Naval")</f>
        <v>LTU_2009_15_Naval</v>
      </c>
      <c r="F1634" s="1" t="s">
        <v>161</v>
      </c>
      <c r="G1634" s="1" t="str">
        <f>_xlfn.TEXTJOIN("_",TRUE,A1634,B1634,C1634,F1634)</f>
        <v>LTU_2009_015_Sea</v>
      </c>
      <c r="H1634" s="1" t="s">
        <v>358</v>
      </c>
      <c r="I1634" s="3" t="s">
        <v>187</v>
      </c>
      <c r="J1634" t="s">
        <v>188</v>
      </c>
      <c r="K1634" t="s">
        <v>2714</v>
      </c>
      <c r="L1634" s="4">
        <v>2</v>
      </c>
      <c r="M1634" s="5" t="str">
        <f>IF(AND(S1634=A1634, T1634&amp;U1634&amp;V1634&amp;W1634&amp;X1634=""), "DomProd", IF(COUNTIF(S1634:X1634, A1634)&gt;0, "CoDev", IF(S1634="???","N/A","Import")))</f>
        <v>Import</v>
      </c>
      <c r="N1634" s="5" t="s">
        <v>2715</v>
      </c>
      <c r="O1634" s="5"/>
      <c r="P1634" s="5"/>
      <c r="Q1634" s="30" t="s">
        <v>2716</v>
      </c>
      <c r="R1634" s="5"/>
      <c r="S1634" t="s">
        <v>32</v>
      </c>
      <c r="Y1634" s="5">
        <f>IF(T1634="???",0,COUNTA(S1634:X1634))</f>
        <v>1</v>
      </c>
    </row>
    <row r="1635" spans="1:25" x14ac:dyDescent="0.45">
      <c r="A1635" s="24" t="s">
        <v>2704</v>
      </c>
      <c r="B1635" s="1">
        <v>2009</v>
      </c>
      <c r="C1635" s="22" t="str">
        <f>TEXT(D1635,"000")</f>
        <v>016</v>
      </c>
      <c r="D1635" s="2">
        <v>16</v>
      </c>
      <c r="E1635" s="1" t="str">
        <f>_xlfn.TEXTJOIN("_",TRUE,A1635,B1635,D1635,"Naval")</f>
        <v>LTU_2009_16_Naval</v>
      </c>
      <c r="F1635" s="1" t="s">
        <v>161</v>
      </c>
      <c r="G1635" s="1" t="str">
        <f>_xlfn.TEXTJOIN("_",TRUE,A1635,B1635,C1635,F1635)</f>
        <v>LTU_2009_016_Sea</v>
      </c>
      <c r="H1635" s="1" t="s">
        <v>358</v>
      </c>
      <c r="I1635" s="3" t="s">
        <v>192</v>
      </c>
      <c r="J1635" t="s">
        <v>193</v>
      </c>
      <c r="K1635" t="s">
        <v>2695</v>
      </c>
      <c r="L1635" s="4">
        <v>1</v>
      </c>
      <c r="M1635" s="5" t="str">
        <f>IF(AND(S1635=A1635, T1635&amp;U1635&amp;V1635&amp;W1635&amp;X1635=""), "DomProd", IF(COUNTIF(S1635:X1635, A1635)&gt;0, "CoDev", IF(S1635="???","N/A","Import")))</f>
        <v>Import</v>
      </c>
      <c r="N1635" t="s">
        <v>2696</v>
      </c>
      <c r="Q1635" s="18" t="s">
        <v>2697</v>
      </c>
      <c r="R1635" s="5"/>
      <c r="S1635" t="s">
        <v>959</v>
      </c>
      <c r="Y1635" s="5">
        <f>IF(T1635="???",0,COUNTA(S1635:X1635))</f>
        <v>1</v>
      </c>
    </row>
    <row r="1636" spans="1:25" x14ac:dyDescent="0.45">
      <c r="A1636" s="24" t="s">
        <v>2704</v>
      </c>
      <c r="B1636" s="1">
        <v>2009</v>
      </c>
      <c r="C1636" s="22" t="str">
        <f>TEXT(D1636,"000")</f>
        <v>017</v>
      </c>
      <c r="D1636" s="2">
        <v>17</v>
      </c>
      <c r="E1636" s="1" t="str">
        <f>_xlfn.TEXTJOIN("_",TRUE,A1636,B1636,D1636,"Naval")</f>
        <v>LTU_2009_17_Naval</v>
      </c>
      <c r="F1636" s="1" t="s">
        <v>161</v>
      </c>
      <c r="G1636" s="1" t="str">
        <f>_xlfn.TEXTJOIN("_",TRUE,A1636,B1636,C1636,F1636)</f>
        <v>LTU_2009_017_Sea</v>
      </c>
      <c r="H1636" s="1" t="s">
        <v>358</v>
      </c>
      <c r="I1636" s="3" t="s">
        <v>192</v>
      </c>
      <c r="J1636" t="s">
        <v>709</v>
      </c>
      <c r="K1636" t="s">
        <v>65</v>
      </c>
      <c r="L1636" s="4">
        <v>1</v>
      </c>
      <c r="M1636" s="5" t="str">
        <f>IF(AND(S1636=A1636, T1636&amp;U1636&amp;V1636&amp;W1636&amp;X1636=""), "DomProd", IF(COUNTIF(S1636:X1636, A1636)&gt;0, "CoDev", IF(S1636="???","N/A","Import")))</f>
        <v>N/A</v>
      </c>
      <c r="N1636" s="5" t="s">
        <v>35</v>
      </c>
      <c r="O1636" s="5"/>
      <c r="P1636" s="5"/>
      <c r="Q1636" s="5"/>
      <c r="R1636" s="5"/>
      <c r="S1636" t="s">
        <v>59</v>
      </c>
      <c r="Y1636" s="5">
        <f>IF(T1636="???",0,COUNTA(S1636:X1636))</f>
        <v>1</v>
      </c>
    </row>
    <row r="1637" spans="1:25" x14ac:dyDescent="0.45">
      <c r="A1637" s="24" t="s">
        <v>2704</v>
      </c>
      <c r="B1637" s="1">
        <v>2009</v>
      </c>
      <c r="C1637" s="22" t="str">
        <f>TEXT(D1637,"000")</f>
        <v>018</v>
      </c>
      <c r="D1637" s="2">
        <v>18</v>
      </c>
      <c r="E1637" s="1" t="str">
        <f>_xlfn.TEXTJOIN("_",TRUE,A1637,B1637,D1637,"Air")</f>
        <v>LTU_2009_18_Air</v>
      </c>
      <c r="F1637" s="1" t="str" cm="1">
        <f t="array" ref="F1637">_xlfn.REGEXEXTRACT(E1637,"[A-Z]+[a-z]+[a-z]",1,0)</f>
        <v>Air</v>
      </c>
      <c r="G1637" s="1" t="str">
        <f>_xlfn.TEXTJOIN("_",TRUE,A1637,B1637,C1637,F1637)</f>
        <v>LTU_2009_018_Air</v>
      </c>
      <c r="H1637" s="1" t="s">
        <v>84</v>
      </c>
      <c r="I1637" s="3" t="s">
        <v>87</v>
      </c>
      <c r="J1637" t="s">
        <v>94</v>
      </c>
      <c r="K1637" t="s">
        <v>457</v>
      </c>
      <c r="L1637" s="4">
        <v>3</v>
      </c>
      <c r="M1637" s="5" t="str">
        <f>IF(AND(S1637=A1637, T1637&amp;U1637&amp;V1637&amp;W1637&amp;X1637=""), "DomProd", IF(COUNTIF(S1637:X1637, A1637)&gt;0, "CoDev", IF(S1637="???","N/A","Import")))</f>
        <v>Import</v>
      </c>
      <c r="N1637" t="s">
        <v>458</v>
      </c>
      <c r="Q1637" t="s">
        <v>459</v>
      </c>
      <c r="S1637" t="s">
        <v>93</v>
      </c>
      <c r="Y1637" s="5">
        <f>IF(T1637="???",0,COUNTA(S1637:X1637))</f>
        <v>1</v>
      </c>
    </row>
    <row r="1638" spans="1:25" x14ac:dyDescent="0.45">
      <c r="A1638" s="24" t="s">
        <v>2704</v>
      </c>
      <c r="B1638" s="1">
        <v>2009</v>
      </c>
      <c r="C1638" s="22" t="str">
        <f>TEXT(D1638,"000")</f>
        <v>019</v>
      </c>
      <c r="D1638" s="2">
        <v>19</v>
      </c>
      <c r="E1638" s="1" t="str">
        <f>_xlfn.TEXTJOIN("_",TRUE,A1638,B1638,D1638,"Air")</f>
        <v>LTU_2009_19_Air</v>
      </c>
      <c r="F1638" s="1" t="str" cm="1">
        <f t="array" ref="F1638">_xlfn.REGEXEXTRACT(E1638,"[A-Z]+[a-z]+[a-z]",1,0)</f>
        <v>Air</v>
      </c>
      <c r="G1638" s="1" t="str">
        <f>_xlfn.TEXTJOIN("_",TRUE,A1638,B1638,C1638,F1638)</f>
        <v>LTU_2009_019_Air</v>
      </c>
      <c r="H1638" s="1" t="s">
        <v>84</v>
      </c>
      <c r="I1638" s="3" t="s">
        <v>87</v>
      </c>
      <c r="J1638" t="s">
        <v>98</v>
      </c>
      <c r="K1638" t="s">
        <v>700</v>
      </c>
      <c r="L1638" s="4">
        <v>2</v>
      </c>
      <c r="M1638" s="5" t="str">
        <f>IF(AND(S1638=A1638, T1638&amp;U1638&amp;V1638&amp;W1638&amp;X1638=""), "DomProd", IF(COUNTIF(S1638:X1638, A1638)&gt;0, "CoDev", IF(S1638="???","N/A","Import")))</f>
        <v>Import</v>
      </c>
      <c r="N1638" t="s">
        <v>464</v>
      </c>
      <c r="Q1638" s="18" t="s">
        <v>465</v>
      </c>
      <c r="R1638" s="5"/>
      <c r="S1638" t="s">
        <v>466</v>
      </c>
      <c r="Y1638" s="5">
        <f>IF(T1638="???",0,COUNTA(S1638:X1638))</f>
        <v>1</v>
      </c>
    </row>
    <row r="1639" spans="1:25" x14ac:dyDescent="0.45">
      <c r="A1639" s="24" t="s">
        <v>2704</v>
      </c>
      <c r="B1639" s="1">
        <v>2009</v>
      </c>
      <c r="C1639" s="22" t="str">
        <f>TEXT(D1639,"000")</f>
        <v>020</v>
      </c>
      <c r="D1639" s="2">
        <v>20</v>
      </c>
      <c r="E1639" s="1" t="str">
        <f>_xlfn.TEXTJOIN("_",TRUE,A1639,B1639,D1639,"Air")</f>
        <v>LTU_2009_20_Air</v>
      </c>
      <c r="F1639" s="1" t="str" cm="1">
        <f t="array" ref="F1639">_xlfn.REGEXEXTRACT(E1639,"[A-Z]+[a-z]+[a-z]",1,0)</f>
        <v>Air</v>
      </c>
      <c r="G1639" s="1" t="str">
        <f>_xlfn.TEXTJOIN("_",TRUE,A1639,B1639,C1639,F1639)</f>
        <v>LTU_2009_020_Air</v>
      </c>
      <c r="H1639" s="1" t="s">
        <v>84</v>
      </c>
      <c r="I1639" s="3" t="s">
        <v>87</v>
      </c>
      <c r="J1639" t="s">
        <v>103</v>
      </c>
      <c r="K1639" t="s">
        <v>471</v>
      </c>
      <c r="L1639" s="4">
        <v>6</v>
      </c>
      <c r="M1639" s="5" t="str">
        <f>IF(AND(S1639=A1639, T1639&amp;U1639&amp;V1639&amp;W1639&amp;X1639=""), "DomProd", IF(COUNTIF(S1639:X1639, A1639)&gt;0, "CoDev", IF(S1639="???","N/A","Import")))</f>
        <v>Import</v>
      </c>
      <c r="N1639" t="s">
        <v>472</v>
      </c>
      <c r="Q1639" s="18" t="s">
        <v>473</v>
      </c>
      <c r="R1639" s="5"/>
      <c r="S1639" t="s">
        <v>466</v>
      </c>
      <c r="Y1639" s="5">
        <f>IF(T1639="???",0,COUNTA(S1639:X1639))</f>
        <v>1</v>
      </c>
    </row>
    <row r="1640" spans="1:25" x14ac:dyDescent="0.45">
      <c r="A1640" s="24" t="s">
        <v>2704</v>
      </c>
      <c r="B1640" s="1">
        <v>2009</v>
      </c>
      <c r="C1640" s="22" t="str">
        <f>TEXT(D1640,"000")</f>
        <v>021</v>
      </c>
      <c r="D1640" s="2">
        <v>21</v>
      </c>
      <c r="E1640" s="1" t="str">
        <f>_xlfn.TEXTJOIN("_",TRUE,A1640,B1640,D1640,"Air")</f>
        <v>LTU_2009_21_Air</v>
      </c>
      <c r="F1640" s="1" t="str" cm="1">
        <f t="array" ref="F1640">_xlfn.REGEXEXTRACT(E1640,"[A-Z]+[a-z]+[a-z]",1,0)</f>
        <v>Air</v>
      </c>
      <c r="G1640" s="1" t="str">
        <f>_xlfn.TEXTJOIN("_",TRUE,A1640,B1640,C1640,F1640)</f>
        <v>LTU_2009_021_Air</v>
      </c>
      <c r="H1640" s="1" t="s">
        <v>84</v>
      </c>
      <c r="I1640" s="3" t="s">
        <v>109</v>
      </c>
      <c r="J1640" t="s">
        <v>94</v>
      </c>
      <c r="K1640" t="s">
        <v>2717</v>
      </c>
      <c r="L1640" s="4">
        <v>10</v>
      </c>
      <c r="M1640" s="5" t="str">
        <f>IF(AND(S1640=A1640, T1640&amp;U1640&amp;V1640&amp;W1640&amp;X1640=""), "DomProd", IF(COUNTIF(S1640:X1640, A1640)&gt;0, "CoDev", IF(S1640="???","N/A","Import")))</f>
        <v>Import</v>
      </c>
      <c r="N1640" t="s">
        <v>436</v>
      </c>
      <c r="Q1640" s="18" t="s">
        <v>711</v>
      </c>
      <c r="R1640" s="5"/>
      <c r="S1640" s="5" t="s">
        <v>279</v>
      </c>
      <c r="Y1640" s="5">
        <f>IF(T1640="???",0,COUNTA(S1640:X1640))</f>
        <v>1</v>
      </c>
    </row>
    <row r="1641" spans="1:25" s="13" customFormat="1" x14ac:dyDescent="0.45">
      <c r="A1641" s="25" t="s">
        <v>2704</v>
      </c>
      <c r="B1641" s="1">
        <v>2009</v>
      </c>
      <c r="C1641" s="22" t="str">
        <f>TEXT(D1641,"000")</f>
        <v>022</v>
      </c>
      <c r="D1641" s="2">
        <v>22</v>
      </c>
      <c r="E1641" s="11" t="str">
        <f>_xlfn.TEXTJOIN("_",TRUE,A1641,B1641,D1641,"Land")</f>
        <v>LTU_2009_22_Land</v>
      </c>
      <c r="F1641" s="1" t="str" cm="1">
        <f t="array" ref="F1641">_xlfn.REGEXEXTRACT(E1641,"[A-Z]+[a-z]+[a-z]",1,0)</f>
        <v>Land</v>
      </c>
      <c r="G1641" s="1" t="str">
        <f>_xlfn.TEXTJOIN("_",TRUE,A1641,B1641,C1641,F1641)</f>
        <v>LTU_2009_022_Land</v>
      </c>
      <c r="H1641" s="11" t="s">
        <v>84</v>
      </c>
      <c r="I1641" s="12" t="s">
        <v>85</v>
      </c>
      <c r="J1641" s="13" t="s">
        <v>157</v>
      </c>
      <c r="K1641" s="13" t="s">
        <v>723</v>
      </c>
      <c r="L1641" s="14" t="s">
        <v>65</v>
      </c>
      <c r="M1641" s="5" t="str">
        <f>IF(AND(S1641=A1641, T1641&amp;U1641&amp;V1641&amp;W1641&amp;X1641=""), "DomProd", IF(COUNTIF(S1641:X1641, A1641)&gt;0, "CoDev", IF(S1641="???","N/A","Import")))</f>
        <v>Import</v>
      </c>
      <c r="N1641" s="5" t="s">
        <v>107</v>
      </c>
      <c r="O1641" s="5"/>
      <c r="P1641" s="5"/>
      <c r="Q1641" s="32" t="s">
        <v>724</v>
      </c>
      <c r="R1641" s="5"/>
      <c r="S1641" s="13" t="s">
        <v>76</v>
      </c>
      <c r="Y1641" s="5">
        <f>IF(T1641="???",0,COUNTA(S1641:X1641))</f>
        <v>1</v>
      </c>
    </row>
    <row r="1642" spans="1:25" x14ac:dyDescent="0.45">
      <c r="A1642" s="24" t="s">
        <v>2704</v>
      </c>
      <c r="B1642" s="1">
        <v>2009</v>
      </c>
      <c r="C1642" s="22" t="str">
        <f>TEXT(D1642,"000")</f>
        <v>023</v>
      </c>
      <c r="D1642" s="2">
        <v>23</v>
      </c>
      <c r="E1642" s="1" t="str">
        <f>_xlfn.TEXTJOIN("_",TRUE,A1642,B1642,D1642,"Air")</f>
        <v>LTU_2009_23_Air</v>
      </c>
      <c r="F1642" s="1" t="str" cm="1">
        <f t="array" ref="F1642">_xlfn.REGEXEXTRACT(E1642,"[A-Z]+[a-z]+[a-z]",1,0)</f>
        <v>Air</v>
      </c>
      <c r="G1642" s="1" t="str">
        <f>_xlfn.TEXTJOIN("_",TRUE,A1642,B1642,C1642,F1642)</f>
        <v>LTU_2009_023_Air</v>
      </c>
      <c r="H1642" s="1" t="s">
        <v>2718</v>
      </c>
      <c r="I1642" s="3" t="s">
        <v>422</v>
      </c>
      <c r="J1642" t="s">
        <v>2719</v>
      </c>
      <c r="K1642" t="s">
        <v>2720</v>
      </c>
      <c r="L1642" s="4">
        <v>1</v>
      </c>
      <c r="M1642" s="5" t="str">
        <f>IF(AND(S1642=A1642, T1642&amp;U1642&amp;V1642&amp;W1642&amp;X1642=""), "DomProd", IF(COUNTIF(S1642:X1642, A1642)&gt;0, "CoDev", IF(S1642="???","N/A","Import")))</f>
        <v>Import</v>
      </c>
      <c r="N1642" t="s">
        <v>2040</v>
      </c>
      <c r="Q1642" t="s">
        <v>2041</v>
      </c>
      <c r="S1642" t="s">
        <v>92</v>
      </c>
      <c r="Y1642" s="5">
        <f>IF(T1642="???",0,COUNTA(S1642:X1642))</f>
        <v>1</v>
      </c>
    </row>
    <row r="1643" spans="1:25" x14ac:dyDescent="0.45">
      <c r="A1643" s="24" t="s">
        <v>2721</v>
      </c>
      <c r="B1643" s="1">
        <v>2009</v>
      </c>
      <c r="C1643" s="22" t="str">
        <f>TEXT(D1643,"000")</f>
        <v>001</v>
      </c>
      <c r="D1643" s="2">
        <v>1</v>
      </c>
      <c r="E1643" s="1" t="str">
        <f>_xlfn.TEXTJOIN("_",TRUE,A1643,B1643,D1643,"Land")</f>
        <v>LUX_2009_1_Land</v>
      </c>
      <c r="F1643" s="1" t="str" cm="1">
        <f t="array" ref="F1643">_xlfn.REGEXEXTRACT(E1643,"[A-Z]+[a-z]+[a-z]",1,0)</f>
        <v>Land</v>
      </c>
      <c r="G1643" s="1" t="str">
        <f>_xlfn.TEXTJOIN("_",TRUE,A1643,B1643,C1643,F1643)</f>
        <v>LUX_2009_001_Land</v>
      </c>
      <c r="H1643" s="1" t="s">
        <v>275</v>
      </c>
      <c r="I1643" s="3" t="s">
        <v>51</v>
      </c>
      <c r="J1643" t="s">
        <v>152</v>
      </c>
      <c r="K1643" t="s">
        <v>65</v>
      </c>
      <c r="L1643" s="4">
        <v>6</v>
      </c>
      <c r="M1643" s="5" t="str">
        <f>IF(AND(S1643=A1643, T1643&amp;U1643&amp;V1643&amp;W1643&amp;X1643=""), "DomProd", IF(COUNTIF(S1643:X1643, A1643)&gt;0, "CoDev", IF(S1643="???","N/A","Import")))</f>
        <v>N/A</v>
      </c>
      <c r="N1643" s="5" t="s">
        <v>35</v>
      </c>
      <c r="O1643" s="5"/>
      <c r="P1643" s="5"/>
      <c r="Q1643" s="5"/>
      <c r="R1643" s="5"/>
      <c r="S1643" t="s">
        <v>59</v>
      </c>
      <c r="Y1643" s="5">
        <f>IF(T1643="???",0,COUNTA(S1643:X1643))</f>
        <v>1</v>
      </c>
    </row>
    <row r="1644" spans="1:25" x14ac:dyDescent="0.45">
      <c r="A1644" s="24" t="s">
        <v>2721</v>
      </c>
      <c r="B1644" s="1">
        <v>2009</v>
      </c>
      <c r="C1644" s="22" t="str">
        <f>TEXT(D1644,"000")</f>
        <v>002</v>
      </c>
      <c r="D1644" s="2">
        <v>2</v>
      </c>
      <c r="E1644" s="1" t="str">
        <f>_xlfn.TEXTJOIN("_",TRUE,A1644,B1644,D1644,"Land")</f>
        <v>LUX_2009_2_Land</v>
      </c>
      <c r="F1644" s="1" t="str" cm="1">
        <f t="array" ref="F1644">_xlfn.REGEXEXTRACT(E1644,"[A-Z]+[a-z]+[a-z]",1,0)</f>
        <v>Land</v>
      </c>
      <c r="G1644" s="1" t="str">
        <f>_xlfn.TEXTJOIN("_",TRUE,A1644,B1644,C1644,F1644)</f>
        <v>LUX_2009_002_Land</v>
      </c>
      <c r="H1644" s="1" t="s">
        <v>275</v>
      </c>
      <c r="I1644" s="3" t="s">
        <v>68</v>
      </c>
      <c r="J1644" t="s">
        <v>72</v>
      </c>
      <c r="K1644" t="s">
        <v>983</v>
      </c>
      <c r="L1644" s="4">
        <v>6</v>
      </c>
      <c r="M1644" s="5" t="str">
        <f>IF(AND(S1644=A1644, T1644&amp;U1644&amp;V1644&amp;W1644&amp;X1644=""), "DomProd", IF(COUNTIF(S1644:X1644, A1644)&gt;0, "CoDev", IF(S1644="???","N/A","Import")))</f>
        <v>Import</v>
      </c>
      <c r="N1644" t="s">
        <v>769</v>
      </c>
      <c r="Q1644" s="18" t="s">
        <v>984</v>
      </c>
      <c r="R1644" s="5"/>
      <c r="S1644" t="s">
        <v>56</v>
      </c>
      <c r="Y1644" s="5">
        <f>IF(T1644="???",0,COUNTA(S1644:X1644))</f>
        <v>1</v>
      </c>
    </row>
    <row r="1645" spans="1:25" x14ac:dyDescent="0.45">
      <c r="A1645" s="24" t="s">
        <v>2721</v>
      </c>
      <c r="B1645" s="1">
        <v>2009</v>
      </c>
      <c r="C1645" s="22" t="str">
        <f>TEXT(D1645,"000")</f>
        <v>003</v>
      </c>
      <c r="D1645" s="2">
        <v>3</v>
      </c>
      <c r="E1645" s="1" t="str">
        <f>_xlfn.TEXTJOIN("_",TRUE,A1645,B1645,D1645,"Land")</f>
        <v>LUX_2009_3_Land</v>
      </c>
      <c r="F1645" s="1" t="str" cm="1">
        <f t="array" ref="F1645">_xlfn.REGEXEXTRACT(E1645,"[A-Z]+[a-z]+[a-z]",1,0)</f>
        <v>Land</v>
      </c>
      <c r="G1645" s="1" t="str">
        <f>_xlfn.TEXTJOIN("_",TRUE,A1645,B1645,C1645,F1645)</f>
        <v>LUX_2009_003_Land</v>
      </c>
      <c r="H1645" s="1" t="s">
        <v>275</v>
      </c>
      <c r="I1645" s="3" t="s">
        <v>27</v>
      </c>
      <c r="J1645" t="s">
        <v>585</v>
      </c>
      <c r="K1645" t="s">
        <v>586</v>
      </c>
      <c r="L1645" s="4" t="s">
        <v>65</v>
      </c>
      <c r="M1645" s="5" t="str">
        <f>IF(AND(S1645=A1645, T1645&amp;U1645&amp;V1645&amp;W1645&amp;X1645=""), "DomProd", IF(COUNTIF(S1645:X1645, A1645)&gt;0, "CoDev", IF(S1645="???","N/A","Import")))</f>
        <v>Import</v>
      </c>
      <c r="N1645" s="5" t="s">
        <v>3431</v>
      </c>
      <c r="O1645" s="5"/>
      <c r="P1645" s="5"/>
      <c r="Q1645" s="30" t="s">
        <v>3432</v>
      </c>
      <c r="R1645" s="5"/>
      <c r="S1645" t="s">
        <v>56</v>
      </c>
      <c r="Y1645" s="5">
        <f>IF(T1645="???",0,COUNTA(S1645:X1645))</f>
        <v>1</v>
      </c>
    </row>
    <row r="1646" spans="1:25" x14ac:dyDescent="0.45">
      <c r="A1646" s="24" t="s">
        <v>2722</v>
      </c>
      <c r="B1646" s="1">
        <v>2009</v>
      </c>
      <c r="C1646" s="22" t="str">
        <f>TEXT(D1646,"000")</f>
        <v>001</v>
      </c>
      <c r="D1646" s="2">
        <v>1</v>
      </c>
      <c r="E1646" s="1" t="str">
        <f>_xlfn.TEXTJOIN("_",TRUE,A1646,B1646,D1646,"Naval")</f>
        <v>MLT_2009_1_Naval</v>
      </c>
      <c r="F1646" s="1" t="s">
        <v>161</v>
      </c>
      <c r="G1646" s="1" t="str">
        <f>_xlfn.TEXTJOIN("_",TRUE,A1646,B1646,C1646,F1646)</f>
        <v>MLT_2009_001_Sea</v>
      </c>
      <c r="H1646" s="1" t="s">
        <v>2723</v>
      </c>
      <c r="I1646" s="3" t="s">
        <v>380</v>
      </c>
      <c r="J1646" t="s">
        <v>609</v>
      </c>
      <c r="K1646" t="s">
        <v>2724</v>
      </c>
      <c r="L1646" s="4">
        <v>1</v>
      </c>
      <c r="M1646" s="5" t="str">
        <f>IF(AND(S1646=A1646, T1646&amp;U1646&amp;V1646&amp;W1646&amp;X1646=""), "DomProd", IF(COUNTIF(S1646:X1646, A1646)&gt;0, "CoDev", IF(S1646="???","N/A","Import")))</f>
        <v>Import</v>
      </c>
      <c r="N1646" s="5" t="s">
        <v>2564</v>
      </c>
      <c r="O1646" s="5"/>
      <c r="P1646" s="5"/>
      <c r="Q1646" s="30" t="s">
        <v>2725</v>
      </c>
      <c r="R1646" s="5"/>
      <c r="S1646" t="s">
        <v>93</v>
      </c>
      <c r="Y1646" s="5">
        <f>IF(T1646="???",0,COUNTA(S1646:X1646))</f>
        <v>1</v>
      </c>
    </row>
    <row r="1647" spans="1:25" x14ac:dyDescent="0.45">
      <c r="A1647" s="24" t="s">
        <v>2722</v>
      </c>
      <c r="B1647" s="1">
        <v>2009</v>
      </c>
      <c r="C1647" s="22" t="str">
        <f>TEXT(D1647,"000")</f>
        <v>002</v>
      </c>
      <c r="D1647" s="2">
        <v>2</v>
      </c>
      <c r="E1647" s="1" t="str">
        <f>_xlfn.TEXTJOIN("_",TRUE,A1647,B1647,D1647,"Naval")</f>
        <v>MLT_2009_2_Naval</v>
      </c>
      <c r="F1647" s="1" t="s">
        <v>161</v>
      </c>
      <c r="G1647" s="1" t="str">
        <f>_xlfn.TEXTJOIN("_",TRUE,A1647,B1647,C1647,F1647)</f>
        <v>MLT_2009_002_Sea</v>
      </c>
      <c r="H1647" s="1" t="s">
        <v>2723</v>
      </c>
      <c r="I1647" s="3" t="s">
        <v>380</v>
      </c>
      <c r="J1647" t="s">
        <v>526</v>
      </c>
      <c r="K1647" t="s">
        <v>2726</v>
      </c>
      <c r="L1647" s="4">
        <v>2</v>
      </c>
      <c r="M1647" s="5" t="str">
        <f>IF(AND(S1647=A1647, T1647&amp;U1647&amp;V1647&amp;W1647&amp;X1647=""), "DomProd", IF(COUNTIF(S1647:X1647, A1647)&gt;0, "CoDev", IF(S1647="???","N/A","Import")))</f>
        <v>Import</v>
      </c>
      <c r="N1647" s="5" t="s">
        <v>3327</v>
      </c>
      <c r="O1647" s="5"/>
      <c r="P1647" s="5"/>
      <c r="Q1647" s="30" t="s">
        <v>3328</v>
      </c>
      <c r="R1647" s="5"/>
      <c r="S1647" t="s">
        <v>1325</v>
      </c>
      <c r="Y1647" s="5">
        <f>IF(T1647="???",0,COUNTA(S1647:X1647))</f>
        <v>1</v>
      </c>
    </row>
    <row r="1648" spans="1:25" x14ac:dyDescent="0.45">
      <c r="A1648" s="24" t="s">
        <v>2722</v>
      </c>
      <c r="B1648" s="1">
        <v>2009</v>
      </c>
      <c r="C1648" s="22" t="str">
        <f>TEXT(D1648,"000")</f>
        <v>003</v>
      </c>
      <c r="D1648" s="2">
        <v>3</v>
      </c>
      <c r="E1648" s="1" t="str">
        <f>_xlfn.TEXTJOIN("_",TRUE,A1648,B1648,D1648,"Naval")</f>
        <v>MLT_2009_3_Naval</v>
      </c>
      <c r="F1648" s="1" t="s">
        <v>161</v>
      </c>
      <c r="G1648" s="1" t="str">
        <f>_xlfn.TEXTJOIN("_",TRUE,A1648,B1648,C1648,F1648)</f>
        <v>MLT_2009_003_Sea</v>
      </c>
      <c r="H1648" s="1" t="s">
        <v>2723</v>
      </c>
      <c r="I1648" s="3" t="s">
        <v>380</v>
      </c>
      <c r="J1648" t="s">
        <v>526</v>
      </c>
      <c r="K1648" t="s">
        <v>2727</v>
      </c>
      <c r="L1648" s="4">
        <v>2</v>
      </c>
      <c r="M1648" s="5" t="str">
        <f>IF(AND(S1648=A1648, T1648&amp;U1648&amp;V1648&amp;W1648&amp;X1648=""), "DomProd", IF(COUNTIF(S1648:X1648, A1648)&gt;0, "CoDev", IF(S1648="???","N/A","Import")))</f>
        <v>Import</v>
      </c>
      <c r="N1648" s="5" t="s">
        <v>3535</v>
      </c>
      <c r="O1648" s="5"/>
      <c r="P1648" s="5"/>
      <c r="Q1648" s="30" t="s">
        <v>3536</v>
      </c>
      <c r="R1648" s="30" t="s">
        <v>3537</v>
      </c>
      <c r="S1648" t="s">
        <v>56</v>
      </c>
      <c r="Y1648" s="5">
        <f>IF(T1648="???",0,COUNTA(S1648:X1648))</f>
        <v>1</v>
      </c>
    </row>
    <row r="1649" spans="1:25" x14ac:dyDescent="0.45">
      <c r="A1649" s="24" t="s">
        <v>2722</v>
      </c>
      <c r="B1649" s="1">
        <v>2009</v>
      </c>
      <c r="C1649" s="22" t="str">
        <f>TEXT(D1649,"000")</f>
        <v>004</v>
      </c>
      <c r="D1649" s="2">
        <v>4</v>
      </c>
      <c r="E1649" s="1" t="str">
        <f>_xlfn.TEXTJOIN("_",TRUE,A1649,B1649,D1649,"Naval")</f>
        <v>MLT_2009_4_Naval</v>
      </c>
      <c r="F1649" s="1" t="s">
        <v>161</v>
      </c>
      <c r="G1649" s="1" t="str">
        <f>_xlfn.TEXTJOIN("_",TRUE,A1649,B1649,C1649,F1649)</f>
        <v>MLT_2009_004_Sea</v>
      </c>
      <c r="H1649" s="1" t="s">
        <v>2723</v>
      </c>
      <c r="I1649" s="3" t="s">
        <v>380</v>
      </c>
      <c r="J1649" t="s">
        <v>1062</v>
      </c>
      <c r="K1649" t="s">
        <v>2728</v>
      </c>
      <c r="L1649" s="4">
        <v>2</v>
      </c>
      <c r="M1649" s="5" t="str">
        <f>IF(AND(S1649=A1649, T1649&amp;U1649&amp;V1649&amp;W1649&amp;X1649=""), "DomProd", IF(COUNTIF(S1649:X1649, A1649)&gt;0, "CoDev", IF(S1649="???","N/A","Import")))</f>
        <v>Import</v>
      </c>
      <c r="N1649" t="s">
        <v>2729</v>
      </c>
      <c r="Q1649" s="18" t="s">
        <v>2730</v>
      </c>
      <c r="S1649" t="s">
        <v>56</v>
      </c>
      <c r="Y1649" s="5">
        <f>IF(T1649="???",0,COUNTA(S1649:X1649))</f>
        <v>1</v>
      </c>
    </row>
    <row r="1650" spans="1:25" x14ac:dyDescent="0.45">
      <c r="A1650" s="24" t="s">
        <v>2722</v>
      </c>
      <c r="B1650" s="1">
        <v>2009</v>
      </c>
      <c r="C1650" s="22" t="str">
        <f>TEXT(D1650,"000")</f>
        <v>005</v>
      </c>
      <c r="D1650" s="2">
        <v>5</v>
      </c>
      <c r="E1650" s="1" t="str">
        <f>_xlfn.TEXTJOIN("_",TRUE,A1650,B1650,D1650,"Air")</f>
        <v>MLT_2009_5_Air</v>
      </c>
      <c r="F1650" s="1" t="str" cm="1">
        <f t="array" ref="F1650">_xlfn.REGEXEXTRACT(E1650,"[A-Z]+[a-z]+[a-z]",1,0)</f>
        <v>Air</v>
      </c>
      <c r="G1650" s="1" t="str">
        <f>_xlfn.TEXTJOIN("_",TRUE,A1650,B1650,C1650,F1650)</f>
        <v>MLT_2009_005_Air</v>
      </c>
      <c r="H1650" s="1" t="s">
        <v>2731</v>
      </c>
      <c r="I1650" s="3" t="s">
        <v>87</v>
      </c>
      <c r="J1650" t="s">
        <v>98</v>
      </c>
      <c r="K1650" t="s">
        <v>621</v>
      </c>
      <c r="L1650" s="4">
        <v>2</v>
      </c>
      <c r="M1650" s="5" t="str">
        <f>IF(AND(S1650=A1650, T1650&amp;U1650&amp;V1650&amp;W1650&amp;X1650=""), "DomProd", IF(COUNTIF(S1650:X1650, A1650)&gt;0, "CoDev", IF(S1650="???","N/A","Import")))</f>
        <v>Import</v>
      </c>
      <c r="N1650" t="s">
        <v>622</v>
      </c>
      <c r="Q1650" t="s">
        <v>623</v>
      </c>
      <c r="S1650" t="s">
        <v>92</v>
      </c>
      <c r="Y1650" s="5">
        <f>IF(T1650="???",0,COUNTA(S1650:X1650))</f>
        <v>1</v>
      </c>
    </row>
    <row r="1651" spans="1:25" x14ac:dyDescent="0.45">
      <c r="A1651" s="24" t="s">
        <v>2722</v>
      </c>
      <c r="B1651" s="1">
        <v>2009</v>
      </c>
      <c r="C1651" s="22" t="str">
        <f>TEXT(D1651,"000")</f>
        <v>006</v>
      </c>
      <c r="D1651" s="2">
        <v>6</v>
      </c>
      <c r="E1651" s="1" t="str">
        <f>_xlfn.TEXTJOIN("_",TRUE,A1651,B1651,D1651,"Air")</f>
        <v>MLT_2009_6_Air</v>
      </c>
      <c r="F1651" s="1" t="str" cm="1">
        <f t="array" ref="F1651">_xlfn.REGEXEXTRACT(E1651,"[A-Z]+[a-z]+[a-z]",1,0)</f>
        <v>Air</v>
      </c>
      <c r="G1651" s="1" t="str">
        <f>_xlfn.TEXTJOIN("_",TRUE,A1651,B1651,C1651,F1651)</f>
        <v>MLT_2009_006_Air</v>
      </c>
      <c r="H1651" s="1" t="s">
        <v>2731</v>
      </c>
      <c r="I1651" s="3" t="s">
        <v>87</v>
      </c>
      <c r="J1651" t="s">
        <v>103</v>
      </c>
      <c r="K1651" t="s">
        <v>2732</v>
      </c>
      <c r="L1651" s="4">
        <v>5</v>
      </c>
      <c r="M1651" s="5" t="str">
        <f>IF(AND(S1651=A1651, T1651&amp;U1651&amp;V1651&amp;W1651&amp;X1651=""), "DomProd", IF(COUNTIF(S1651:X1651, A1651)&gt;0, "CoDev", IF(S1651="???","N/A","Import")))</f>
        <v>Import</v>
      </c>
      <c r="N1651" t="s">
        <v>1863</v>
      </c>
      <c r="Q1651" s="18" t="s">
        <v>1864</v>
      </c>
      <c r="S1651" t="s">
        <v>92</v>
      </c>
      <c r="Y1651" s="5">
        <f>IF(T1651="???",0,COUNTA(S1651:X1651))</f>
        <v>1</v>
      </c>
    </row>
    <row r="1652" spans="1:25" x14ac:dyDescent="0.45">
      <c r="A1652" s="24" t="s">
        <v>2722</v>
      </c>
      <c r="B1652" s="1">
        <v>2009</v>
      </c>
      <c r="C1652" s="22" t="str">
        <f>TEXT(D1652,"000")</f>
        <v>007</v>
      </c>
      <c r="D1652" s="2">
        <v>7</v>
      </c>
      <c r="E1652" s="1" t="str">
        <f>_xlfn.TEXTJOIN("_",TRUE,A1652,B1652,D1652,"Air")</f>
        <v>MLT_2009_7_Air</v>
      </c>
      <c r="F1652" s="1" t="str" cm="1">
        <f t="array" ref="F1652">_xlfn.REGEXEXTRACT(E1652,"[A-Z]+[a-z]+[a-z]",1,0)</f>
        <v>Air</v>
      </c>
      <c r="G1652" s="1" t="str">
        <f>_xlfn.TEXTJOIN("_",TRUE,A1652,B1652,C1652,F1652)</f>
        <v>MLT_2009_007_Air</v>
      </c>
      <c r="H1652" s="1" t="s">
        <v>2731</v>
      </c>
      <c r="I1652" s="3" t="s">
        <v>109</v>
      </c>
      <c r="J1652" t="s">
        <v>121</v>
      </c>
      <c r="K1652" t="s">
        <v>206</v>
      </c>
      <c r="L1652" s="4">
        <v>5</v>
      </c>
      <c r="M1652" s="5" t="str">
        <f>IF(AND(S1652=A1652, T1652&amp;U1652&amp;V1652&amp;W1652&amp;X1652=""), "DomProd", IF(COUNTIF(S1652:X1652, A1652)&gt;0, "CoDev", IF(S1652="???","N/A","Import")))</f>
        <v>Import</v>
      </c>
      <c r="N1652" t="s">
        <v>123</v>
      </c>
      <c r="Q1652" s="18" t="s">
        <v>124</v>
      </c>
      <c r="S1652" t="s">
        <v>71</v>
      </c>
      <c r="Y1652" s="5">
        <f>IF(T1652="???",0,COUNTA(S1652:X1652))</f>
        <v>1</v>
      </c>
    </row>
    <row r="1653" spans="1:25" x14ac:dyDescent="0.45">
      <c r="A1653" s="24" t="s">
        <v>2722</v>
      </c>
      <c r="B1653" s="1">
        <v>2009</v>
      </c>
      <c r="C1653" s="22" t="str">
        <f>TEXT(D1653,"000")</f>
        <v>008</v>
      </c>
      <c r="D1653" s="2">
        <v>8</v>
      </c>
      <c r="E1653" s="1" t="str">
        <f>_xlfn.TEXTJOIN("_",TRUE,A1653,B1653,D1653,"Air")</f>
        <v>MLT_2009_8_Air</v>
      </c>
      <c r="F1653" s="1" t="str" cm="1">
        <f t="array" ref="F1653">_xlfn.REGEXEXTRACT(E1653,"[A-Z]+[a-z]+[a-z]",1,0)</f>
        <v>Air</v>
      </c>
      <c r="G1653" s="1" t="str">
        <f>_xlfn.TEXTJOIN("_",TRUE,A1653,B1653,C1653,F1653)</f>
        <v>MLT_2009_008_Air</v>
      </c>
      <c r="H1653" s="1" t="s">
        <v>2731</v>
      </c>
      <c r="I1653" s="3" t="s">
        <v>109</v>
      </c>
      <c r="J1653" t="s">
        <v>121</v>
      </c>
      <c r="K1653" t="s">
        <v>2733</v>
      </c>
      <c r="L1653" s="4">
        <v>2</v>
      </c>
      <c r="M1653" s="5" t="str">
        <f>IF(AND(S1653=A1653, T1653&amp;U1653&amp;V1653&amp;W1653&amp;X1653=""), "DomProd", IF(COUNTIF(S1653:X1653, A1653)&gt;0, "CoDev", IF(S1653="???","N/A","Import")))</f>
        <v>Import</v>
      </c>
      <c r="N1653" t="s">
        <v>1245</v>
      </c>
      <c r="Q1653" s="18" t="s">
        <v>1246</v>
      </c>
      <c r="S1653" t="s">
        <v>56</v>
      </c>
      <c r="Y1653" s="5">
        <f>IF(T1653="???",0,COUNTA(S1653:X1653))</f>
        <v>1</v>
      </c>
    </row>
    <row r="1654" spans="1:25" x14ac:dyDescent="0.45">
      <c r="A1654" s="24" t="s">
        <v>2722</v>
      </c>
      <c r="B1654" s="1">
        <v>2009</v>
      </c>
      <c r="C1654" s="22" t="str">
        <f>TEXT(D1654,"000")</f>
        <v>009</v>
      </c>
      <c r="D1654" s="2">
        <v>9</v>
      </c>
      <c r="E1654" s="1" t="str">
        <f>_xlfn.TEXTJOIN("_",TRUE,A1654,B1654,D1654,"Air")</f>
        <v>MLT_2009_9_Air</v>
      </c>
      <c r="F1654" s="1" t="str" cm="1">
        <f t="array" ref="F1654">_xlfn.REGEXEXTRACT(E1654,"[A-Z]+[a-z]+[a-z]",1,0)</f>
        <v>Air</v>
      </c>
      <c r="G1654" s="1" t="str">
        <f>_xlfn.TEXTJOIN("_",TRUE,A1654,B1654,C1654,F1654)</f>
        <v>MLT_2009_009_Air</v>
      </c>
      <c r="H1654" s="1" t="s">
        <v>2731</v>
      </c>
      <c r="I1654" s="3" t="s">
        <v>109</v>
      </c>
      <c r="J1654" t="s">
        <v>103</v>
      </c>
      <c r="K1654" t="s">
        <v>2734</v>
      </c>
      <c r="L1654" s="4">
        <v>2</v>
      </c>
      <c r="M1654" s="5" t="str">
        <f>IF(AND(S1654=A1654, T1654&amp;U1654&amp;V1654&amp;W1654&amp;X1654=""), "DomProd", IF(COUNTIF(S1654:X1654, A1654)&gt;0, "CoDev", IF(S1654="???","N/A","Import")))</f>
        <v>Import</v>
      </c>
      <c r="N1654" t="s">
        <v>118</v>
      </c>
      <c r="O1654" s="5"/>
      <c r="P1654" s="5"/>
      <c r="Q1654" s="30" t="s">
        <v>3319</v>
      </c>
      <c r="R1654" s="5"/>
      <c r="S1654" t="s">
        <v>56</v>
      </c>
      <c r="Y1654" s="5">
        <f>IF(T1654="???",0,COUNTA(S1654:X1654))</f>
        <v>1</v>
      </c>
    </row>
    <row r="1655" spans="1:25" x14ac:dyDescent="0.45">
      <c r="A1655" s="24" t="s">
        <v>141</v>
      </c>
      <c r="B1655" s="1">
        <v>2009</v>
      </c>
      <c r="C1655" s="22" t="str">
        <f>TEXT(D1655,"000")</f>
        <v>001</v>
      </c>
      <c r="D1655" s="2">
        <v>1</v>
      </c>
      <c r="E1655" s="1" t="str">
        <f>_xlfn.TEXTJOIN("_",TRUE,A1655,B1655,D1655,"Land")</f>
        <v>NLD_2009_1_Land</v>
      </c>
      <c r="F1655" s="1" t="str" cm="1">
        <f t="array" ref="F1655">_xlfn.REGEXEXTRACT(E1655,"[A-Z]+[a-z]+[a-z]",1,0)</f>
        <v>Land</v>
      </c>
      <c r="G1655" s="1" t="str">
        <f>_xlfn.TEXTJOIN("_",TRUE,A1655,B1655,C1655,F1655)</f>
        <v>NLD_2009_001_Land</v>
      </c>
      <c r="H1655" s="1" t="s">
        <v>275</v>
      </c>
      <c r="I1655" s="3" t="s">
        <v>27</v>
      </c>
      <c r="J1655" t="s">
        <v>28</v>
      </c>
      <c r="K1655" t="s">
        <v>732</v>
      </c>
      <c r="L1655" s="4">
        <v>60</v>
      </c>
      <c r="M1655" s="5" t="str">
        <f>IF(AND(S1655=A1655, T1655&amp;U1655&amp;V1655&amp;W1655&amp;X1655=""), "DomProd", IF(COUNTIF(S1655:X1655, A1655)&gt;0, "CoDev", IF(S1655="???","N/A","Import")))</f>
        <v>Import</v>
      </c>
      <c r="N1655" t="s">
        <v>30</v>
      </c>
      <c r="Q1655" s="18" t="s">
        <v>31</v>
      </c>
      <c r="R1655" s="5"/>
      <c r="S1655" t="s">
        <v>32</v>
      </c>
      <c r="Y1655" s="5">
        <f>IF(T1655="???",0,COUNTA(S1655:X1655))</f>
        <v>1</v>
      </c>
    </row>
    <row r="1656" spans="1:25" x14ac:dyDescent="0.45">
      <c r="A1656" s="24" t="s">
        <v>141</v>
      </c>
      <c r="B1656" s="1">
        <v>2009</v>
      </c>
      <c r="C1656" s="22" t="str">
        <f>TEXT(D1656,"000")</f>
        <v>002</v>
      </c>
      <c r="D1656" s="2">
        <v>2</v>
      </c>
      <c r="E1656" s="1" t="str">
        <f>_xlfn.TEXTJOIN("_",TRUE,A1656,B1656,D1656,"Land")</f>
        <v>NLD_2009_2_Land</v>
      </c>
      <c r="F1656" s="1" t="str" cm="1">
        <f t="array" ref="F1656">_xlfn.REGEXEXTRACT(E1656,"[A-Z]+[a-z]+[a-z]",1,0)</f>
        <v>Land</v>
      </c>
      <c r="G1656" s="1" t="str">
        <f>_xlfn.TEXTJOIN("_",TRUE,A1656,B1656,C1656,F1656)</f>
        <v>NLD_2009_002_Land</v>
      </c>
      <c r="H1656" s="1" t="s">
        <v>275</v>
      </c>
      <c r="I1656" s="3" t="s">
        <v>27</v>
      </c>
      <c r="J1656" t="s">
        <v>537</v>
      </c>
      <c r="K1656" t="s">
        <v>734</v>
      </c>
      <c r="L1656" s="4">
        <v>148</v>
      </c>
      <c r="M1656" s="5" t="str">
        <f>IF(AND(S1656=A1656, T1656&amp;U1656&amp;V1656&amp;W1656&amp;X1656=""), "DomProd", IF(COUNTIF(S1656:X1656, A1656)&gt;0, "CoDev", IF(S1656="???","N/A","Import")))</f>
        <v>CoDev</v>
      </c>
      <c r="N1656" t="s">
        <v>735</v>
      </c>
      <c r="Q1656" s="18" t="s">
        <v>736</v>
      </c>
      <c r="S1656" t="s">
        <v>32</v>
      </c>
      <c r="T1656" t="s">
        <v>141</v>
      </c>
      <c r="Y1656" s="5">
        <f>IF(T1656="???",0,COUNTA(S1656:X1656))</f>
        <v>2</v>
      </c>
    </row>
    <row r="1657" spans="1:25" x14ac:dyDescent="0.45">
      <c r="A1657" s="24" t="s">
        <v>141</v>
      </c>
      <c r="B1657" s="1">
        <v>2009</v>
      </c>
      <c r="C1657" s="22" t="str">
        <f>TEXT(D1657,"000")</f>
        <v>003</v>
      </c>
      <c r="D1657" s="2">
        <v>3</v>
      </c>
      <c r="E1657" s="1" t="str">
        <f>_xlfn.TEXTJOIN("_",TRUE,A1657,B1657,D1657,"Land")</f>
        <v>NLD_2009_3_Land</v>
      </c>
      <c r="F1657" s="1" t="str" cm="1">
        <f t="array" ref="F1657">_xlfn.REGEXEXTRACT(E1657,"[A-Z]+[a-z]+[a-z]",1,0)</f>
        <v>Land</v>
      </c>
      <c r="G1657" s="1" t="str">
        <f>_xlfn.TEXTJOIN("_",TRUE,A1657,B1657,C1657,F1657)</f>
        <v>NLD_2009_003_Land</v>
      </c>
      <c r="H1657" s="1" t="s">
        <v>275</v>
      </c>
      <c r="I1657" s="3" t="s">
        <v>27</v>
      </c>
      <c r="J1657" t="s">
        <v>280</v>
      </c>
      <c r="K1657" t="s">
        <v>138</v>
      </c>
      <c r="L1657" s="4">
        <v>224</v>
      </c>
      <c r="M1657" s="5" t="str">
        <f>IF(AND(S1657=A1657, T1657&amp;U1657&amp;V1657&amp;W1657&amp;X1657=""), "DomProd", IF(COUNTIF(S1657:X1657, A1657)&gt;0, "CoDev", IF(S1657="???","N/A","Import")))</f>
        <v>CoDev</v>
      </c>
      <c r="N1657" s="5" t="s">
        <v>139</v>
      </c>
      <c r="O1657" s="5"/>
      <c r="P1657" s="5"/>
      <c r="Q1657" s="30" t="s">
        <v>140</v>
      </c>
      <c r="R1657" s="5"/>
      <c r="S1657" t="s">
        <v>56</v>
      </c>
      <c r="T1657" t="s">
        <v>141</v>
      </c>
      <c r="Y1657" s="5">
        <f>IF(T1657="???",0,COUNTA(S1657:X1657))</f>
        <v>2</v>
      </c>
    </row>
    <row r="1658" spans="1:25" x14ac:dyDescent="0.45">
      <c r="A1658" s="24" t="s">
        <v>141</v>
      </c>
      <c r="B1658" s="1">
        <v>2009</v>
      </c>
      <c r="C1658" s="22" t="str">
        <f>TEXT(D1658,"000")</f>
        <v>004</v>
      </c>
      <c r="D1658" s="2">
        <v>4</v>
      </c>
      <c r="E1658" s="1" t="str">
        <f>_xlfn.TEXTJOIN("_",TRUE,A1658,B1658,D1658,"Land")</f>
        <v>NLD_2009_4_Land</v>
      </c>
      <c r="F1658" s="1" t="str" cm="1">
        <f t="array" ref="F1658">_xlfn.REGEXEXTRACT(E1658,"[A-Z]+[a-z]+[a-z]",1,0)</f>
        <v>Land</v>
      </c>
      <c r="G1658" s="1" t="str">
        <f>_xlfn.TEXTJOIN("_",TRUE,A1658,B1658,C1658,F1658)</f>
        <v>NLD_2009_004_Land</v>
      </c>
      <c r="H1658" s="1" t="s">
        <v>275</v>
      </c>
      <c r="I1658" s="3" t="s">
        <v>27</v>
      </c>
      <c r="J1658" t="s">
        <v>280</v>
      </c>
      <c r="K1658" t="s">
        <v>2735</v>
      </c>
      <c r="L1658" s="4">
        <v>184</v>
      </c>
      <c r="M1658" s="5" t="str">
        <f>IF(AND(S1658=A1658, T1658&amp;U1658&amp;V1658&amp;W1658&amp;X1658=""), "DomProd", IF(COUNTIF(S1658:X1658, A1658)&gt;0, "CoDev", IF(S1658="???","N/A","Import")))</f>
        <v>Import</v>
      </c>
      <c r="N1658" t="s">
        <v>747</v>
      </c>
      <c r="Q1658" t="s">
        <v>978</v>
      </c>
      <c r="S1658" t="s">
        <v>76</v>
      </c>
      <c r="Y1658" s="5">
        <f>IF(T1658="???",0,COUNTA(S1658:X1658))</f>
        <v>1</v>
      </c>
    </row>
    <row r="1659" spans="1:25" x14ac:dyDescent="0.45">
      <c r="A1659" s="24" t="s">
        <v>141</v>
      </c>
      <c r="B1659" s="1">
        <v>2009</v>
      </c>
      <c r="C1659" s="22" t="str">
        <f>TEXT(D1659,"000")</f>
        <v>005</v>
      </c>
      <c r="D1659" s="2">
        <v>5</v>
      </c>
      <c r="E1659" s="1" t="str">
        <f>_xlfn.TEXTJOIN("_",TRUE,A1659,B1659,D1659,"Land")</f>
        <v>NLD_2009_5_Land</v>
      </c>
      <c r="F1659" s="1" t="str" cm="1">
        <f t="array" ref="F1659">_xlfn.REGEXEXTRACT(E1659,"[A-Z]+[a-z]+[a-z]",1,0)</f>
        <v>Land</v>
      </c>
      <c r="G1659" s="1" t="str">
        <f>_xlfn.TEXTJOIN("_",TRUE,A1659,B1659,C1659,F1659)</f>
        <v>NLD_2009_005_Land</v>
      </c>
      <c r="H1659" s="1" t="s">
        <v>275</v>
      </c>
      <c r="I1659" s="3" t="s">
        <v>27</v>
      </c>
      <c r="J1659" t="s">
        <v>44</v>
      </c>
      <c r="K1659" t="s">
        <v>2736</v>
      </c>
      <c r="L1659" s="4">
        <v>70</v>
      </c>
      <c r="M1659" s="5" t="str">
        <f>IF(AND(S1659=A1659, T1659&amp;U1659&amp;V1659&amp;W1659&amp;X1659=""), "DomProd", IF(COUNTIF(S1659:X1659, A1659)&gt;0, "CoDev", IF(S1659="???","N/A","Import")))</f>
        <v>Import</v>
      </c>
      <c r="N1659" t="s">
        <v>1364</v>
      </c>
      <c r="Q1659" s="18" t="s">
        <v>1365</v>
      </c>
      <c r="R1659" s="5"/>
      <c r="S1659" t="s">
        <v>1366</v>
      </c>
      <c r="Y1659" s="5">
        <f>IF(T1659="???",0,COUNTA(S1659:X1659))</f>
        <v>1</v>
      </c>
    </row>
    <row r="1660" spans="1:25" x14ac:dyDescent="0.45">
      <c r="A1660" s="24" t="s">
        <v>141</v>
      </c>
      <c r="B1660" s="1">
        <v>2009</v>
      </c>
      <c r="C1660" s="22" t="str">
        <f>TEXT(D1660,"000")</f>
        <v>006</v>
      </c>
      <c r="D1660" s="2">
        <v>6</v>
      </c>
      <c r="E1660" s="1" t="str">
        <f>_xlfn.TEXTJOIN("_",TRUE,A1660,B1660,D1660,"Land")</f>
        <v>NLD_2009_6_Land</v>
      </c>
      <c r="F1660" s="1" t="str" cm="1">
        <f t="array" ref="F1660">_xlfn.REGEXEXTRACT(E1660,"[A-Z]+[a-z]+[a-z]",1,0)</f>
        <v>Land</v>
      </c>
      <c r="G1660" s="1" t="str">
        <f>_xlfn.TEXTJOIN("_",TRUE,A1660,B1660,C1660,F1660)</f>
        <v>NLD_2009_006_Land</v>
      </c>
      <c r="H1660" s="1" t="s">
        <v>275</v>
      </c>
      <c r="I1660" s="3" t="s">
        <v>27</v>
      </c>
      <c r="J1660" t="s">
        <v>2737</v>
      </c>
      <c r="K1660" t="s">
        <v>2738</v>
      </c>
      <c r="L1660" s="4">
        <v>67</v>
      </c>
      <c r="M1660" s="5" t="str">
        <f>IF(AND(S1660=A1660, T1660&amp;U1660&amp;V1660&amp;W1660&amp;X1660=""), "DomProd", IF(COUNTIF(S1660:X1660, A1660)&gt;0, "CoDev", IF(S1660="???","N/A","Import")))</f>
        <v>Import</v>
      </c>
      <c r="N1660" t="s">
        <v>2739</v>
      </c>
      <c r="Q1660" t="s">
        <v>2740</v>
      </c>
      <c r="S1660" t="s">
        <v>1325</v>
      </c>
      <c r="Y1660" s="5">
        <f>IF(T1660="???",0,COUNTA(S1660:X1660))</f>
        <v>1</v>
      </c>
    </row>
    <row r="1661" spans="1:25" x14ac:dyDescent="0.45">
      <c r="A1661" s="24" t="s">
        <v>141</v>
      </c>
      <c r="B1661" s="1">
        <v>2009</v>
      </c>
      <c r="C1661" s="22" t="str">
        <f>TEXT(D1661,"000")</f>
        <v>007</v>
      </c>
      <c r="D1661" s="2">
        <v>7</v>
      </c>
      <c r="E1661" s="1" t="str">
        <f>_xlfn.TEXTJOIN("_",TRUE,A1661,B1661,D1661,"Land")</f>
        <v>NLD_2009_7_Land</v>
      </c>
      <c r="F1661" s="1" t="str" cm="1">
        <f t="array" ref="F1661">_xlfn.REGEXEXTRACT(E1661,"[A-Z]+[a-z]+[a-z]",1,0)</f>
        <v>Land</v>
      </c>
      <c r="G1661" s="1" t="str">
        <f>_xlfn.TEXTJOIN("_",TRUE,A1661,B1661,C1661,F1661)</f>
        <v>NLD_2009_007_Land</v>
      </c>
      <c r="H1661" s="1" t="s">
        <v>275</v>
      </c>
      <c r="I1661" s="3" t="s">
        <v>51</v>
      </c>
      <c r="J1661" t="s">
        <v>52</v>
      </c>
      <c r="K1661" t="s">
        <v>752</v>
      </c>
      <c r="L1661" s="4">
        <v>43</v>
      </c>
      <c r="M1661" s="5" t="str">
        <f>IF(AND(S1661=A1661, T1661&amp;U1661&amp;V1661&amp;W1661&amp;X1661=""), "DomProd", IF(COUNTIF(S1661:X1661, A1661)&gt;0, "CoDev", IF(S1661="???","N/A","Import")))</f>
        <v>Import</v>
      </c>
      <c r="N1661" t="s">
        <v>753</v>
      </c>
      <c r="Q1661" s="18" t="s">
        <v>754</v>
      </c>
      <c r="R1661" s="5"/>
      <c r="S1661" t="s">
        <v>32</v>
      </c>
      <c r="Y1661" s="5">
        <f>IF(T1661="???",0,COUNTA(S1661:X1661))</f>
        <v>1</v>
      </c>
    </row>
    <row r="1662" spans="1:25" x14ac:dyDescent="0.45">
      <c r="A1662" s="24" t="s">
        <v>141</v>
      </c>
      <c r="B1662" s="1">
        <v>2009</v>
      </c>
      <c r="C1662" s="22" t="str">
        <f>TEXT(D1662,"000")</f>
        <v>008</v>
      </c>
      <c r="D1662" s="2">
        <v>8</v>
      </c>
      <c r="E1662" s="1" t="str">
        <f>_xlfn.TEXTJOIN("_",TRUE,A1662,B1662,D1662,"Land")</f>
        <v>NLD_2009_8_Land</v>
      </c>
      <c r="F1662" s="1" t="str" cm="1">
        <f t="array" ref="F1662">_xlfn.REGEXEXTRACT(E1662,"[A-Z]+[a-z]+[a-z]",1,0)</f>
        <v>Land</v>
      </c>
      <c r="G1662" s="1" t="str">
        <f>_xlfn.TEXTJOIN("_",TRUE,A1662,B1662,C1662,F1662)</f>
        <v>NLD_2009_008_Land</v>
      </c>
      <c r="H1662" s="1" t="s">
        <v>275</v>
      </c>
      <c r="I1662" s="3" t="s">
        <v>51</v>
      </c>
      <c r="J1662" t="s">
        <v>52</v>
      </c>
      <c r="K1662" t="s">
        <v>2741</v>
      </c>
      <c r="L1662" s="4">
        <v>126</v>
      </c>
      <c r="M1662" s="5" t="str">
        <f>IF(AND(S1662=A1662, T1662&amp;U1662&amp;V1662&amp;W1662&amp;X1662=""), "DomProd", IF(COUNTIF(S1662:X1662, A1662)&gt;0, "CoDev", IF(S1662="???","N/A","Import")))</f>
        <v>Import</v>
      </c>
      <c r="N1662" t="s">
        <v>54</v>
      </c>
      <c r="Q1662" s="18" t="s">
        <v>55</v>
      </c>
      <c r="S1662" t="s">
        <v>56</v>
      </c>
      <c r="Y1662" s="5">
        <f>IF(T1662="???",0,COUNTA(S1662:X1662))</f>
        <v>1</v>
      </c>
    </row>
    <row r="1663" spans="1:25" x14ac:dyDescent="0.45">
      <c r="A1663" s="24" t="s">
        <v>141</v>
      </c>
      <c r="B1663" s="1">
        <v>2009</v>
      </c>
      <c r="C1663" s="22" t="str">
        <f>TEXT(D1663,"000")</f>
        <v>009</v>
      </c>
      <c r="D1663" s="2">
        <v>9</v>
      </c>
      <c r="E1663" s="1" t="str">
        <f>_xlfn.TEXTJOIN("_",TRUE,A1663,B1663,D1663,"Land")</f>
        <v>NLD_2009_9_Land</v>
      </c>
      <c r="F1663" s="1" t="str" cm="1">
        <f t="array" ref="F1663">_xlfn.REGEXEXTRACT(E1663,"[A-Z]+[a-z]+[a-z]",1,0)</f>
        <v>Land</v>
      </c>
      <c r="G1663" s="1" t="str">
        <f>_xlfn.TEXTJOIN("_",TRUE,A1663,B1663,C1663,F1663)</f>
        <v>NLD_2009_009_Land</v>
      </c>
      <c r="H1663" s="1" t="s">
        <v>275</v>
      </c>
      <c r="I1663" s="3" t="s">
        <v>51</v>
      </c>
      <c r="J1663" t="s">
        <v>152</v>
      </c>
      <c r="K1663" t="s">
        <v>2742</v>
      </c>
      <c r="L1663" s="4">
        <v>27</v>
      </c>
      <c r="M1663" s="5" t="str">
        <f>IF(AND(S1663=A1663, T1663&amp;U1663&amp;V1663&amp;W1663&amp;X1663=""), "DomProd", IF(COUNTIF(S1663:X1663, A1663)&gt;0, "CoDev", IF(S1663="???","N/A","Import")))</f>
        <v>Import</v>
      </c>
      <c r="N1663" t="s">
        <v>1093</v>
      </c>
      <c r="Q1663" s="18" t="s">
        <v>1378</v>
      </c>
      <c r="R1663" s="5"/>
      <c r="S1663" t="s">
        <v>92</v>
      </c>
      <c r="T1663" t="s">
        <v>699</v>
      </c>
      <c r="Y1663" s="5">
        <f>IF(T1663="???",0,COUNTA(S1663:X1663))</f>
        <v>2</v>
      </c>
    </row>
    <row r="1664" spans="1:25" x14ac:dyDescent="0.45">
      <c r="A1664" s="24" t="s">
        <v>141</v>
      </c>
      <c r="B1664" s="1">
        <v>2009</v>
      </c>
      <c r="C1664" s="22" t="str">
        <f>TEXT(D1664,"000")</f>
        <v>010</v>
      </c>
      <c r="D1664" s="2">
        <v>10</v>
      </c>
      <c r="E1664" s="1" t="str">
        <f>_xlfn.TEXTJOIN("_",TRUE,A1664,B1664,D1664,"Land")</f>
        <v>NLD_2009_10_Land</v>
      </c>
      <c r="F1664" s="1" t="str" cm="1">
        <f t="array" ref="F1664">_xlfn.REGEXEXTRACT(E1664,"[A-Z]+[a-z]+[a-z]",1,0)</f>
        <v>Land</v>
      </c>
      <c r="G1664" s="1" t="str">
        <f>_xlfn.TEXTJOIN("_",TRUE,A1664,B1664,C1664,F1664)</f>
        <v>NLD_2009_010_Land</v>
      </c>
      <c r="H1664" s="1" t="s">
        <v>275</v>
      </c>
      <c r="I1664" s="3" t="s">
        <v>51</v>
      </c>
      <c r="J1664" t="s">
        <v>2743</v>
      </c>
      <c r="K1664" t="s">
        <v>2524</v>
      </c>
      <c r="L1664" s="4">
        <v>16</v>
      </c>
      <c r="M1664" s="5" t="str">
        <f>IF(AND(S1664=A1664, T1664&amp;U1664&amp;V1664&amp;W1664&amp;X1664=""), "DomProd", IF(COUNTIF(S1664:X1664, A1664)&gt;0, "CoDev", IF(S1664="???","N/A","Import")))</f>
        <v>Import</v>
      </c>
      <c r="N1664" t="s">
        <v>2524</v>
      </c>
      <c r="Q1664" t="s">
        <v>2525</v>
      </c>
      <c r="S1664" t="s">
        <v>71</v>
      </c>
      <c r="Y1664" s="5">
        <f>IF(T1664="???",0,COUNTA(S1664:X1664))</f>
        <v>1</v>
      </c>
    </row>
    <row r="1665" spans="1:25" x14ac:dyDescent="0.45">
      <c r="A1665" s="24" t="s">
        <v>141</v>
      </c>
      <c r="B1665" s="1">
        <v>2009</v>
      </c>
      <c r="C1665" s="22" t="str">
        <f>TEXT(D1665,"000")</f>
        <v>011</v>
      </c>
      <c r="D1665" s="2">
        <v>11</v>
      </c>
      <c r="E1665" s="1" t="str">
        <f>_xlfn.TEXTJOIN("_",TRUE,A1665,B1665,D1665,"Land")</f>
        <v>NLD_2009_11_Land</v>
      </c>
      <c r="F1665" s="1" t="str" cm="1">
        <f t="array" ref="F1665">_xlfn.REGEXEXTRACT(E1665,"[A-Z]+[a-z]+[a-z]",1,0)</f>
        <v>Land</v>
      </c>
      <c r="G1665" s="1" t="str">
        <f>_xlfn.TEXTJOIN("_",TRUE,A1665,B1665,C1665,F1665)</f>
        <v>NLD_2009_011_Land</v>
      </c>
      <c r="H1665" s="1" t="s">
        <v>275</v>
      </c>
      <c r="I1665" s="3" t="s">
        <v>68</v>
      </c>
      <c r="J1665" t="s">
        <v>326</v>
      </c>
      <c r="K1665" t="s">
        <v>2744</v>
      </c>
      <c r="L1665" s="4">
        <v>96</v>
      </c>
      <c r="M1665" s="5" t="str">
        <f>IF(AND(S1665=A1665, T1665&amp;U1665&amp;V1665&amp;W1665&amp;X1665=""), "DomProd", IF(COUNTIF(S1665:X1665, A1665)&gt;0, "CoDev", IF(S1665="???","N/A","Import")))</f>
        <v>CoDev</v>
      </c>
      <c r="N1665" t="s">
        <v>735</v>
      </c>
      <c r="Q1665" s="18" t="s">
        <v>736</v>
      </c>
      <c r="S1665" t="s">
        <v>32</v>
      </c>
      <c r="T1665" t="s">
        <v>141</v>
      </c>
      <c r="Y1665" s="5">
        <f>IF(T1665="???",0,COUNTA(S1665:X1665))</f>
        <v>2</v>
      </c>
    </row>
    <row r="1666" spans="1:25" x14ac:dyDescent="0.45">
      <c r="A1666" s="24" t="s">
        <v>141</v>
      </c>
      <c r="B1666" s="1">
        <v>2009</v>
      </c>
      <c r="C1666" s="22" t="str">
        <f>TEXT(D1666,"000")</f>
        <v>012</v>
      </c>
      <c r="D1666" s="2">
        <v>12</v>
      </c>
      <c r="E1666" s="1" t="str">
        <f>_xlfn.TEXTJOIN("_",TRUE,A1666,B1666,D1666,"Land")</f>
        <v>NLD_2009_12_Land</v>
      </c>
      <c r="F1666" s="1" t="str" cm="1">
        <f t="array" ref="F1666">_xlfn.REGEXEXTRACT(E1666,"[A-Z]+[a-z]+[a-z]",1,0)</f>
        <v>Land</v>
      </c>
      <c r="G1666" s="1" t="str">
        <f>_xlfn.TEXTJOIN("_",TRUE,A1666,B1666,C1666,F1666)</f>
        <v>NLD_2009_012_Land</v>
      </c>
      <c r="H1666" s="1" t="s">
        <v>275</v>
      </c>
      <c r="I1666" s="3" t="s">
        <v>68</v>
      </c>
      <c r="J1666" t="s">
        <v>72</v>
      </c>
      <c r="K1666" t="s">
        <v>2745</v>
      </c>
      <c r="L1666" s="4">
        <v>72</v>
      </c>
      <c r="M1666" s="5" t="str">
        <f>IF(AND(S1666=A1666, T1666&amp;U1666&amp;V1666&amp;W1666&amp;X1666=""), "DomProd", IF(COUNTIF(S1666:X1666, A1666)&gt;0, "CoDev", IF(S1666="???","N/A","Import")))</f>
        <v>Import</v>
      </c>
      <c r="N1666" t="s">
        <v>770</v>
      </c>
      <c r="Q1666" s="18" t="s">
        <v>1113</v>
      </c>
      <c r="R1666" s="5"/>
      <c r="S1666" t="s">
        <v>110</v>
      </c>
      <c r="Y1666" s="5">
        <f>IF(T1666="???",0,COUNTA(S1666:X1666))</f>
        <v>1</v>
      </c>
    </row>
    <row r="1667" spans="1:25" x14ac:dyDescent="0.45">
      <c r="A1667" s="24" t="s">
        <v>141</v>
      </c>
      <c r="B1667" s="1">
        <v>2009</v>
      </c>
      <c r="C1667" s="22" t="str">
        <f>TEXT(D1667,"000")</f>
        <v>013</v>
      </c>
      <c r="D1667" s="2">
        <v>13</v>
      </c>
      <c r="E1667" s="1" t="str">
        <f>_xlfn.TEXTJOIN("_",TRUE,A1667,B1667,D1667,"Land")</f>
        <v>NLD_2009_13_Land</v>
      </c>
      <c r="F1667" s="1" t="str" cm="1">
        <f t="array" ref="F1667">_xlfn.REGEXEXTRACT(E1667,"[A-Z]+[a-z]+[a-z]",1,0)</f>
        <v>Land</v>
      </c>
      <c r="G1667" s="1" t="str">
        <f>_xlfn.TEXTJOIN("_",TRUE,A1667,B1667,C1667,F1667)</f>
        <v>NLD_2009_013_Land</v>
      </c>
      <c r="H1667" s="1" t="s">
        <v>275</v>
      </c>
      <c r="I1667" s="3" t="s">
        <v>68</v>
      </c>
      <c r="J1667" t="s">
        <v>2746</v>
      </c>
      <c r="K1667" t="s">
        <v>2747</v>
      </c>
      <c r="L1667" s="4">
        <v>834</v>
      </c>
      <c r="M1667" s="5" t="str">
        <f>IF(AND(S1667=A1667, T1667&amp;U1667&amp;V1667&amp;W1667&amp;X1667=""), "DomProd", IF(COUNTIF(S1667:X1667, A1667)&gt;0, "CoDev", IF(S1667="???","N/A","Import")))</f>
        <v>Import</v>
      </c>
      <c r="N1667" s="5" t="s">
        <v>3479</v>
      </c>
      <c r="O1667" s="5"/>
      <c r="P1667" s="5"/>
      <c r="Q1667" s="30" t="s">
        <v>3480</v>
      </c>
      <c r="R1667" s="5"/>
      <c r="S1667" t="s">
        <v>32</v>
      </c>
      <c r="Y1667" s="5">
        <f>IF(T1667="???",0,COUNTA(S1667:X1667))</f>
        <v>1</v>
      </c>
    </row>
    <row r="1668" spans="1:25" x14ac:dyDescent="0.45">
      <c r="A1668" s="24" t="s">
        <v>141</v>
      </c>
      <c r="B1668" s="1">
        <v>2009</v>
      </c>
      <c r="C1668" s="22" t="str">
        <f>TEXT(D1668,"000")</f>
        <v>014</v>
      </c>
      <c r="D1668" s="2">
        <v>14</v>
      </c>
      <c r="E1668" s="1" t="str">
        <f>_xlfn.TEXTJOIN("_",TRUE,A1668,B1668,D1668,"Naval")</f>
        <v>NLD_2009_14_Naval</v>
      </c>
      <c r="F1668" s="1" t="s">
        <v>161</v>
      </c>
      <c r="G1668" s="1" t="str">
        <f>_xlfn.TEXTJOIN("_",TRUE,A1668,B1668,C1668,F1668)</f>
        <v>NLD_2009_014_Sea</v>
      </c>
      <c r="H1668" s="1" t="s">
        <v>275</v>
      </c>
      <c r="I1668" s="3" t="s">
        <v>380</v>
      </c>
      <c r="J1668" t="s">
        <v>1218</v>
      </c>
      <c r="K1668" t="s">
        <v>65</v>
      </c>
      <c r="L1668" s="4">
        <v>3</v>
      </c>
      <c r="M1668" s="5" t="str">
        <f>IF(AND(S1668=A1668, T1668&amp;U1668&amp;V1668&amp;W1668&amp;X1668=""), "DomProd", IF(COUNTIF(S1668:X1668, A1668)&gt;0, "CoDev", IF(S1668="???","N/A","Import")))</f>
        <v>N/A</v>
      </c>
      <c r="N1668" s="5" t="s">
        <v>35</v>
      </c>
      <c r="O1668" s="5"/>
      <c r="P1668" s="5"/>
      <c r="Q1668" s="5"/>
      <c r="R1668" s="5"/>
      <c r="S1668" t="s">
        <v>59</v>
      </c>
      <c r="Y1668" s="5">
        <f>IF(T1668="???",0,COUNTA(S1668:X1668))</f>
        <v>1</v>
      </c>
    </row>
    <row r="1669" spans="1:25" x14ac:dyDescent="0.45">
      <c r="A1669" s="24" t="s">
        <v>141</v>
      </c>
      <c r="B1669" s="1">
        <v>2009</v>
      </c>
      <c r="C1669" s="22" t="str">
        <f>TEXT(D1669,"000")</f>
        <v>015</v>
      </c>
      <c r="D1669" s="2">
        <v>15</v>
      </c>
      <c r="E1669" s="1" t="str">
        <f>_xlfn.TEXTJOIN("_",TRUE,A1669,B1669,D1669,"Naval")</f>
        <v>NLD_2009_15_Naval</v>
      </c>
      <c r="F1669" s="1" t="s">
        <v>161</v>
      </c>
      <c r="G1669" s="1" t="str">
        <f>_xlfn.TEXTJOIN("_",TRUE,A1669,B1669,C1669,F1669)</f>
        <v>NLD_2009_015_Sea</v>
      </c>
      <c r="H1669" s="1" t="s">
        <v>275</v>
      </c>
      <c r="I1669" s="3" t="s">
        <v>380</v>
      </c>
      <c r="J1669" t="s">
        <v>609</v>
      </c>
      <c r="K1669" t="s">
        <v>65</v>
      </c>
      <c r="L1669" s="4">
        <v>3</v>
      </c>
      <c r="M1669" s="5" t="str">
        <f>IF(AND(S1669=A1669, T1669&amp;U1669&amp;V1669&amp;W1669&amp;X1669=""), "DomProd", IF(COUNTIF(S1669:X1669, A1669)&gt;0, "CoDev", IF(S1669="???","N/A","Import")))</f>
        <v>N/A</v>
      </c>
      <c r="N1669" s="5" t="s">
        <v>35</v>
      </c>
      <c r="O1669" s="5"/>
      <c r="P1669" s="5"/>
      <c r="Q1669" s="5"/>
      <c r="R1669" s="5"/>
      <c r="S1669" t="s">
        <v>59</v>
      </c>
      <c r="Y1669" s="5">
        <f>IF(T1669="???",0,COUNTA(S1669:X1669))</f>
        <v>1</v>
      </c>
    </row>
    <row r="1670" spans="1:25" x14ac:dyDescent="0.45">
      <c r="A1670" s="24" t="s">
        <v>141</v>
      </c>
      <c r="B1670" s="1">
        <v>2009</v>
      </c>
      <c r="C1670" s="22" t="str">
        <f>TEXT(D1670,"000")</f>
        <v>016</v>
      </c>
      <c r="D1670" s="2">
        <v>16</v>
      </c>
      <c r="E1670" s="1" t="str">
        <f>_xlfn.TEXTJOIN("_",TRUE,A1670,B1670,D1670,"Naval")</f>
        <v>NLD_2009_16_Naval</v>
      </c>
      <c r="F1670" s="1" t="s">
        <v>161</v>
      </c>
      <c r="G1670" s="1" t="str">
        <f>_xlfn.TEXTJOIN("_",TRUE,A1670,B1670,C1670,F1670)</f>
        <v>NLD_2009_016_Sea</v>
      </c>
      <c r="H1670" s="1" t="s">
        <v>275</v>
      </c>
      <c r="I1670" s="3" t="s">
        <v>192</v>
      </c>
      <c r="J1670" t="s">
        <v>2748</v>
      </c>
      <c r="K1670" t="s">
        <v>65</v>
      </c>
      <c r="L1670" s="4">
        <v>1</v>
      </c>
      <c r="M1670" s="5" t="str">
        <f>IF(AND(S1670=A1670, T1670&amp;U1670&amp;V1670&amp;W1670&amp;X1670=""), "DomProd", IF(COUNTIF(S1670:X1670, A1670)&gt;0, "CoDev", IF(S1670="???","N/A","Import")))</f>
        <v>N/A</v>
      </c>
      <c r="N1670" s="5" t="s">
        <v>35</v>
      </c>
      <c r="O1670" s="5"/>
      <c r="P1670" s="5"/>
      <c r="Q1670" s="5"/>
      <c r="R1670" s="5"/>
      <c r="S1670" t="s">
        <v>59</v>
      </c>
      <c r="Y1670" s="5">
        <f>IF(T1670="???",0,COUNTA(S1670:X1670))</f>
        <v>1</v>
      </c>
    </row>
    <row r="1671" spans="1:25" x14ac:dyDescent="0.45">
      <c r="A1671" s="24" t="s">
        <v>141</v>
      </c>
      <c r="B1671" s="1">
        <v>2009</v>
      </c>
      <c r="C1671" s="22" t="str">
        <f>TEXT(D1671,"000")</f>
        <v>017</v>
      </c>
      <c r="D1671" s="2">
        <v>17</v>
      </c>
      <c r="E1671" s="1" t="str">
        <f>_xlfn.TEXTJOIN("_",TRUE,A1671,B1671,D1671,"Air")</f>
        <v>NLD_2009_17_Air</v>
      </c>
      <c r="F1671" s="1" t="str" cm="1">
        <f t="array" ref="F1671">_xlfn.REGEXEXTRACT(E1671,"[A-Z]+[a-z]+[a-z]",1,0)</f>
        <v>Air</v>
      </c>
      <c r="G1671" s="1" t="str">
        <f>_xlfn.TEXTJOIN("_",TRUE,A1671,B1671,C1671,F1671)</f>
        <v>NLD_2009_017_Air</v>
      </c>
      <c r="H1671" s="1" t="s">
        <v>275</v>
      </c>
      <c r="I1671" s="3" t="s">
        <v>241</v>
      </c>
      <c r="J1671" t="s">
        <v>715</v>
      </c>
      <c r="K1671" t="s">
        <v>2158</v>
      </c>
      <c r="L1671" s="4">
        <v>30</v>
      </c>
      <c r="M1671" s="5" t="str">
        <f>IF(AND(S1671=A1671, T1671&amp;U1671&amp;V1671&amp;W1671&amp;X1671=""), "DomProd", IF(COUNTIF(S1671:X1671, A1671)&gt;0, "CoDev", IF(S1671="???","N/A","Import")))</f>
        <v>Import</v>
      </c>
      <c r="N1671" t="s">
        <v>1605</v>
      </c>
      <c r="Q1671" s="18" t="s">
        <v>2159</v>
      </c>
      <c r="R1671" s="5"/>
      <c r="S1671" t="s">
        <v>71</v>
      </c>
      <c r="Y1671" s="5">
        <f>IF(T1671="???",0,COUNTA(S1671:X1671))</f>
        <v>1</v>
      </c>
    </row>
    <row r="1672" spans="1:25" x14ac:dyDescent="0.45">
      <c r="A1672" s="24" t="s">
        <v>141</v>
      </c>
      <c r="B1672" s="1">
        <v>2009</v>
      </c>
      <c r="C1672" s="22" t="str">
        <f>TEXT(D1672,"000")</f>
        <v>018</v>
      </c>
      <c r="D1672" s="2">
        <v>18</v>
      </c>
      <c r="E1672" s="1" t="str">
        <f>_xlfn.TEXTJOIN("_",TRUE,A1672,B1672,D1672,"Air")</f>
        <v>NLD_2009_18_Air</v>
      </c>
      <c r="F1672" s="1" t="str" cm="1">
        <f t="array" ref="F1672">_xlfn.REGEXEXTRACT(E1672,"[A-Z]+[a-z]+[a-z]",1,0)</f>
        <v>Air</v>
      </c>
      <c r="G1672" s="1" t="str">
        <f>_xlfn.TEXTJOIN("_",TRUE,A1672,B1672,C1672,F1672)</f>
        <v>NLD_2009_018_Air</v>
      </c>
      <c r="H1672" s="1" t="s">
        <v>275</v>
      </c>
      <c r="I1672" s="3" t="s">
        <v>241</v>
      </c>
      <c r="J1672" t="s">
        <v>715</v>
      </c>
      <c r="K1672" t="s">
        <v>792</v>
      </c>
      <c r="L1672" s="4">
        <v>5</v>
      </c>
      <c r="M1672" s="5" t="str">
        <f>IF(AND(S1672=A1672, T1672&amp;U1672&amp;V1672&amp;W1672&amp;X1672=""), "DomProd", IF(COUNTIF(S1672:X1672, A1672)&gt;0, "CoDev", IF(S1672="???","N/A","Import")))</f>
        <v>Import</v>
      </c>
      <c r="N1672" s="5" t="s">
        <v>3289</v>
      </c>
      <c r="O1672" s="5"/>
      <c r="P1672" s="5"/>
      <c r="Q1672" s="30" t="s">
        <v>3290</v>
      </c>
      <c r="R1672" s="5"/>
      <c r="S1672" t="s">
        <v>32</v>
      </c>
      <c r="Y1672" s="5">
        <f>IF(T1672="???",0,COUNTA(S1672:X1672))</f>
        <v>1</v>
      </c>
    </row>
    <row r="1673" spans="1:25" x14ac:dyDescent="0.45">
      <c r="A1673" s="24" t="s">
        <v>141</v>
      </c>
      <c r="B1673" s="1">
        <v>2009</v>
      </c>
      <c r="C1673" s="22" t="str">
        <f>TEXT(D1673,"000")</f>
        <v>019</v>
      </c>
      <c r="D1673" s="2">
        <v>19</v>
      </c>
      <c r="E1673" s="1" t="str">
        <f>_xlfn.TEXTJOIN("_",TRUE,A1673,B1673,D1673,"Air")</f>
        <v>NLD_2009_19_Air</v>
      </c>
      <c r="F1673" s="1" t="str" cm="1">
        <f t="array" ref="F1673">_xlfn.REGEXEXTRACT(E1673,"[A-Z]+[a-z]+[a-z]",1,0)</f>
        <v>Air</v>
      </c>
      <c r="G1673" s="1" t="str">
        <f>_xlfn.TEXTJOIN("_",TRUE,A1673,B1673,C1673,F1673)</f>
        <v>NLD_2009_019_Air</v>
      </c>
      <c r="H1673" s="1" t="s">
        <v>275</v>
      </c>
      <c r="I1673" s="3" t="s">
        <v>241</v>
      </c>
      <c r="J1673" t="s">
        <v>715</v>
      </c>
      <c r="K1673" t="s">
        <v>2749</v>
      </c>
      <c r="L1673" s="4">
        <v>8</v>
      </c>
      <c r="M1673" s="5" t="str">
        <f>IF(AND(S1673=A1673, T1673&amp;U1673&amp;V1673&amp;W1673&amp;X1673=""), "DomProd", IF(COUNTIF(S1673:X1673, A1673)&gt;0, "CoDev", IF(S1673="???","N/A","Import")))</f>
        <v>N/A</v>
      </c>
      <c r="N1673" s="5" t="s">
        <v>35</v>
      </c>
      <c r="O1673" s="5"/>
      <c r="P1673" s="5"/>
      <c r="Q1673" s="5"/>
      <c r="R1673" s="5"/>
      <c r="S1673" t="s">
        <v>59</v>
      </c>
      <c r="Y1673" s="5">
        <f>IF(T1673="???",0,COUNTA(S1673:X1673))</f>
        <v>1</v>
      </c>
    </row>
    <row r="1674" spans="1:25" x14ac:dyDescent="0.45">
      <c r="A1674" s="24" t="s">
        <v>141</v>
      </c>
      <c r="B1674" s="1">
        <v>2009</v>
      </c>
      <c r="C1674" s="22" t="str">
        <f>TEXT(D1674,"000")</f>
        <v>020</v>
      </c>
      <c r="D1674" s="2">
        <v>20</v>
      </c>
      <c r="E1674" s="1" t="str">
        <f>_xlfn.TEXTJOIN("_",TRUE,A1674,B1674,D1674,"Land")</f>
        <v>NLD_2009_20_Land</v>
      </c>
      <c r="F1674" s="1" t="str" cm="1">
        <f t="array" ref="F1674">_xlfn.REGEXEXTRACT(E1674,"[A-Z]+[a-z]+[a-z]",1,0)</f>
        <v>Land</v>
      </c>
      <c r="G1674" s="1" t="str">
        <f>_xlfn.TEXTJOIN("_",TRUE,A1674,B1674,C1674,F1674)</f>
        <v>NLD_2009_020_Land</v>
      </c>
      <c r="H1674" s="1" t="s">
        <v>275</v>
      </c>
      <c r="I1674" s="3" t="s">
        <v>85</v>
      </c>
      <c r="J1674" t="s">
        <v>326</v>
      </c>
      <c r="K1674" t="s">
        <v>2750</v>
      </c>
      <c r="L1674" s="4">
        <v>18</v>
      </c>
      <c r="M1674" s="5" t="str">
        <f>IF(AND(S1674=A1674, T1674&amp;U1674&amp;V1674&amp;W1674&amp;X1674=""), "DomProd", IF(COUNTIF(S1674:X1674, A1674)&gt;0, "CoDev", IF(S1674="???","N/A","Import")))</f>
        <v>CoDev</v>
      </c>
      <c r="N1674" t="s">
        <v>735</v>
      </c>
      <c r="O1674" t="s">
        <v>174</v>
      </c>
      <c r="Q1674" s="18" t="s">
        <v>736</v>
      </c>
      <c r="R1674" s="18" t="s">
        <v>802</v>
      </c>
      <c r="S1674" t="s">
        <v>32</v>
      </c>
      <c r="T1674" t="s">
        <v>141</v>
      </c>
      <c r="U1674" t="s">
        <v>56</v>
      </c>
      <c r="Y1674" s="5">
        <f>IF(T1674="???",0,COUNTA(S1674:X1674))</f>
        <v>3</v>
      </c>
    </row>
    <row r="1675" spans="1:25" x14ac:dyDescent="0.45">
      <c r="A1675" s="24" t="s">
        <v>141</v>
      </c>
      <c r="B1675" s="1">
        <v>2009</v>
      </c>
      <c r="C1675" s="22" t="str">
        <f>TEXT(D1675,"000")</f>
        <v>021</v>
      </c>
      <c r="D1675" s="2">
        <v>21</v>
      </c>
      <c r="E1675" s="1" t="str">
        <f>_xlfn.TEXTJOIN("_",TRUE,A1675,B1675,D1675,"Land")</f>
        <v>NLD_2009_21_Land</v>
      </c>
      <c r="F1675" s="1" t="str" cm="1">
        <f t="array" ref="F1675">_xlfn.REGEXEXTRACT(E1675,"[A-Z]+[a-z]+[a-z]",1,0)</f>
        <v>Land</v>
      </c>
      <c r="G1675" s="1" t="str">
        <f>_xlfn.TEXTJOIN("_",TRUE,A1675,B1675,C1675,F1675)</f>
        <v>NLD_2009_021_Land</v>
      </c>
      <c r="H1675" s="1" t="s">
        <v>275</v>
      </c>
      <c r="I1675" s="3" t="s">
        <v>85</v>
      </c>
      <c r="J1675" t="s">
        <v>157</v>
      </c>
      <c r="K1675" t="s">
        <v>2751</v>
      </c>
      <c r="L1675" s="4">
        <v>18</v>
      </c>
      <c r="M1675" s="5" t="str">
        <f>IF(AND(S1675=A1675, T1675&amp;U1675&amp;V1675&amp;W1675&amp;X1675=""), "DomProd", IF(COUNTIF(S1675:X1675, A1675)&gt;0, "CoDev", IF(S1675="???","N/A","Import")))</f>
        <v>Import</v>
      </c>
      <c r="N1675" s="5" t="s">
        <v>2752</v>
      </c>
      <c r="O1675" t="s">
        <v>174</v>
      </c>
      <c r="P1675" s="5"/>
      <c r="Q1675" s="18" t="s">
        <v>802</v>
      </c>
      <c r="R1675" s="5"/>
      <c r="S1675" t="s">
        <v>32</v>
      </c>
      <c r="T1675" t="s">
        <v>56</v>
      </c>
      <c r="Y1675" s="5">
        <f>IF(T1675="???",0,COUNTA(S1675:X1675))</f>
        <v>2</v>
      </c>
    </row>
    <row r="1676" spans="1:25" x14ac:dyDescent="0.45">
      <c r="A1676" s="24" t="s">
        <v>141</v>
      </c>
      <c r="B1676" s="1">
        <v>2009</v>
      </c>
      <c r="C1676" s="22" t="str">
        <f>TEXT(D1676,"000")</f>
        <v>022</v>
      </c>
      <c r="D1676" s="2">
        <v>22</v>
      </c>
      <c r="E1676" s="1" t="str">
        <f>_xlfn.TEXTJOIN("_",TRUE,A1676,B1676,D1676,"Land")</f>
        <v>NLD_2009_22_Land</v>
      </c>
      <c r="F1676" s="1" t="str" cm="1">
        <f t="array" ref="F1676">_xlfn.REGEXEXTRACT(E1676,"[A-Z]+[a-z]+[a-z]",1,0)</f>
        <v>Land</v>
      </c>
      <c r="G1676" s="1" t="str">
        <f>_xlfn.TEXTJOIN("_",TRUE,A1676,B1676,C1676,F1676)</f>
        <v>NLD_2009_022_Land</v>
      </c>
      <c r="H1676" s="1" t="s">
        <v>275</v>
      </c>
      <c r="I1676" s="3" t="s">
        <v>85</v>
      </c>
      <c r="J1676" t="s">
        <v>599</v>
      </c>
      <c r="K1676" t="s">
        <v>2753</v>
      </c>
      <c r="L1676" s="4">
        <v>18</v>
      </c>
      <c r="M1676" s="5" t="str">
        <f>IF(AND(S1676=A1676, T1676&amp;U1676&amp;V1676&amp;W1676&amp;X1676=""), "DomProd", IF(COUNTIF(S1676:X1676, A1676)&gt;0, "CoDev", IF(S1676="???","N/A","Import")))</f>
        <v>Import</v>
      </c>
      <c r="N1676" t="s">
        <v>174</v>
      </c>
      <c r="Q1676" s="18" t="s">
        <v>802</v>
      </c>
      <c r="S1676" t="s">
        <v>56</v>
      </c>
      <c r="Y1676" s="5">
        <f>IF(T1676="???",0,COUNTA(S1676:X1676))</f>
        <v>1</v>
      </c>
    </row>
    <row r="1677" spans="1:25" x14ac:dyDescent="0.45">
      <c r="A1677" s="24" t="s">
        <v>141</v>
      </c>
      <c r="B1677" s="1">
        <v>2009</v>
      </c>
      <c r="C1677" s="22" t="str">
        <f>TEXT(D1677,"000")</f>
        <v>023</v>
      </c>
      <c r="D1677" s="2">
        <v>23</v>
      </c>
      <c r="E1677" s="1" t="str">
        <f>_xlfn.TEXTJOIN("_",TRUE,A1677,B1677,D1677,"Land")</f>
        <v>NLD_2009_23_Land</v>
      </c>
      <c r="F1677" s="1" t="str" cm="1">
        <f t="array" ref="F1677">_xlfn.REGEXEXTRACT(E1677,"[A-Z]+[a-z]+[a-z]",1,0)</f>
        <v>Land</v>
      </c>
      <c r="G1677" s="1" t="str">
        <f>_xlfn.TEXTJOIN("_",TRUE,A1677,B1677,C1677,F1677)</f>
        <v>NLD_2009_023_Land</v>
      </c>
      <c r="H1677" s="1" t="s">
        <v>275</v>
      </c>
      <c r="I1677" s="3" t="s">
        <v>85</v>
      </c>
      <c r="J1677" t="s">
        <v>2754</v>
      </c>
      <c r="K1677" t="s">
        <v>804</v>
      </c>
      <c r="L1677" s="4">
        <v>60</v>
      </c>
      <c r="M1677" s="5" t="str">
        <f>IF(AND(S1677=A1677, T1677&amp;U1677&amp;V1677&amp;W1677&amp;X1677=""), "DomProd", IF(COUNTIF(S1677:X1677, A1677)&gt;0, "CoDev", IF(S1677="???","N/A","Import")))</f>
        <v>Import</v>
      </c>
      <c r="N1677" t="s">
        <v>805</v>
      </c>
      <c r="Q1677" s="18" t="s">
        <v>806</v>
      </c>
      <c r="S1677" t="s">
        <v>32</v>
      </c>
      <c r="Y1677" s="5">
        <f>IF(T1677="???",0,COUNTA(S1677:X1677))</f>
        <v>1</v>
      </c>
    </row>
    <row r="1678" spans="1:25" x14ac:dyDescent="0.45">
      <c r="A1678" s="26" t="s">
        <v>141</v>
      </c>
      <c r="B1678" s="1">
        <v>2009</v>
      </c>
      <c r="C1678" s="22" t="str">
        <f>TEXT(D1678,"000")</f>
        <v>024</v>
      </c>
      <c r="D1678" s="2">
        <v>24</v>
      </c>
      <c r="E1678" s="6" t="str">
        <f>_xlfn.TEXTJOIN("_",TRUE,A1678,B1678,D1678,"Land")</f>
        <v>NLD_2009_24_Land</v>
      </c>
      <c r="F1678" s="1" t="str" cm="1">
        <f t="array" ref="F1678">_xlfn.REGEXEXTRACT(E1678,"[A-Z]+[a-z]+[a-z]",1,0)</f>
        <v>Land</v>
      </c>
      <c r="G1678" s="1" t="str">
        <f>_xlfn.TEXTJOIN("_",TRUE,A1678,B1678,C1678,F1678)</f>
        <v>NLD_2009_024_Land</v>
      </c>
      <c r="H1678" s="6" t="s">
        <v>275</v>
      </c>
      <c r="I1678" s="7" t="s">
        <v>2755</v>
      </c>
      <c r="J1678" s="8" t="s">
        <v>350</v>
      </c>
      <c r="K1678" s="8" t="s">
        <v>1151</v>
      </c>
      <c r="L1678" s="9">
        <v>6</v>
      </c>
      <c r="M1678" s="5" t="str">
        <f>IF(AND(S1678=A1678, T1678&amp;U1678&amp;V1678&amp;W1678&amp;X1678=""), "DomProd", IF(COUNTIF(S1678:X1678, A1678)&gt;0, "CoDev", IF(S1678="???","N/A","Import")))</f>
        <v>Import</v>
      </c>
      <c r="N1678" s="5" t="s">
        <v>174</v>
      </c>
      <c r="O1678" s="5"/>
      <c r="P1678" s="5"/>
      <c r="Q1678" s="30" t="s">
        <v>1152</v>
      </c>
      <c r="R1678" s="5"/>
      <c r="S1678" s="8" t="s">
        <v>56</v>
      </c>
      <c r="T1678" s="8"/>
      <c r="U1678" s="8"/>
      <c r="V1678" s="8"/>
      <c r="W1678" s="8"/>
      <c r="X1678" s="8"/>
      <c r="Y1678" s="5">
        <f>IF(T1678="???",0,COUNTA(S1678:X1678))</f>
        <v>1</v>
      </c>
    </row>
    <row r="1679" spans="1:25" x14ac:dyDescent="0.45">
      <c r="A1679" s="24" t="s">
        <v>141</v>
      </c>
      <c r="B1679" s="1">
        <v>2009</v>
      </c>
      <c r="C1679" s="22" t="str">
        <f>TEXT(D1679,"000")</f>
        <v>025</v>
      </c>
      <c r="D1679" s="2">
        <v>25</v>
      </c>
      <c r="E1679" s="1" t="str">
        <f>_xlfn.TEXTJOIN("_",TRUE,A1679,B1679,D1679,"Land")</f>
        <v>NLD_2009_25_Land</v>
      </c>
      <c r="F1679" s="1" t="str" cm="1">
        <f t="array" ref="F1679">_xlfn.REGEXEXTRACT(E1679,"[A-Z]+[a-z]+[a-z]",1,0)</f>
        <v>Land</v>
      </c>
      <c r="G1679" s="1" t="str">
        <f>_xlfn.TEXTJOIN("_",TRUE,A1679,B1679,C1679,F1679)</f>
        <v>NLD_2009_025_Land</v>
      </c>
      <c r="H1679" s="1" t="s">
        <v>275</v>
      </c>
      <c r="I1679" s="3" t="s">
        <v>2755</v>
      </c>
      <c r="J1679" t="s">
        <v>350</v>
      </c>
      <c r="K1679" t="s">
        <v>2756</v>
      </c>
      <c r="L1679" s="4">
        <v>6</v>
      </c>
      <c r="M1679" s="5" t="str">
        <f>IF(AND(S1679=A1679, T1679&amp;U1679&amp;V1679&amp;W1679&amp;X1679=""), "DomProd", IF(COUNTIF(S1679:X1679, A1679)&gt;0, "CoDev", IF(S1679="???","N/A","Import")))</f>
        <v>N/A</v>
      </c>
      <c r="N1679" s="5" t="s">
        <v>35</v>
      </c>
      <c r="O1679" s="5"/>
      <c r="P1679" s="5"/>
      <c r="Q1679" s="5"/>
      <c r="R1679" s="5"/>
      <c r="S1679" t="s">
        <v>59</v>
      </c>
      <c r="Y1679" s="5">
        <f>IF(T1679="???",0,COUNTA(S1679:X1679))</f>
        <v>1</v>
      </c>
    </row>
    <row r="1680" spans="1:25" x14ac:dyDescent="0.45">
      <c r="A1680" s="24" t="s">
        <v>141</v>
      </c>
      <c r="B1680" s="1">
        <v>2009</v>
      </c>
      <c r="C1680" s="22" t="str">
        <f>TEXT(D1680,"000")</f>
        <v>026</v>
      </c>
      <c r="D1680" s="2">
        <v>26</v>
      </c>
      <c r="E1680" s="1" t="str">
        <f>_xlfn.TEXTJOIN("_",TRUE,A1680,B1680,D1680,"Land")</f>
        <v>NLD_2009_26_Land</v>
      </c>
      <c r="F1680" s="1" t="str" cm="1">
        <f t="array" ref="F1680">_xlfn.REGEXEXTRACT(E1680,"[A-Z]+[a-z]+[a-z]",1,0)</f>
        <v>Land</v>
      </c>
      <c r="G1680" s="1" t="str">
        <f>_xlfn.TEXTJOIN("_",TRUE,A1680,B1680,C1680,F1680)</f>
        <v>NLD_2009_026_Land</v>
      </c>
      <c r="H1680" s="1" t="s">
        <v>275</v>
      </c>
      <c r="I1680" s="3" t="s">
        <v>2755</v>
      </c>
      <c r="J1680" t="s">
        <v>350</v>
      </c>
      <c r="K1680" t="s">
        <v>2757</v>
      </c>
      <c r="L1680" s="4" t="s">
        <v>65</v>
      </c>
      <c r="M1680" s="5" t="str">
        <f>IF(AND(S1680=A1680, T1680&amp;U1680&amp;V1680&amp;W1680&amp;X1680=""), "DomProd", IF(COUNTIF(S1680:X1680, A1680)&gt;0, "CoDev", IF(S1680="???","N/A","Import")))</f>
        <v>Import</v>
      </c>
      <c r="N1680" t="s">
        <v>2168</v>
      </c>
      <c r="Q1680" s="18" t="s">
        <v>2758</v>
      </c>
      <c r="R1680" s="5"/>
      <c r="S1680" t="s">
        <v>71</v>
      </c>
      <c r="Y1680" s="5">
        <f>IF(T1680="???",0,COUNTA(S1680:X1680))</f>
        <v>1</v>
      </c>
    </row>
    <row r="1681" spans="1:25" x14ac:dyDescent="0.45">
      <c r="A1681" s="24" t="s">
        <v>141</v>
      </c>
      <c r="B1681" s="1">
        <v>2009</v>
      </c>
      <c r="C1681" s="22" t="str">
        <f>TEXT(D1681,"000")</f>
        <v>027</v>
      </c>
      <c r="D1681" s="2">
        <v>27</v>
      </c>
      <c r="E1681" s="1" t="str">
        <f>_xlfn.TEXTJOIN("_",TRUE,A1681,B1681,D1681,"Land")</f>
        <v>NLD_2009_27_Land</v>
      </c>
      <c r="F1681" s="1" t="str" cm="1">
        <f t="array" ref="F1681">_xlfn.REGEXEXTRACT(E1681,"[A-Z]+[a-z]+[a-z]",1,0)</f>
        <v>Land</v>
      </c>
      <c r="G1681" s="1" t="str">
        <f>_xlfn.TEXTJOIN("_",TRUE,A1681,B1681,C1681,F1681)</f>
        <v>NLD_2009_027_Land</v>
      </c>
      <c r="H1681" s="1" t="s">
        <v>358</v>
      </c>
      <c r="I1681" s="3" t="s">
        <v>359</v>
      </c>
      <c r="J1681" t="s">
        <v>360</v>
      </c>
      <c r="K1681" t="s">
        <v>2759</v>
      </c>
      <c r="L1681" s="4">
        <v>4</v>
      </c>
      <c r="M1681" s="5" t="str">
        <f>IF(AND(S1681=A1681, T1681&amp;U1681&amp;V1681&amp;W1681&amp;X1681=""), "DomProd", IF(COUNTIF(S1681:X1681, A1681)&gt;0, "CoDev", IF(S1681="???","N/A","Import")))</f>
        <v>DomProd</v>
      </c>
      <c r="N1681" t="s">
        <v>2760</v>
      </c>
      <c r="Q1681" s="18" t="s">
        <v>2761</v>
      </c>
      <c r="S1681" t="s">
        <v>141</v>
      </c>
      <c r="Y1681" s="5">
        <f>IF(T1681="???",0,COUNTA(S1681:X1681))</f>
        <v>1</v>
      </c>
    </row>
    <row r="1682" spans="1:25" x14ac:dyDescent="0.45">
      <c r="A1682" s="24" t="s">
        <v>141</v>
      </c>
      <c r="B1682" s="1">
        <v>2009</v>
      </c>
      <c r="C1682" s="22" t="str">
        <f>TEXT(D1682,"000")</f>
        <v>028</v>
      </c>
      <c r="D1682" s="2">
        <v>28</v>
      </c>
      <c r="E1682" s="1" t="str">
        <f>_xlfn.TEXTJOIN("_",TRUE,A1682,B1682,D1682,"Naval")</f>
        <v>NLD_2009_28_Naval</v>
      </c>
      <c r="F1682" s="1" t="s">
        <v>161</v>
      </c>
      <c r="G1682" s="1" t="str">
        <f>_xlfn.TEXTJOIN("_",TRUE,A1682,B1682,C1682,F1682)</f>
        <v>NLD_2009_028_Sea</v>
      </c>
      <c r="H1682" s="1" t="s">
        <v>358</v>
      </c>
      <c r="I1682" s="3" t="s">
        <v>359</v>
      </c>
      <c r="J1682" t="s">
        <v>362</v>
      </c>
      <c r="K1682" t="s">
        <v>2762</v>
      </c>
      <c r="L1682" s="4" t="s">
        <v>65</v>
      </c>
      <c r="M1682" s="5" t="str">
        <f>IF(AND(S1682=A1682, T1682&amp;U1682&amp;V1682&amp;W1682&amp;X1682=""), "DomProd", IF(COUNTIF(S1682:X1682, A1682)&gt;0, "CoDev", IF(S1682="???","N/A","Import")))</f>
        <v>Import</v>
      </c>
      <c r="N1682" t="s">
        <v>174</v>
      </c>
      <c r="Q1682" s="18" t="s">
        <v>175</v>
      </c>
      <c r="R1682" s="5"/>
      <c r="S1682" t="s">
        <v>56</v>
      </c>
      <c r="Y1682" s="5">
        <f>IF(T1682="???",0,COUNTA(S1682:X1682))</f>
        <v>1</v>
      </c>
    </row>
    <row r="1683" spans="1:25" x14ac:dyDescent="0.45">
      <c r="A1683" s="24" t="s">
        <v>141</v>
      </c>
      <c r="B1683" s="1">
        <v>2009</v>
      </c>
      <c r="C1683" s="22" t="str">
        <f>TEXT(D1683,"000")</f>
        <v>029</v>
      </c>
      <c r="D1683" s="2">
        <v>29</v>
      </c>
      <c r="E1683" s="1" t="str">
        <f>_xlfn.TEXTJOIN("_",TRUE,A1683,B1683,D1683,"Naval")</f>
        <v>NLD_2009_29_Naval</v>
      </c>
      <c r="F1683" s="1" t="s">
        <v>161</v>
      </c>
      <c r="G1683" s="1" t="str">
        <f>_xlfn.TEXTJOIN("_",TRUE,A1683,B1683,C1683,F1683)</f>
        <v>NLD_2009_029_Sea</v>
      </c>
      <c r="H1683" s="1" t="s">
        <v>358</v>
      </c>
      <c r="I1683" s="3" t="s">
        <v>163</v>
      </c>
      <c r="J1683" t="s">
        <v>1644</v>
      </c>
      <c r="K1683" t="s">
        <v>2763</v>
      </c>
      <c r="L1683" s="4">
        <v>4</v>
      </c>
      <c r="M1683" s="5" t="str">
        <f>IF(AND(S1683=A1683, T1683&amp;U1683&amp;V1683&amp;W1683&amp;X1683=""), "DomProd", IF(COUNTIF(S1683:X1683, A1683)&gt;0, "CoDev", IF(S1683="???","N/A","Import")))</f>
        <v>DomProd</v>
      </c>
      <c r="N1683" t="s">
        <v>166</v>
      </c>
      <c r="Q1683" s="18" t="s">
        <v>2764</v>
      </c>
      <c r="R1683" s="5"/>
      <c r="S1683" t="s">
        <v>141</v>
      </c>
      <c r="Y1683" s="5">
        <f>IF(T1683="???",0,COUNTA(S1683:X1683))</f>
        <v>1</v>
      </c>
    </row>
    <row r="1684" spans="1:25" x14ac:dyDescent="0.45">
      <c r="A1684" s="24" t="s">
        <v>141</v>
      </c>
      <c r="B1684" s="1">
        <v>2009</v>
      </c>
      <c r="C1684" s="22" t="str">
        <f>TEXT(D1684,"000")</f>
        <v>030</v>
      </c>
      <c r="D1684" s="2">
        <v>30</v>
      </c>
      <c r="E1684" s="1" t="str">
        <f>_xlfn.TEXTJOIN("_",TRUE,A1684,B1684,D1684,"Naval")</f>
        <v>NLD_2009_30_Naval</v>
      </c>
      <c r="F1684" s="1" t="s">
        <v>161</v>
      </c>
      <c r="G1684" s="1" t="str">
        <f>_xlfn.TEXTJOIN("_",TRUE,A1684,B1684,C1684,F1684)</f>
        <v>NLD_2009_030_Sea</v>
      </c>
      <c r="H1684" s="1" t="s">
        <v>358</v>
      </c>
      <c r="I1684" s="3" t="s">
        <v>168</v>
      </c>
      <c r="J1684" t="s">
        <v>1648</v>
      </c>
      <c r="K1684" t="s">
        <v>860</v>
      </c>
      <c r="L1684" s="4" t="s">
        <v>65</v>
      </c>
      <c r="M1684" s="5" t="str">
        <f>IF(AND(S1684=A1684, T1684&amp;U1684&amp;V1684&amp;W1684&amp;X1684=""), "DomProd", IF(COUNTIF(S1684:X1684, A1684)&gt;0, "CoDev", IF(S1684="???","N/A","Import")))</f>
        <v>Import</v>
      </c>
      <c r="N1684" t="s">
        <v>174</v>
      </c>
      <c r="O1684" t="s">
        <v>183</v>
      </c>
      <c r="P1684" t="s">
        <v>184</v>
      </c>
      <c r="Q1684" s="18" t="s">
        <v>185</v>
      </c>
      <c r="R1684" s="18" t="s">
        <v>186</v>
      </c>
      <c r="S1684" t="s">
        <v>56</v>
      </c>
      <c r="Y1684" s="5">
        <f>IF(T1684="???",0,COUNTA(S1684:X1684))</f>
        <v>1</v>
      </c>
    </row>
    <row r="1685" spans="1:25" x14ac:dyDescent="0.45">
      <c r="A1685" s="24" t="s">
        <v>141</v>
      </c>
      <c r="B1685" s="1">
        <v>2009</v>
      </c>
      <c r="C1685" s="22" t="str">
        <f>TEXT(D1685,"000")</f>
        <v>031</v>
      </c>
      <c r="D1685" s="2">
        <v>31</v>
      </c>
      <c r="E1685" s="1" t="str">
        <f>_xlfn.TEXTJOIN("_",TRUE,A1685,B1685,D1685,"Naval")</f>
        <v>NLD_2009_31_Naval</v>
      </c>
      <c r="F1685" s="1" t="s">
        <v>161</v>
      </c>
      <c r="G1685" s="1" t="str">
        <f>_xlfn.TEXTJOIN("_",TRUE,A1685,B1685,C1685,F1685)</f>
        <v>NLD_2009_031_Sea</v>
      </c>
      <c r="H1685" s="1" t="s">
        <v>358</v>
      </c>
      <c r="I1685" s="3" t="s">
        <v>168</v>
      </c>
      <c r="J1685" t="s">
        <v>1648</v>
      </c>
      <c r="K1685" t="s">
        <v>1173</v>
      </c>
      <c r="L1685" s="4">
        <v>2</v>
      </c>
      <c r="M1685" s="5" t="str">
        <f>IF(AND(S1685=A1685, T1685&amp;U1685&amp;V1685&amp;W1685&amp;X1685=""), "DomProd", IF(COUNTIF(S1685:X1685, A1685)&gt;0, "CoDev", IF(S1685="???","N/A","Import")))</f>
        <v>Import</v>
      </c>
      <c r="N1685" t="s">
        <v>171</v>
      </c>
      <c r="O1685" s="5"/>
      <c r="P1685" s="5"/>
      <c r="Q1685" s="32" t="s">
        <v>834</v>
      </c>
      <c r="R1685" s="5"/>
      <c r="S1685" t="s">
        <v>56</v>
      </c>
      <c r="Y1685" s="5">
        <f>IF(T1685="???",0,COUNTA(S1685:X1685))</f>
        <v>1</v>
      </c>
    </row>
    <row r="1686" spans="1:25" x14ac:dyDescent="0.45">
      <c r="A1686" s="24" t="s">
        <v>141</v>
      </c>
      <c r="B1686" s="1">
        <v>2009</v>
      </c>
      <c r="C1686" s="22" t="str">
        <f>TEXT(D1686,"000")</f>
        <v>032</v>
      </c>
      <c r="D1686" s="2">
        <v>32</v>
      </c>
      <c r="E1686" s="1" t="str">
        <f>_xlfn.TEXTJOIN("_",TRUE,A1686,B1686,D1686,"Naval")</f>
        <v>NLD_2009_32_Naval</v>
      </c>
      <c r="F1686" s="1" t="s">
        <v>161</v>
      </c>
      <c r="G1686" s="1" t="str">
        <f>_xlfn.TEXTJOIN("_",TRUE,A1686,B1686,C1686,F1686)</f>
        <v>NLD_2009_032_Sea</v>
      </c>
      <c r="H1686" s="1" t="s">
        <v>358</v>
      </c>
      <c r="I1686" s="3" t="s">
        <v>168</v>
      </c>
      <c r="J1686" t="s">
        <v>1648</v>
      </c>
      <c r="K1686" t="s">
        <v>2765</v>
      </c>
      <c r="L1686" s="4" t="s">
        <v>65</v>
      </c>
      <c r="M1686" s="5" t="str">
        <f>IF(AND(S1686=A1686, T1686&amp;U1686&amp;V1686&amp;W1686&amp;X1686=""), "DomProd", IF(COUNTIF(S1686:X1686, A1686)&gt;0, "CoDev", IF(S1686="???","N/A","Import")))</f>
        <v>Import</v>
      </c>
      <c r="N1686" t="s">
        <v>171</v>
      </c>
      <c r="Q1686" s="18" t="s">
        <v>172</v>
      </c>
      <c r="S1686" t="s">
        <v>56</v>
      </c>
      <c r="Y1686" s="5">
        <f>IF(T1686="???",0,COUNTA(S1686:X1686))</f>
        <v>1</v>
      </c>
    </row>
    <row r="1687" spans="1:25" x14ac:dyDescent="0.45">
      <c r="A1687" s="24" t="s">
        <v>141</v>
      </c>
      <c r="B1687" s="1">
        <v>2009</v>
      </c>
      <c r="C1687" s="22" t="str">
        <f>TEXT(D1687,"000")</f>
        <v>033</v>
      </c>
      <c r="D1687" s="2">
        <v>33</v>
      </c>
      <c r="E1687" s="1" t="str">
        <f>_xlfn.TEXTJOIN("_",TRUE,A1687,B1687,D1687,"Naval")</f>
        <v>NLD_2009_33_Naval</v>
      </c>
      <c r="F1687" s="1" t="s">
        <v>161</v>
      </c>
      <c r="G1687" s="1" t="str">
        <f>_xlfn.TEXTJOIN("_",TRUE,A1687,B1687,C1687,F1687)</f>
        <v>NLD_2009_033_Sea</v>
      </c>
      <c r="H1687" s="1" t="s">
        <v>358</v>
      </c>
      <c r="I1687" s="3" t="s">
        <v>168</v>
      </c>
      <c r="J1687" t="s">
        <v>1648</v>
      </c>
      <c r="K1687" t="s">
        <v>858</v>
      </c>
      <c r="L1687" s="4">
        <v>1</v>
      </c>
      <c r="M1687" s="5" t="str">
        <f>IF(AND(S1687=A1687, T1687&amp;U1687&amp;V1687&amp;W1687&amp;X1687=""), "DomProd", IF(COUNTIF(S1687:X1687, A1687)&gt;0, "CoDev", IF(S1687="???","N/A","Import")))</f>
        <v>Import</v>
      </c>
      <c r="N1687" t="s">
        <v>96</v>
      </c>
      <c r="O1687" t="s">
        <v>837</v>
      </c>
      <c r="Q1687" s="18" t="s">
        <v>838</v>
      </c>
      <c r="R1687" s="18" t="s">
        <v>839</v>
      </c>
      <c r="S1687" t="s">
        <v>56</v>
      </c>
      <c r="Y1687" s="5">
        <f>IF(T1687="???",0,COUNTA(S1687:X1687))</f>
        <v>1</v>
      </c>
    </row>
    <row r="1688" spans="1:25" x14ac:dyDescent="0.45">
      <c r="A1688" s="24" t="s">
        <v>141</v>
      </c>
      <c r="B1688" s="1">
        <v>2009</v>
      </c>
      <c r="C1688" s="22" t="str">
        <f>TEXT(D1688,"000")</f>
        <v>034</v>
      </c>
      <c r="D1688" s="2">
        <v>34</v>
      </c>
      <c r="E1688" s="1" t="str">
        <f>_xlfn.TEXTJOIN("_",TRUE,A1688,B1688,D1688,"Naval")</f>
        <v>NLD_2009_34_Naval</v>
      </c>
      <c r="F1688" s="1" t="s">
        <v>161</v>
      </c>
      <c r="G1688" s="1" t="str">
        <f>_xlfn.TEXTJOIN("_",TRUE,A1688,B1688,C1688,F1688)</f>
        <v>NLD_2009_034_Sea</v>
      </c>
      <c r="H1688" s="1" t="s">
        <v>358</v>
      </c>
      <c r="I1688" s="3" t="s">
        <v>168</v>
      </c>
      <c r="J1688" t="s">
        <v>1648</v>
      </c>
      <c r="K1688" t="s">
        <v>2766</v>
      </c>
      <c r="L1688" s="4">
        <v>32</v>
      </c>
      <c r="M1688" s="5" t="str">
        <f>IF(AND(S1688=A1688, T1688&amp;U1688&amp;V1688&amp;W1688&amp;X1688=""), "DomProd", IF(COUNTIF(S1688:X1688, A1688)&gt;0, "CoDev", IF(S1688="???","N/A","Import")))</f>
        <v>Import</v>
      </c>
      <c r="N1688" t="s">
        <v>174</v>
      </c>
      <c r="Q1688" s="18" t="s">
        <v>841</v>
      </c>
      <c r="S1688" t="s">
        <v>56</v>
      </c>
      <c r="Y1688" s="5">
        <f>IF(T1688="???",0,COUNTA(S1688:X1688))</f>
        <v>1</v>
      </c>
    </row>
    <row r="1689" spans="1:25" x14ac:dyDescent="0.45">
      <c r="A1689" s="24" t="s">
        <v>141</v>
      </c>
      <c r="B1689" s="1">
        <v>2009</v>
      </c>
      <c r="C1689" s="22" t="str">
        <f>TEXT(D1689,"000")</f>
        <v>035</v>
      </c>
      <c r="D1689" s="2">
        <v>35</v>
      </c>
      <c r="E1689" s="1" t="str">
        <f>_xlfn.TEXTJOIN("_",TRUE,A1689,B1689,D1689,"Naval")</f>
        <v>NLD_2009_35_Naval</v>
      </c>
      <c r="F1689" s="1" t="s">
        <v>161</v>
      </c>
      <c r="G1689" s="1" t="str">
        <f>_xlfn.TEXTJOIN("_",TRUE,A1689,B1689,C1689,F1689)</f>
        <v>NLD_2009_035_Sea</v>
      </c>
      <c r="H1689" s="1" t="s">
        <v>358</v>
      </c>
      <c r="I1689" s="3" t="s">
        <v>168</v>
      </c>
      <c r="J1689" t="s">
        <v>1648</v>
      </c>
      <c r="K1689" t="s">
        <v>2767</v>
      </c>
      <c r="L1689" s="4">
        <v>32</v>
      </c>
      <c r="M1689" s="5" t="str">
        <f>IF(AND(S1689=A1689, T1689&amp;U1689&amp;V1689&amp;W1689&amp;X1689=""), "DomProd", IF(COUNTIF(S1689:X1689, A1689)&gt;0, "CoDev", IF(S1689="???","N/A","Import")))</f>
        <v>Import</v>
      </c>
      <c r="N1689" t="s">
        <v>174</v>
      </c>
      <c r="Q1689" s="18" t="s">
        <v>843</v>
      </c>
      <c r="R1689" s="5"/>
      <c r="S1689" t="s">
        <v>56</v>
      </c>
      <c r="Y1689" s="5">
        <f>IF(T1689="???",0,COUNTA(S1689:X1689))</f>
        <v>1</v>
      </c>
    </row>
    <row r="1690" spans="1:25" x14ac:dyDescent="0.45">
      <c r="A1690" s="24" t="s">
        <v>141</v>
      </c>
      <c r="B1690" s="1">
        <v>2009</v>
      </c>
      <c r="C1690" s="22" t="str">
        <f>TEXT(D1690,"000")</f>
        <v>036</v>
      </c>
      <c r="D1690" s="2">
        <v>36</v>
      </c>
      <c r="E1690" s="1" t="str">
        <f>_xlfn.TEXTJOIN("_",TRUE,A1690,B1690,D1690,"Naval")</f>
        <v>NLD_2009_36_Naval</v>
      </c>
      <c r="F1690" s="1" t="s">
        <v>161</v>
      </c>
      <c r="G1690" s="1" t="str">
        <f>_xlfn.TEXTJOIN("_",TRUE,A1690,B1690,C1690,F1690)</f>
        <v>NLD_2009_036_Sea</v>
      </c>
      <c r="H1690" s="1" t="s">
        <v>358</v>
      </c>
      <c r="I1690" s="3" t="s">
        <v>163</v>
      </c>
      <c r="J1690" t="s">
        <v>364</v>
      </c>
      <c r="K1690" t="s">
        <v>165</v>
      </c>
      <c r="L1690" s="4">
        <v>8</v>
      </c>
      <c r="M1690" s="5" t="str">
        <f>IF(AND(S1690=A1690, T1690&amp;U1690&amp;V1690&amp;W1690&amp;X1690=""), "DomProd", IF(COUNTIF(S1690:X1690, A1690)&gt;0, "CoDev", IF(S1690="???","N/A","Import")))</f>
        <v>DomProd</v>
      </c>
      <c r="N1690" t="s">
        <v>166</v>
      </c>
      <c r="Q1690" s="18" t="s">
        <v>167</v>
      </c>
      <c r="S1690" t="s">
        <v>141</v>
      </c>
      <c r="Y1690" s="5">
        <f>IF(T1690="???",0,COUNTA(S1690:X1690))</f>
        <v>1</v>
      </c>
    </row>
    <row r="1691" spans="1:25" x14ac:dyDescent="0.45">
      <c r="A1691" s="24" t="s">
        <v>141</v>
      </c>
      <c r="B1691" s="1">
        <v>2009</v>
      </c>
      <c r="C1691" s="22" t="str">
        <f>TEXT(D1691,"000")</f>
        <v>037</v>
      </c>
      <c r="D1691" s="2">
        <v>37</v>
      </c>
      <c r="E1691" s="1" t="str">
        <f>_xlfn.TEXTJOIN("_",TRUE,A1691,B1691,D1691,"Naval")</f>
        <v>NLD_2009_37_Naval</v>
      </c>
      <c r="F1691" s="1" t="s">
        <v>161</v>
      </c>
      <c r="G1691" s="1" t="str">
        <f>_xlfn.TEXTJOIN("_",TRUE,A1691,B1691,C1691,F1691)</f>
        <v>NLD_2009_037_Sea</v>
      </c>
      <c r="H1691" s="1" t="s">
        <v>358</v>
      </c>
      <c r="I1691" s="3" t="s">
        <v>168</v>
      </c>
      <c r="J1691" t="s">
        <v>369</v>
      </c>
      <c r="K1691" t="s">
        <v>860</v>
      </c>
      <c r="L1691" s="4" t="s">
        <v>65</v>
      </c>
      <c r="M1691" s="5" t="str">
        <f>IF(AND(S1691=A1691, T1691&amp;U1691&amp;V1691&amp;W1691&amp;X1691=""), "DomProd", IF(COUNTIF(S1691:X1691, A1691)&gt;0, "CoDev", IF(S1691="???","N/A","Import")))</f>
        <v>Import</v>
      </c>
      <c r="N1691" t="s">
        <v>174</v>
      </c>
      <c r="O1691" t="s">
        <v>183</v>
      </c>
      <c r="P1691" t="s">
        <v>184</v>
      </c>
      <c r="Q1691" s="18" t="s">
        <v>185</v>
      </c>
      <c r="R1691" s="18" t="s">
        <v>186</v>
      </c>
      <c r="S1691" t="s">
        <v>56</v>
      </c>
      <c r="Y1691" s="5">
        <f>IF(T1691="???",0,COUNTA(S1691:X1691))</f>
        <v>1</v>
      </c>
    </row>
    <row r="1692" spans="1:25" x14ac:dyDescent="0.45">
      <c r="A1692" s="24" t="s">
        <v>141</v>
      </c>
      <c r="B1692" s="1">
        <v>2009</v>
      </c>
      <c r="C1692" s="22" t="str">
        <f>TEXT(D1692,"000")</f>
        <v>038</v>
      </c>
      <c r="D1692" s="2">
        <v>38</v>
      </c>
      <c r="E1692" s="1" t="str">
        <f>_xlfn.TEXTJOIN("_",TRUE,A1692,B1692,D1692,"Naval")</f>
        <v>NLD_2009_38_Naval</v>
      </c>
      <c r="F1692" s="1" t="s">
        <v>161</v>
      </c>
      <c r="G1692" s="1" t="str">
        <f>_xlfn.TEXTJOIN("_",TRUE,A1692,B1692,C1692,F1692)</f>
        <v>NLD_2009_038_Sea</v>
      </c>
      <c r="H1692" s="1" t="s">
        <v>358</v>
      </c>
      <c r="I1692" s="3" t="s">
        <v>168</v>
      </c>
      <c r="J1692" t="s">
        <v>369</v>
      </c>
      <c r="K1692" t="s">
        <v>1173</v>
      </c>
      <c r="L1692" s="4">
        <v>2</v>
      </c>
      <c r="M1692" s="5" t="str">
        <f>IF(AND(S1692=A1692, T1692&amp;U1692&amp;V1692&amp;W1692&amp;X1692=""), "DomProd", IF(COUNTIF(S1692:X1692, A1692)&gt;0, "CoDev", IF(S1692="???","N/A","Import")))</f>
        <v>Import</v>
      </c>
      <c r="N1692" t="s">
        <v>171</v>
      </c>
      <c r="O1692" s="5"/>
      <c r="P1692" s="5"/>
      <c r="Q1692" s="32" t="s">
        <v>834</v>
      </c>
      <c r="R1692" s="5"/>
      <c r="S1692" t="s">
        <v>56</v>
      </c>
      <c r="Y1692" s="5">
        <f>IF(T1692="???",0,COUNTA(S1692:X1692))</f>
        <v>1</v>
      </c>
    </row>
    <row r="1693" spans="1:25" x14ac:dyDescent="0.45">
      <c r="A1693" s="24" t="s">
        <v>141</v>
      </c>
      <c r="B1693" s="1">
        <v>2009</v>
      </c>
      <c r="C1693" s="22" t="str">
        <f>TEXT(D1693,"000")</f>
        <v>039</v>
      </c>
      <c r="D1693" s="2">
        <v>39</v>
      </c>
      <c r="E1693" s="1" t="str">
        <f>_xlfn.TEXTJOIN("_",TRUE,A1693,B1693,D1693,"Naval")</f>
        <v>NLD_2009_39_Naval</v>
      </c>
      <c r="F1693" s="1" t="s">
        <v>161</v>
      </c>
      <c r="G1693" s="1" t="str">
        <f>_xlfn.TEXTJOIN("_",TRUE,A1693,B1693,C1693,F1693)</f>
        <v>NLD_2009_039_Sea</v>
      </c>
      <c r="H1693" s="1" t="s">
        <v>358</v>
      </c>
      <c r="I1693" s="3" t="s">
        <v>168</v>
      </c>
      <c r="J1693" t="s">
        <v>369</v>
      </c>
      <c r="K1693" t="s">
        <v>2185</v>
      </c>
      <c r="L1693" s="4">
        <v>1</v>
      </c>
      <c r="M1693" s="5" t="str">
        <f>IF(AND(S1693=A1693, T1693&amp;U1693&amp;V1693&amp;W1693&amp;X1693=""), "DomProd", IF(COUNTIF(S1693:X1693, A1693)&gt;0, "CoDev", IF(S1693="???","N/A","Import")))</f>
        <v>Import</v>
      </c>
      <c r="N1693" t="s">
        <v>171</v>
      </c>
      <c r="Q1693" s="18" t="s">
        <v>172</v>
      </c>
      <c r="S1693" t="s">
        <v>56</v>
      </c>
      <c r="Y1693" s="5">
        <f>IF(T1693="???",0,COUNTA(S1693:X1693))</f>
        <v>1</v>
      </c>
    </row>
    <row r="1694" spans="1:25" x14ac:dyDescent="0.45">
      <c r="A1694" s="24" t="s">
        <v>141</v>
      </c>
      <c r="B1694" s="1">
        <v>2009</v>
      </c>
      <c r="C1694" s="22" t="str">
        <f>TEXT(D1694,"000")</f>
        <v>040</v>
      </c>
      <c r="D1694" s="2">
        <v>40</v>
      </c>
      <c r="E1694" s="1" t="str">
        <f>_xlfn.TEXTJOIN("_",TRUE,A1694,B1694,D1694,"Naval")</f>
        <v>NLD_2009_40_Naval</v>
      </c>
      <c r="F1694" s="1" t="s">
        <v>161</v>
      </c>
      <c r="G1694" s="1" t="str">
        <f>_xlfn.TEXTJOIN("_",TRUE,A1694,B1694,C1694,F1694)</f>
        <v>NLD_2009_040_Sea</v>
      </c>
      <c r="H1694" s="1" t="s">
        <v>358</v>
      </c>
      <c r="I1694" s="3" t="s">
        <v>168</v>
      </c>
      <c r="J1694" t="s">
        <v>369</v>
      </c>
      <c r="K1694" t="s">
        <v>2768</v>
      </c>
      <c r="L1694" s="4">
        <v>1</v>
      </c>
      <c r="M1694" s="5" t="str">
        <f>IF(AND(S1694=A1694, T1694&amp;U1694&amp;V1694&amp;W1694&amp;X1694=""), "DomProd", IF(COUNTIF(S1694:X1694, A1694)&gt;0, "CoDev", IF(S1694="???","N/A","Import")))</f>
        <v>Import</v>
      </c>
      <c r="N1694" t="s">
        <v>174</v>
      </c>
      <c r="Q1694" s="18" t="s">
        <v>175</v>
      </c>
      <c r="R1694" s="5"/>
      <c r="S1694" t="s">
        <v>56</v>
      </c>
      <c r="Y1694" s="5">
        <f>IF(T1694="???",0,COUNTA(S1694:X1694))</f>
        <v>1</v>
      </c>
    </row>
    <row r="1695" spans="1:25" x14ac:dyDescent="0.45">
      <c r="A1695" s="24" t="s">
        <v>141</v>
      </c>
      <c r="B1695" s="1">
        <v>2009</v>
      </c>
      <c r="C1695" s="22" t="str">
        <f>TEXT(D1695,"000")</f>
        <v>041</v>
      </c>
      <c r="D1695" s="2">
        <v>41</v>
      </c>
      <c r="E1695" s="1" t="str">
        <f>_xlfn.TEXTJOIN("_",TRUE,A1695,B1695,D1695,"Naval")</f>
        <v>NLD_2009_41_Naval</v>
      </c>
      <c r="F1695" s="1" t="s">
        <v>161</v>
      </c>
      <c r="G1695" s="1" t="str">
        <f>_xlfn.TEXTJOIN("_",TRUE,A1695,B1695,C1695,F1695)</f>
        <v>NLD_2009_041_Sea</v>
      </c>
      <c r="H1695" s="1" t="s">
        <v>358</v>
      </c>
      <c r="I1695" s="3" t="s">
        <v>168</v>
      </c>
      <c r="J1695" t="s">
        <v>369</v>
      </c>
      <c r="K1695" t="s">
        <v>176</v>
      </c>
      <c r="L1695" s="4">
        <v>16</v>
      </c>
      <c r="M1695" s="5" t="str">
        <f>IF(AND(S1695=A1695, T1695&amp;U1695&amp;V1695&amp;W1695&amp;X1695=""), "DomProd", IF(COUNTIF(S1695:X1695, A1695)&gt;0, "CoDev", IF(S1695="???","N/A","Import")))</f>
        <v>Import</v>
      </c>
      <c r="N1695" t="s">
        <v>174</v>
      </c>
      <c r="Q1695" s="18" t="s">
        <v>177</v>
      </c>
      <c r="R1695" s="5"/>
      <c r="S1695" t="s">
        <v>56</v>
      </c>
      <c r="Y1695" s="5">
        <f>IF(T1695="???",0,COUNTA(S1695:X1695))</f>
        <v>1</v>
      </c>
    </row>
    <row r="1696" spans="1:25" x14ac:dyDescent="0.45">
      <c r="A1696" s="24" t="s">
        <v>141</v>
      </c>
      <c r="B1696" s="1">
        <v>2009</v>
      </c>
      <c r="C1696" s="22" t="str">
        <f>TEXT(D1696,"000")</f>
        <v>042</v>
      </c>
      <c r="D1696" s="2">
        <v>42</v>
      </c>
      <c r="E1696" s="1" t="str">
        <f>_xlfn.TEXTJOIN("_",TRUE,A1696,B1696,D1696,"Naval")</f>
        <v>NLD_2009_42_Naval</v>
      </c>
      <c r="F1696" s="1" t="s">
        <v>161</v>
      </c>
      <c r="G1696" s="1" t="str">
        <f>_xlfn.TEXTJOIN("_",TRUE,A1696,B1696,C1696,F1696)</f>
        <v>NLD_2009_042_Sea</v>
      </c>
      <c r="H1696" s="1" t="s">
        <v>358</v>
      </c>
      <c r="I1696" s="3" t="s">
        <v>187</v>
      </c>
      <c r="J1696" t="s">
        <v>188</v>
      </c>
      <c r="K1696" t="s">
        <v>2769</v>
      </c>
      <c r="L1696" s="4">
        <v>12</v>
      </c>
      <c r="M1696" s="5" t="str">
        <f>IF(AND(S1696=A1696, T1696&amp;U1696&amp;V1696&amp;W1696&amp;X1696=""), "DomProd", IF(COUNTIF(S1696:X1696, A1696)&gt;0, "CoDev", IF(S1696="???","N/A","Import")))</f>
        <v>CoDev</v>
      </c>
      <c r="N1696" t="s">
        <v>2692</v>
      </c>
      <c r="Q1696" t="s">
        <v>2693</v>
      </c>
      <c r="S1696" t="s">
        <v>133</v>
      </c>
      <c r="T1696" t="s">
        <v>71</v>
      </c>
      <c r="U1696" t="s">
        <v>141</v>
      </c>
      <c r="Y1696" s="5">
        <f>IF(T1696="???",0,COUNTA(S1696:X1696))</f>
        <v>3</v>
      </c>
    </row>
    <row r="1697" spans="1:25" x14ac:dyDescent="0.45">
      <c r="A1697" s="24" t="s">
        <v>141</v>
      </c>
      <c r="B1697" s="1">
        <v>2009</v>
      </c>
      <c r="C1697" s="22" t="str">
        <f>TEXT(D1697,"000")</f>
        <v>043</v>
      </c>
      <c r="D1697" s="2">
        <v>43</v>
      </c>
      <c r="E1697" s="1" t="str">
        <f>_xlfn.TEXTJOIN("_",TRUE,A1697,B1697,D1697,"Naval")</f>
        <v>NLD_2009_43_Naval</v>
      </c>
      <c r="F1697" s="1" t="s">
        <v>161</v>
      </c>
      <c r="G1697" s="1" t="str">
        <f>_xlfn.TEXTJOIN("_",TRUE,A1697,B1697,C1697,F1697)</f>
        <v>NLD_2009_043_Sea</v>
      </c>
      <c r="H1697" s="1" t="s">
        <v>358</v>
      </c>
      <c r="I1697" s="3" t="s">
        <v>422</v>
      </c>
      <c r="J1697" t="s">
        <v>1188</v>
      </c>
      <c r="K1697" t="s">
        <v>2770</v>
      </c>
      <c r="L1697" s="4">
        <v>1</v>
      </c>
      <c r="M1697" s="5" t="str">
        <f>IF(AND(S1697=A1697, T1697&amp;U1697&amp;V1697&amp;W1697&amp;X1697=""), "DomProd", IF(COUNTIF(S1697:X1697, A1697)&gt;0, "CoDev", IF(S1697="???","N/A","Import")))</f>
        <v>DomProd</v>
      </c>
      <c r="N1697" t="s">
        <v>166</v>
      </c>
      <c r="Q1697" s="18" t="s">
        <v>2771</v>
      </c>
      <c r="R1697" s="5"/>
      <c r="S1697" t="s">
        <v>141</v>
      </c>
      <c r="Y1697" s="5">
        <f>IF(T1697="???",0,COUNTA(S1697:X1697))</f>
        <v>1</v>
      </c>
    </row>
    <row r="1698" spans="1:25" x14ac:dyDescent="0.45">
      <c r="A1698" s="24" t="s">
        <v>141</v>
      </c>
      <c r="B1698" s="1">
        <v>2009</v>
      </c>
      <c r="C1698" s="22" t="str">
        <f>TEXT(D1698,"000")</f>
        <v>044</v>
      </c>
      <c r="D1698" s="2">
        <v>44</v>
      </c>
      <c r="E1698" s="1" t="str">
        <f>_xlfn.TEXTJOIN("_",TRUE,A1698,B1698,D1698,"Naval")</f>
        <v>NLD_2009_44_Naval</v>
      </c>
      <c r="F1698" s="1" t="s">
        <v>161</v>
      </c>
      <c r="G1698" s="1" t="str">
        <f>_xlfn.TEXTJOIN("_",TRUE,A1698,B1698,C1698,F1698)</f>
        <v>NLD_2009_044_Sea</v>
      </c>
      <c r="H1698" s="1" t="s">
        <v>358</v>
      </c>
      <c r="I1698" s="3" t="s">
        <v>422</v>
      </c>
      <c r="J1698" t="s">
        <v>1188</v>
      </c>
      <c r="K1698" t="s">
        <v>2772</v>
      </c>
      <c r="L1698" s="4">
        <v>1</v>
      </c>
      <c r="M1698" s="5" t="str">
        <f>IF(AND(S1698=A1698, T1698&amp;U1698&amp;V1698&amp;W1698&amp;X1698=""), "DomProd", IF(COUNTIF(S1698:X1698, A1698)&gt;0, "CoDev", IF(S1698="???","N/A","Import")))</f>
        <v>DomProd</v>
      </c>
      <c r="N1698" t="s">
        <v>2773</v>
      </c>
      <c r="Q1698" s="18" t="s">
        <v>2774</v>
      </c>
      <c r="S1698" t="s">
        <v>141</v>
      </c>
      <c r="Y1698" s="5">
        <f>IF(T1698="???",0,COUNTA(S1698:X1698))</f>
        <v>1</v>
      </c>
    </row>
    <row r="1699" spans="1:25" x14ac:dyDescent="0.45">
      <c r="A1699" s="24" t="s">
        <v>141</v>
      </c>
      <c r="B1699" s="1">
        <v>2009</v>
      </c>
      <c r="C1699" s="22" t="str">
        <f>TEXT(D1699,"000")</f>
        <v>045</v>
      </c>
      <c r="D1699" s="2">
        <v>45</v>
      </c>
      <c r="E1699" s="1" t="str">
        <f>_xlfn.TEXTJOIN("_",TRUE,A1699,B1699,D1699,"Naval")</f>
        <v>NLD_2009_45_Naval</v>
      </c>
      <c r="F1699" s="1" t="s">
        <v>161</v>
      </c>
      <c r="G1699" s="1" t="str">
        <f>_xlfn.TEXTJOIN("_",TRUE,A1699,B1699,C1699,F1699)</f>
        <v>NLD_2009_045_Sea</v>
      </c>
      <c r="H1699" s="1" t="s">
        <v>358</v>
      </c>
      <c r="I1699" s="3" t="s">
        <v>422</v>
      </c>
      <c r="J1699" t="s">
        <v>425</v>
      </c>
      <c r="K1699" t="s">
        <v>65</v>
      </c>
      <c r="L1699" s="4">
        <v>5</v>
      </c>
      <c r="M1699" s="5" t="str">
        <f>IF(AND(S1699=A1699, T1699&amp;U1699&amp;V1699&amp;W1699&amp;X1699=""), "DomProd", IF(COUNTIF(S1699:X1699, A1699)&gt;0, "CoDev", IF(S1699="???","N/A","Import")))</f>
        <v>N/A</v>
      </c>
      <c r="N1699" s="5" t="s">
        <v>35</v>
      </c>
      <c r="O1699" s="5"/>
      <c r="P1699" s="5"/>
      <c r="Q1699" s="5"/>
      <c r="R1699" s="5"/>
      <c r="S1699" t="s">
        <v>59</v>
      </c>
      <c r="Y1699" s="5">
        <f>IF(T1699="???",0,COUNTA(S1699:X1699))</f>
        <v>1</v>
      </c>
    </row>
    <row r="1700" spans="1:25" x14ac:dyDescent="0.45">
      <c r="A1700" s="24" t="s">
        <v>141</v>
      </c>
      <c r="B1700" s="1">
        <v>2009</v>
      </c>
      <c r="C1700" s="22" t="str">
        <f>TEXT(D1700,"000")</f>
        <v>046</v>
      </c>
      <c r="D1700" s="2">
        <v>46</v>
      </c>
      <c r="E1700" s="1" t="str">
        <f>_xlfn.TEXTJOIN("_",TRUE,A1700,B1700,D1700,"Naval")</f>
        <v>NLD_2009_46_Naval</v>
      </c>
      <c r="F1700" s="1" t="s">
        <v>161</v>
      </c>
      <c r="G1700" s="1" t="str">
        <f>_xlfn.TEXTJOIN("_",TRUE,A1700,B1700,C1700,F1700)</f>
        <v>NLD_2009_046_Sea</v>
      </c>
      <c r="H1700" s="1" t="s">
        <v>358</v>
      </c>
      <c r="I1700" s="3" t="s">
        <v>422</v>
      </c>
      <c r="J1700" t="s">
        <v>1919</v>
      </c>
      <c r="K1700" t="s">
        <v>65</v>
      </c>
      <c r="L1700" s="4">
        <v>12</v>
      </c>
      <c r="M1700" s="5" t="str">
        <f>IF(AND(S1700=A1700, T1700&amp;U1700&amp;V1700&amp;W1700&amp;X1700=""), "DomProd", IF(COUNTIF(S1700:X1700, A1700)&gt;0, "CoDev", IF(S1700="???","N/A","Import")))</f>
        <v>N/A</v>
      </c>
      <c r="N1700" s="5" t="s">
        <v>35</v>
      </c>
      <c r="O1700" s="5"/>
      <c r="P1700" s="5"/>
      <c r="Q1700" s="5"/>
      <c r="R1700" s="5"/>
      <c r="S1700" t="s">
        <v>59</v>
      </c>
      <c r="Y1700" s="5">
        <f>IF(T1700="???",0,COUNTA(S1700:X1700))</f>
        <v>1</v>
      </c>
    </row>
    <row r="1701" spans="1:25" x14ac:dyDescent="0.45">
      <c r="A1701" s="24" t="s">
        <v>141</v>
      </c>
      <c r="B1701" s="1">
        <v>2009</v>
      </c>
      <c r="C1701" s="22" t="str">
        <f>TEXT(D1701,"000")</f>
        <v>047</v>
      </c>
      <c r="D1701" s="2">
        <v>47</v>
      </c>
      <c r="E1701" s="1" t="str">
        <f>_xlfn.TEXTJOIN("_",TRUE,A1701,B1701,D1701,"Naval")</f>
        <v>NLD_2009_47_Naval</v>
      </c>
      <c r="F1701" s="1" t="s">
        <v>161</v>
      </c>
      <c r="G1701" s="1" t="str">
        <f>_xlfn.TEXTJOIN("_",TRUE,A1701,B1701,C1701,F1701)</f>
        <v>NLD_2009_047_Sea</v>
      </c>
      <c r="H1701" s="1" t="s">
        <v>358</v>
      </c>
      <c r="I1701" s="3" t="s">
        <v>192</v>
      </c>
      <c r="J1701" t="s">
        <v>1192</v>
      </c>
      <c r="K1701" t="s">
        <v>2775</v>
      </c>
      <c r="L1701" s="4">
        <v>1</v>
      </c>
      <c r="M1701" s="5" t="str">
        <f>IF(AND(S1701=A1701, T1701&amp;U1701&amp;V1701&amp;W1701&amp;X1701=""), "DomProd", IF(COUNTIF(S1701:X1701, A1701)&gt;0, "CoDev", IF(S1701="???","N/A","Import")))</f>
        <v>DomProd</v>
      </c>
      <c r="N1701" s="5" t="s">
        <v>3301</v>
      </c>
      <c r="O1701" s="5" t="s">
        <v>3302</v>
      </c>
      <c r="P1701" s="5"/>
      <c r="Q1701" s="30" t="s">
        <v>3303</v>
      </c>
      <c r="R1701" s="5"/>
      <c r="S1701" t="s">
        <v>141</v>
      </c>
      <c r="Y1701" s="5">
        <f>IF(T1701="???",0,COUNTA(S1701:X1701))</f>
        <v>1</v>
      </c>
    </row>
    <row r="1702" spans="1:25" ht="13.15" customHeight="1" x14ac:dyDescent="0.45">
      <c r="A1702" s="24" t="s">
        <v>141</v>
      </c>
      <c r="B1702" s="1">
        <v>2009</v>
      </c>
      <c r="C1702" s="22" t="str">
        <f>TEXT(D1702,"000")</f>
        <v>048</v>
      </c>
      <c r="D1702" s="2">
        <v>48</v>
      </c>
      <c r="E1702" s="1" t="str">
        <f>_xlfn.TEXTJOIN("_",TRUE,A1702,B1702,D1702,"Naval")</f>
        <v>NLD_2009_48_Naval</v>
      </c>
      <c r="F1702" s="1" t="s">
        <v>161</v>
      </c>
      <c r="G1702" s="1" t="str">
        <f>_xlfn.TEXTJOIN("_",TRUE,A1702,B1702,C1702,F1702)</f>
        <v>NLD_2009_048_Sea</v>
      </c>
      <c r="H1702" s="1" t="s">
        <v>358</v>
      </c>
      <c r="I1702" s="3" t="s">
        <v>192</v>
      </c>
      <c r="J1702" t="s">
        <v>2776</v>
      </c>
      <c r="K1702" t="s">
        <v>2777</v>
      </c>
      <c r="L1702" s="4">
        <v>1</v>
      </c>
      <c r="M1702" s="5" t="str">
        <f>IF(AND(S1702=A1702, T1702&amp;U1702&amp;V1702&amp;W1702&amp;X1702=""), "DomProd", IF(COUNTIF(S1702:X1702, A1702)&gt;0, "CoDev", IF(S1702="???","N/A","Import")))</f>
        <v>DomProd</v>
      </c>
      <c r="N1702" s="5" t="s">
        <v>3584</v>
      </c>
      <c r="O1702" s="5"/>
      <c r="P1702" s="5"/>
      <c r="Q1702" s="30" t="s">
        <v>3585</v>
      </c>
      <c r="R1702" s="5"/>
      <c r="S1702" t="s">
        <v>141</v>
      </c>
      <c r="Y1702" s="5">
        <f>IF(T1702="???",0,COUNTA(S1702:X1702))</f>
        <v>1</v>
      </c>
    </row>
    <row r="1703" spans="1:25" x14ac:dyDescent="0.45">
      <c r="A1703" s="24" t="s">
        <v>141</v>
      </c>
      <c r="B1703" s="1">
        <v>2009</v>
      </c>
      <c r="C1703" s="22" t="str">
        <f>TEXT(D1703,"000")</f>
        <v>049</v>
      </c>
      <c r="D1703" s="2">
        <v>49</v>
      </c>
      <c r="E1703" s="1" t="str">
        <f>_xlfn.TEXTJOIN("_",TRUE,A1703,B1703,D1703,"Naval")</f>
        <v>NLD_2009_49_Naval</v>
      </c>
      <c r="F1703" s="1" t="s">
        <v>161</v>
      </c>
      <c r="G1703" s="1" t="str">
        <f>_xlfn.TEXTJOIN("_",TRUE,A1703,B1703,C1703,F1703)</f>
        <v>NLD_2009_049_Sea</v>
      </c>
      <c r="H1703" s="1" t="s">
        <v>358</v>
      </c>
      <c r="I1703" s="3" t="s">
        <v>192</v>
      </c>
      <c r="J1703" t="s">
        <v>428</v>
      </c>
      <c r="K1703" t="s">
        <v>1364</v>
      </c>
      <c r="L1703" s="4">
        <v>1</v>
      </c>
      <c r="M1703" s="5" t="str">
        <f>IF(AND(S1703=A1703, T1703&amp;U1703&amp;V1703&amp;W1703&amp;X1703=""), "DomProd", IF(COUNTIF(S1703:X1703, A1703)&gt;0, "CoDev", IF(S1703="???","N/A","Import")))</f>
        <v>N/A</v>
      </c>
      <c r="N1703" s="5" t="s">
        <v>35</v>
      </c>
      <c r="O1703" s="5"/>
      <c r="P1703" s="5"/>
      <c r="Q1703" s="5"/>
      <c r="R1703" s="5"/>
      <c r="S1703" t="s">
        <v>59</v>
      </c>
      <c r="Y1703" s="5">
        <f>IF(T1703="???",0,COUNTA(S1703:X1703))</f>
        <v>1</v>
      </c>
    </row>
    <row r="1704" spans="1:25" x14ac:dyDescent="0.45">
      <c r="A1704" s="24" t="s">
        <v>141</v>
      </c>
      <c r="B1704" s="1">
        <v>2009</v>
      </c>
      <c r="C1704" s="22" t="str">
        <f>TEXT(D1704,"000")</f>
        <v>050</v>
      </c>
      <c r="D1704" s="2">
        <v>50</v>
      </c>
      <c r="E1704" s="1" t="str">
        <f>_xlfn.TEXTJOIN("_",TRUE,A1704,B1704,D1704,"Naval")</f>
        <v>NLD_2009_50_Naval</v>
      </c>
      <c r="F1704" s="1" t="s">
        <v>161</v>
      </c>
      <c r="G1704" s="1" t="str">
        <f>_xlfn.TEXTJOIN("_",TRUE,A1704,B1704,C1704,F1704)</f>
        <v>NLD_2009_050_Sea</v>
      </c>
      <c r="H1704" s="1" t="s">
        <v>358</v>
      </c>
      <c r="I1704" s="3" t="s">
        <v>192</v>
      </c>
      <c r="J1704" t="s">
        <v>103</v>
      </c>
      <c r="K1704" t="s">
        <v>65</v>
      </c>
      <c r="L1704" s="4">
        <v>2</v>
      </c>
      <c r="M1704" s="5" t="str">
        <f>IF(AND(S1704=A1704, T1704&amp;U1704&amp;V1704&amp;W1704&amp;X1704=""), "DomProd", IF(COUNTIF(S1704:X1704, A1704)&gt;0, "CoDev", IF(S1704="???","N/A","Import")))</f>
        <v>N/A</v>
      </c>
      <c r="N1704" s="5" t="s">
        <v>35</v>
      </c>
      <c r="O1704" s="5"/>
      <c r="P1704" s="5"/>
      <c r="Q1704" s="5"/>
      <c r="R1704" s="5"/>
      <c r="S1704" t="s">
        <v>59</v>
      </c>
      <c r="Y1704" s="5">
        <f>IF(T1704="???",0,COUNTA(S1704:X1704))</f>
        <v>1</v>
      </c>
    </row>
    <row r="1705" spans="1:25" x14ac:dyDescent="0.45">
      <c r="A1705" s="24" t="s">
        <v>141</v>
      </c>
      <c r="B1705" s="1">
        <v>2009</v>
      </c>
      <c r="C1705" s="22" t="str">
        <f>TEXT(D1705,"000")</f>
        <v>051</v>
      </c>
      <c r="D1705" s="2">
        <v>51</v>
      </c>
      <c r="E1705" s="1" t="str">
        <f>_xlfn.TEXTJOIN("_",TRUE,A1705,B1705,D1705,"Naval")</f>
        <v>NLD_2009_51_Naval</v>
      </c>
      <c r="F1705" s="1" t="s">
        <v>161</v>
      </c>
      <c r="G1705" s="1" t="str">
        <f>_xlfn.TEXTJOIN("_",TRUE,A1705,B1705,C1705,F1705)</f>
        <v>NLD_2009_051_Sea</v>
      </c>
      <c r="H1705" s="1" t="s">
        <v>358</v>
      </c>
      <c r="I1705" s="3" t="s">
        <v>192</v>
      </c>
      <c r="J1705" t="s">
        <v>709</v>
      </c>
      <c r="K1705" t="s">
        <v>2778</v>
      </c>
      <c r="L1705" s="4">
        <v>1</v>
      </c>
      <c r="M1705" s="5" t="str">
        <f>IF(AND(S1705=A1705, T1705&amp;U1705&amp;V1705&amp;W1705&amp;X1705=""), "DomProd", IF(COUNTIF(S1705:X1705, A1705)&gt;0, "CoDev", IF(S1705="???","N/A","Import")))</f>
        <v>DomProd</v>
      </c>
      <c r="N1705" t="s">
        <v>2773</v>
      </c>
      <c r="Q1705" s="18" t="s">
        <v>2779</v>
      </c>
      <c r="R1705" s="5"/>
      <c r="S1705" t="s">
        <v>141</v>
      </c>
      <c r="Y1705" s="5">
        <f>IF(T1705="???",0,COUNTA(S1705:X1705))</f>
        <v>1</v>
      </c>
    </row>
    <row r="1706" spans="1:25" s="13" customFormat="1" x14ac:dyDescent="0.45">
      <c r="A1706" s="25" t="s">
        <v>141</v>
      </c>
      <c r="B1706" s="1">
        <v>2009</v>
      </c>
      <c r="C1706" s="22" t="str">
        <f>TEXT(D1706,"000")</f>
        <v>052</v>
      </c>
      <c r="D1706" s="2">
        <v>52</v>
      </c>
      <c r="E1706" s="11" t="str">
        <f>_xlfn.TEXTJOIN("_",TRUE,A1706,B1706,D1706,"Naval")</f>
        <v>NLD_2009_52_Naval</v>
      </c>
      <c r="F1706" s="1" t="s">
        <v>161</v>
      </c>
      <c r="G1706" s="1" t="str">
        <f>_xlfn.TEXTJOIN("_",TRUE,A1706,B1706,C1706,F1706)</f>
        <v>NLD_2009_052_Sea</v>
      </c>
      <c r="H1706" s="11" t="s">
        <v>358</v>
      </c>
      <c r="I1706" s="12" t="s">
        <v>192</v>
      </c>
      <c r="J1706" s="13" t="s">
        <v>2780</v>
      </c>
      <c r="K1706" s="13" t="s">
        <v>2781</v>
      </c>
      <c r="L1706" s="14">
        <v>1</v>
      </c>
      <c r="M1706" s="5" t="str">
        <f>IF(AND(S1706=A1706, T1706&amp;U1706&amp;V1706&amp;W1706&amp;X1706=""), "DomProd", IF(COUNTIF(S1706:X1706, A1706)&gt;0, "CoDev", IF(S1706="???","N/A","Import")))</f>
        <v>DomProd</v>
      </c>
      <c r="N1706" t="s">
        <v>166</v>
      </c>
      <c r="O1706"/>
      <c r="P1706"/>
      <c r="Q1706" s="18" t="s">
        <v>2782</v>
      </c>
      <c r="R1706" s="5"/>
      <c r="S1706" s="13" t="s">
        <v>141</v>
      </c>
      <c r="Y1706" s="5">
        <f>IF(T1706="???",0,COUNTA(S1706:X1706))</f>
        <v>1</v>
      </c>
    </row>
    <row r="1707" spans="1:25" x14ac:dyDescent="0.45">
      <c r="A1707" s="24" t="s">
        <v>141</v>
      </c>
      <c r="B1707" s="1">
        <v>2009</v>
      </c>
      <c r="C1707" s="22" t="str">
        <f>TEXT(D1707,"000")</f>
        <v>053</v>
      </c>
      <c r="D1707" s="2">
        <v>53</v>
      </c>
      <c r="E1707" s="1" t="str">
        <f>_xlfn.TEXTJOIN("_",TRUE,A1707,B1707,D1707,"Naval")</f>
        <v>NLD_2009_53_Naval</v>
      </c>
      <c r="F1707" s="1" t="s">
        <v>161</v>
      </c>
      <c r="G1707" s="1" t="str">
        <f>_xlfn.TEXTJOIN("_",TRUE,A1707,B1707,C1707,F1707)</f>
        <v>NLD_2009_053_Sea</v>
      </c>
      <c r="H1707" s="1" t="s">
        <v>358</v>
      </c>
      <c r="I1707" s="3" t="s">
        <v>192</v>
      </c>
      <c r="J1707" t="s">
        <v>204</v>
      </c>
      <c r="K1707" t="s">
        <v>65</v>
      </c>
      <c r="L1707" s="4">
        <v>4</v>
      </c>
      <c r="M1707" s="5" t="str">
        <f>IF(AND(S1707=A1707, T1707&amp;U1707&amp;V1707&amp;W1707&amp;X1707=""), "DomProd", IF(COUNTIF(S1707:X1707, A1707)&gt;0, "CoDev", IF(S1707="???","N/A","Import")))</f>
        <v>N/A</v>
      </c>
      <c r="N1707" s="5" t="s">
        <v>35</v>
      </c>
      <c r="O1707" s="5"/>
      <c r="P1707" s="5"/>
      <c r="Q1707" s="5"/>
      <c r="R1707" s="5"/>
      <c r="S1707" t="s">
        <v>59</v>
      </c>
      <c r="Y1707" s="5">
        <f>IF(T1707="???",0,COUNTA(S1707:X1707))</f>
        <v>1</v>
      </c>
    </row>
    <row r="1708" spans="1:25" x14ac:dyDescent="0.45">
      <c r="A1708" s="24" t="s">
        <v>141</v>
      </c>
      <c r="B1708" s="1">
        <v>2009</v>
      </c>
      <c r="C1708" s="22" t="str">
        <f>TEXT(D1708,"000")</f>
        <v>054</v>
      </c>
      <c r="D1708" s="2">
        <v>54</v>
      </c>
      <c r="E1708" s="1" t="str">
        <f>_xlfn.TEXTJOIN("_",TRUE,A1708,B1708,D1708,"Naval")</f>
        <v>NLD_2009_54_Naval</v>
      </c>
      <c r="F1708" s="1" t="s">
        <v>161</v>
      </c>
      <c r="G1708" s="1" t="str">
        <f>_xlfn.TEXTJOIN("_",TRUE,A1708,B1708,C1708,F1708)</f>
        <v>NLD_2009_054_Sea</v>
      </c>
      <c r="H1708" s="1" t="s">
        <v>358</v>
      </c>
      <c r="I1708" s="3" t="s">
        <v>192</v>
      </c>
      <c r="J1708" t="s">
        <v>2783</v>
      </c>
      <c r="K1708" t="s">
        <v>65</v>
      </c>
      <c r="L1708" s="4">
        <v>4</v>
      </c>
      <c r="M1708" s="5" t="str">
        <f>IF(AND(S1708=A1708, T1708&amp;U1708&amp;V1708&amp;W1708&amp;X1708=""), "DomProd", IF(COUNTIF(S1708:X1708, A1708)&gt;0, "CoDev", IF(S1708="???","N/A","Import")))</f>
        <v>N/A</v>
      </c>
      <c r="N1708" s="5" t="s">
        <v>35</v>
      </c>
      <c r="O1708" s="5"/>
      <c r="P1708" s="5"/>
      <c r="Q1708" s="5"/>
      <c r="R1708" s="5"/>
      <c r="S1708" t="s">
        <v>59</v>
      </c>
      <c r="Y1708" s="5">
        <f>IF(T1708="???",0,COUNTA(S1708:X1708))</f>
        <v>1</v>
      </c>
    </row>
    <row r="1709" spans="1:25" x14ac:dyDescent="0.45">
      <c r="A1709" s="24" t="s">
        <v>141</v>
      </c>
      <c r="B1709" s="1">
        <v>2009</v>
      </c>
      <c r="C1709" s="22" t="str">
        <f>TEXT(D1709,"000")</f>
        <v>055</v>
      </c>
      <c r="D1709" s="2">
        <v>55</v>
      </c>
      <c r="E1709" s="1" t="str">
        <f>_xlfn.TEXTJOIN("_",TRUE,A1709,B1709,D1709,"Air")</f>
        <v>NLD_2009_55_Air</v>
      </c>
      <c r="F1709" s="1" t="str" cm="1">
        <f t="array" ref="F1709">_xlfn.REGEXEXTRACT(E1709,"[A-Z]+[a-z]+[a-z]",1,0)</f>
        <v>Air</v>
      </c>
      <c r="G1709" s="1" t="str">
        <f>_xlfn.TEXTJOIN("_",TRUE,A1709,B1709,C1709,F1709)</f>
        <v>NLD_2009_055_Air</v>
      </c>
      <c r="H1709" s="1" t="s">
        <v>205</v>
      </c>
      <c r="I1709" s="3" t="s">
        <v>109</v>
      </c>
      <c r="J1709" t="s">
        <v>434</v>
      </c>
      <c r="K1709" t="s">
        <v>2784</v>
      </c>
      <c r="L1709" s="4">
        <v>14</v>
      </c>
      <c r="M1709" s="5" t="str">
        <f>IF(AND(S1709=A1709, T1709&amp;U1709&amp;V1709&amp;W1709&amp;X1709=""), "DomProd", IF(COUNTIF(S1709:X1709, A1709)&gt;0, "CoDev", IF(S1709="???","N/A","Import")))</f>
        <v>Import</v>
      </c>
      <c r="N1709" t="s">
        <v>1050</v>
      </c>
      <c r="Q1709" s="18" t="s">
        <v>1897</v>
      </c>
      <c r="S1709" t="s">
        <v>92</v>
      </c>
      <c r="Y1709" s="5">
        <f>IF(T1709="???",0,COUNTA(S1709:X1709))</f>
        <v>1</v>
      </c>
    </row>
    <row r="1710" spans="1:25" x14ac:dyDescent="0.45">
      <c r="A1710" s="24" t="s">
        <v>141</v>
      </c>
      <c r="B1710" s="1">
        <v>2009</v>
      </c>
      <c r="C1710" s="22" t="str">
        <f>TEXT(D1710,"000")</f>
        <v>056</v>
      </c>
      <c r="D1710" s="2">
        <v>56</v>
      </c>
      <c r="E1710" s="1" t="str">
        <f>_xlfn.TEXTJOIN("_",TRUE,A1710,B1710,D1710,"Land")</f>
        <v>NLD_2009_56_Land</v>
      </c>
      <c r="F1710" s="1" t="str" cm="1">
        <f t="array" ref="F1710">_xlfn.REGEXEXTRACT(E1710,"[A-Z]+[a-z]+[a-z]",1,0)</f>
        <v>Land</v>
      </c>
      <c r="G1710" s="1" t="str">
        <f>_xlfn.TEXTJOIN("_",TRUE,A1710,B1710,C1710,F1710)</f>
        <v>NLD_2009_056_Land</v>
      </c>
      <c r="H1710" s="1" t="s">
        <v>1252</v>
      </c>
      <c r="I1710" s="3" t="s">
        <v>2785</v>
      </c>
      <c r="J1710" t="s">
        <v>2786</v>
      </c>
      <c r="K1710" t="s">
        <v>2037</v>
      </c>
      <c r="L1710" s="4">
        <v>74</v>
      </c>
      <c r="M1710" s="5" t="str">
        <f>IF(AND(S1710=A1710, T1710&amp;U1710&amp;V1710&amp;W1710&amp;X1710=""), "DomProd", IF(COUNTIF(S1710:X1710, A1710)&gt;0, "CoDev", IF(S1710="???","N/A","Import")))</f>
        <v>Import</v>
      </c>
      <c r="N1710" t="s">
        <v>747</v>
      </c>
      <c r="Q1710" t="s">
        <v>2038</v>
      </c>
      <c r="S1710" t="s">
        <v>76</v>
      </c>
      <c r="T1710" t="s">
        <v>92</v>
      </c>
      <c r="Y1710" s="5">
        <f>IF(T1710="???",0,COUNTA(S1710:X1710))</f>
        <v>2</v>
      </c>
    </row>
    <row r="1711" spans="1:25" x14ac:dyDescent="0.45">
      <c r="A1711" s="24" t="s">
        <v>141</v>
      </c>
      <c r="B1711" s="1">
        <v>2009</v>
      </c>
      <c r="C1711" s="22" t="str">
        <f>TEXT(D1711,"000")</f>
        <v>057</v>
      </c>
      <c r="D1711" s="2">
        <v>57</v>
      </c>
      <c r="E1711" s="1" t="str">
        <f>_xlfn.TEXTJOIN("_",TRUE,A1711,B1711,D1711,"Land")</f>
        <v>NLD_2009_57_Land</v>
      </c>
      <c r="F1711" s="1" t="str" cm="1">
        <f t="array" ref="F1711">_xlfn.REGEXEXTRACT(E1711,"[A-Z]+[a-z]+[a-z]",1,0)</f>
        <v>Land</v>
      </c>
      <c r="G1711" s="1" t="str">
        <f>_xlfn.TEXTJOIN("_",TRUE,A1711,B1711,C1711,F1711)</f>
        <v>NLD_2009_057_Land</v>
      </c>
      <c r="H1711" s="1" t="s">
        <v>1252</v>
      </c>
      <c r="I1711" s="3" t="s">
        <v>27</v>
      </c>
      <c r="J1711" t="s">
        <v>36</v>
      </c>
      <c r="K1711" t="s">
        <v>2787</v>
      </c>
      <c r="L1711" s="4">
        <v>153</v>
      </c>
      <c r="M1711" s="5" t="str">
        <f>IF(AND(S1711=A1711, T1711&amp;U1711&amp;V1711&amp;W1711&amp;X1711=""), "DomProd", IF(COUNTIF(S1711:X1711, A1711)&gt;0, "CoDev", IF(S1711="???","N/A","Import")))</f>
        <v>Import</v>
      </c>
      <c r="N1711" t="s">
        <v>747</v>
      </c>
      <c r="Q1711" t="s">
        <v>748</v>
      </c>
      <c r="R1711" s="5"/>
      <c r="S1711" t="s">
        <v>76</v>
      </c>
      <c r="T1711" t="s">
        <v>92</v>
      </c>
      <c r="Y1711" s="5">
        <f>IF(T1711="???",0,COUNTA(S1711:X1711))</f>
        <v>2</v>
      </c>
    </row>
    <row r="1712" spans="1:25" x14ac:dyDescent="0.45">
      <c r="A1712" s="24" t="s">
        <v>141</v>
      </c>
      <c r="B1712" s="1">
        <v>2009</v>
      </c>
      <c r="C1712" s="22" t="str">
        <f>TEXT(D1712,"000")</f>
        <v>058</v>
      </c>
      <c r="D1712" s="2">
        <v>58</v>
      </c>
      <c r="E1712" s="1" t="str">
        <f>_xlfn.TEXTJOIN("_",TRUE,A1712,B1712,D1712,"Land")</f>
        <v>NLD_2009_58_Land</v>
      </c>
      <c r="F1712" s="1" t="str" cm="1">
        <f t="array" ref="F1712">_xlfn.REGEXEXTRACT(E1712,"[A-Z]+[a-z]+[a-z]",1,0)</f>
        <v>Land</v>
      </c>
      <c r="G1712" s="1" t="str">
        <f>_xlfn.TEXTJOIN("_",TRUE,A1712,B1712,C1712,F1712)</f>
        <v>NLD_2009_058_Land</v>
      </c>
      <c r="H1712" s="1" t="s">
        <v>1252</v>
      </c>
      <c r="I1712" s="3" t="s">
        <v>27</v>
      </c>
      <c r="J1712" t="s">
        <v>36</v>
      </c>
      <c r="K1712" t="s">
        <v>2736</v>
      </c>
      <c r="L1712" s="4">
        <v>20</v>
      </c>
      <c r="M1712" s="5" t="str">
        <f>IF(AND(S1712=A1712, T1712&amp;U1712&amp;V1712&amp;W1712&amp;X1712=""), "DomProd", IF(COUNTIF(S1712:X1712, A1712)&gt;0, "CoDev", IF(S1712="???","N/A","Import")))</f>
        <v>Import</v>
      </c>
      <c r="N1712" t="s">
        <v>1364</v>
      </c>
      <c r="Q1712" s="18" t="s">
        <v>1365</v>
      </c>
      <c r="R1712" s="5"/>
      <c r="S1712" t="s">
        <v>1366</v>
      </c>
      <c r="Y1712" s="5">
        <f>IF(T1712="???",0,COUNTA(S1712:X1712))</f>
        <v>1</v>
      </c>
    </row>
    <row r="1713" spans="1:25" x14ac:dyDescent="0.45">
      <c r="A1713" s="24" t="s">
        <v>141</v>
      </c>
      <c r="B1713" s="1">
        <v>2009</v>
      </c>
      <c r="C1713" s="22" t="str">
        <f>TEXT(D1713,"000")</f>
        <v>059</v>
      </c>
      <c r="D1713" s="2">
        <v>59</v>
      </c>
      <c r="E1713" s="1" t="str">
        <f>_xlfn.TEXTJOIN("_",TRUE,A1713,B1713,D1713,"Land")</f>
        <v>NLD_2009_59_Land</v>
      </c>
      <c r="F1713" s="1" t="str" cm="1">
        <f t="array" ref="F1713">_xlfn.REGEXEXTRACT(E1713,"[A-Z]+[a-z]+[a-z]",1,0)</f>
        <v>Land</v>
      </c>
      <c r="G1713" s="1" t="str">
        <f>_xlfn.TEXTJOIN("_",TRUE,A1713,B1713,C1713,F1713)</f>
        <v>NLD_2009_059_Land</v>
      </c>
      <c r="H1713" s="1" t="s">
        <v>1252</v>
      </c>
      <c r="I1713" s="3" t="s">
        <v>51</v>
      </c>
      <c r="J1713" t="s">
        <v>152</v>
      </c>
      <c r="K1713" t="s">
        <v>65</v>
      </c>
      <c r="L1713" s="4">
        <v>18</v>
      </c>
      <c r="M1713" s="5" t="str">
        <f>IF(AND(S1713=A1713, T1713&amp;U1713&amp;V1713&amp;W1713&amp;X1713=""), "DomProd", IF(COUNTIF(S1713:X1713, A1713)&gt;0, "CoDev", IF(S1713="???","N/A","Import")))</f>
        <v>N/A</v>
      </c>
      <c r="N1713" s="5" t="s">
        <v>35</v>
      </c>
      <c r="O1713" s="5"/>
      <c r="P1713" s="5"/>
      <c r="Q1713" s="5"/>
      <c r="R1713" s="5"/>
      <c r="S1713" t="s">
        <v>59</v>
      </c>
      <c r="Y1713" s="5">
        <f>IF(T1713="???",0,COUNTA(S1713:X1713))</f>
        <v>1</v>
      </c>
    </row>
    <row r="1714" spans="1:25" x14ac:dyDescent="0.45">
      <c r="A1714" s="24" t="s">
        <v>141</v>
      </c>
      <c r="B1714" s="1">
        <v>2009</v>
      </c>
      <c r="C1714" s="22" t="str">
        <f>TEXT(D1714,"000")</f>
        <v>060</v>
      </c>
      <c r="D1714" s="2">
        <v>60</v>
      </c>
      <c r="E1714" s="1" t="str">
        <f>_xlfn.TEXTJOIN("_",TRUE,A1714,B1714,D1714,"Land")</f>
        <v>NLD_2009_60_Land</v>
      </c>
      <c r="F1714" s="1" t="str" cm="1">
        <f t="array" ref="F1714">_xlfn.REGEXEXTRACT(E1714,"[A-Z]+[a-z]+[a-z]",1,0)</f>
        <v>Land</v>
      </c>
      <c r="G1714" s="1" t="str">
        <f>_xlfn.TEXTJOIN("_",TRUE,A1714,B1714,C1714,F1714)</f>
        <v>NLD_2009_060_Land</v>
      </c>
      <c r="H1714" s="1" t="s">
        <v>1252</v>
      </c>
      <c r="I1714" s="3" t="s">
        <v>51</v>
      </c>
      <c r="J1714" t="s">
        <v>66</v>
      </c>
      <c r="K1714" t="s">
        <v>2524</v>
      </c>
      <c r="L1714" s="4">
        <v>14</v>
      </c>
      <c r="M1714" s="5" t="str">
        <f>IF(AND(S1714=A1714, T1714&amp;U1714&amp;V1714&amp;W1714&amp;X1714=""), "DomProd", IF(COUNTIF(S1714:X1714, A1714)&gt;0, "CoDev", IF(S1714="???","N/A","Import")))</f>
        <v>Import</v>
      </c>
      <c r="N1714" t="s">
        <v>2524</v>
      </c>
      <c r="Q1714" t="s">
        <v>2525</v>
      </c>
      <c r="S1714" t="s">
        <v>71</v>
      </c>
      <c r="Y1714" s="5">
        <f>IF(T1714="???",0,COUNTA(S1714:X1714))</f>
        <v>1</v>
      </c>
    </row>
    <row r="1715" spans="1:25" x14ac:dyDescent="0.45">
      <c r="A1715" s="24" t="s">
        <v>141</v>
      </c>
      <c r="B1715" s="1">
        <v>2009</v>
      </c>
      <c r="C1715" s="22" t="str">
        <f>TEXT(D1715,"000")</f>
        <v>061</v>
      </c>
      <c r="D1715" s="2">
        <v>61</v>
      </c>
      <c r="E1715" s="1" t="str">
        <f>_xlfn.TEXTJOIN("_",TRUE,A1715,B1715,D1715,"Land")</f>
        <v>NLD_2009_61_Land</v>
      </c>
      <c r="F1715" s="1" t="str" cm="1">
        <f t="array" ref="F1715">_xlfn.REGEXEXTRACT(E1715,"[A-Z]+[a-z]+[a-z]",1,0)</f>
        <v>Land</v>
      </c>
      <c r="G1715" s="1" t="str">
        <f>_xlfn.TEXTJOIN("_",TRUE,A1715,B1715,C1715,F1715)</f>
        <v>NLD_2009_061_Land</v>
      </c>
      <c r="H1715" s="1" t="s">
        <v>1252</v>
      </c>
      <c r="I1715" s="3" t="s">
        <v>68</v>
      </c>
      <c r="J1715" t="s">
        <v>72</v>
      </c>
      <c r="K1715" t="s">
        <v>2788</v>
      </c>
      <c r="L1715" s="4" t="s">
        <v>65</v>
      </c>
      <c r="M1715" s="5" t="str">
        <f>IF(AND(S1715=A1715, T1715&amp;U1715&amp;V1715&amp;W1715&amp;X1715=""), "DomProd", IF(COUNTIF(S1715:X1715, A1715)&gt;0, "CoDev", IF(S1715="???","N/A","Import")))</f>
        <v>Import</v>
      </c>
      <c r="N1715" s="5" t="s">
        <v>770</v>
      </c>
      <c r="O1715" s="5"/>
      <c r="P1715" s="5"/>
      <c r="Q1715" s="30" t="s">
        <v>3457</v>
      </c>
      <c r="R1715" s="5"/>
      <c r="S1715" t="s">
        <v>110</v>
      </c>
      <c r="Y1715" s="5">
        <f>IF(T1715="???",0,COUNTA(S1715:X1715))</f>
        <v>1</v>
      </c>
    </row>
    <row r="1716" spans="1:25" x14ac:dyDescent="0.45">
      <c r="A1716" s="24" t="s">
        <v>141</v>
      </c>
      <c r="B1716" s="1">
        <v>2009</v>
      </c>
      <c r="C1716" s="22" t="str">
        <f>TEXT(D1716,"000")</f>
        <v>062</v>
      </c>
      <c r="D1716" s="2">
        <v>62</v>
      </c>
      <c r="E1716" s="1" t="str">
        <f>_xlfn.TEXTJOIN("_",TRUE,A1716,B1716,D1716,"Land")</f>
        <v>NLD_2009_62_Land</v>
      </c>
      <c r="F1716" s="1" t="str" cm="1">
        <f t="array" ref="F1716">_xlfn.REGEXEXTRACT(E1716,"[A-Z]+[a-z]+[a-z]",1,0)</f>
        <v>Land</v>
      </c>
      <c r="G1716" s="1" t="str">
        <f>_xlfn.TEXTJOIN("_",TRUE,A1716,B1716,C1716,F1716)</f>
        <v>NLD_2009_062_Land</v>
      </c>
      <c r="H1716" s="1" t="s">
        <v>1252</v>
      </c>
      <c r="I1716" s="3" t="s">
        <v>68</v>
      </c>
      <c r="J1716" t="s">
        <v>985</v>
      </c>
      <c r="K1716" t="s">
        <v>2789</v>
      </c>
      <c r="L1716" s="4" t="s">
        <v>65</v>
      </c>
      <c r="M1716" s="5" t="str">
        <f>IF(AND(S1716=A1716, T1716&amp;U1716&amp;V1716&amp;W1716&amp;X1716=""), "DomProd", IF(COUNTIF(S1716:X1716, A1716)&gt;0, "CoDev", IF(S1716="???","N/A","Import")))</f>
        <v>Import</v>
      </c>
      <c r="N1716" s="5" t="s">
        <v>3479</v>
      </c>
      <c r="O1716" s="5"/>
      <c r="P1716" s="5"/>
      <c r="Q1716" s="30" t="s">
        <v>3480</v>
      </c>
      <c r="R1716" s="5"/>
      <c r="S1716" t="s">
        <v>32</v>
      </c>
      <c r="Y1716" s="5">
        <f>IF(T1716="???",0,COUNTA(S1716:X1716))</f>
        <v>1</v>
      </c>
    </row>
    <row r="1717" spans="1:25" x14ac:dyDescent="0.45">
      <c r="A1717" s="24" t="s">
        <v>141</v>
      </c>
      <c r="B1717" s="1">
        <v>2009</v>
      </c>
      <c r="C1717" s="22" t="str">
        <f>TEXT(D1717,"000")</f>
        <v>063</v>
      </c>
      <c r="D1717" s="2">
        <v>63</v>
      </c>
      <c r="E1717" s="1" t="str">
        <f>_xlfn.TEXTJOIN("_",TRUE,A1717,B1717,D1717,"Land")</f>
        <v>NLD_2009_63_Land</v>
      </c>
      <c r="F1717" s="1" t="str" cm="1">
        <f t="array" ref="F1717">_xlfn.REGEXEXTRACT(E1717,"[A-Z]+[a-z]+[a-z]",1,0)</f>
        <v>Land</v>
      </c>
      <c r="G1717" s="1" t="str">
        <f>_xlfn.TEXTJOIN("_",TRUE,A1717,B1717,C1717,F1717)</f>
        <v>NLD_2009_063_Land</v>
      </c>
      <c r="H1717" s="1" t="s">
        <v>1252</v>
      </c>
      <c r="I1717" s="3" t="s">
        <v>85</v>
      </c>
      <c r="J1717" t="s">
        <v>157</v>
      </c>
      <c r="K1717" t="s">
        <v>987</v>
      </c>
      <c r="L1717" s="4" t="s">
        <v>65</v>
      </c>
      <c r="M1717" s="5" t="str">
        <f>IF(AND(S1717=A1717, T1717&amp;U1717&amp;V1717&amp;W1717&amp;X1717=""), "DomProd", IF(COUNTIF(S1717:X1717, A1717)&gt;0, "CoDev", IF(S1717="???","N/A","Import")))</f>
        <v>Import</v>
      </c>
      <c r="N1717" t="s">
        <v>174</v>
      </c>
      <c r="Q1717" s="18" t="s">
        <v>802</v>
      </c>
      <c r="S1717" t="s">
        <v>56</v>
      </c>
      <c r="Y1717" s="5">
        <f>IF(T1717="???",0,COUNTA(S1717:X1717))</f>
        <v>1</v>
      </c>
    </row>
    <row r="1718" spans="1:25" x14ac:dyDescent="0.45">
      <c r="A1718" s="24" t="s">
        <v>141</v>
      </c>
      <c r="B1718" s="1">
        <v>2009</v>
      </c>
      <c r="C1718" s="22" t="str">
        <f>TEXT(D1718,"000")</f>
        <v>064</v>
      </c>
      <c r="D1718" s="2">
        <v>64</v>
      </c>
      <c r="E1718" s="1" t="str">
        <f>_xlfn.TEXTJOIN("_",TRUE,A1718,B1718,D1718,"Air")</f>
        <v>NLD_2009_64_Air</v>
      </c>
      <c r="F1718" s="1" t="str" cm="1">
        <f t="array" ref="F1718">_xlfn.REGEXEXTRACT(E1718,"[A-Z]+[a-z]+[a-z]",1,0)</f>
        <v>Air</v>
      </c>
      <c r="G1718" s="1" t="str">
        <f>_xlfn.TEXTJOIN("_",TRUE,A1718,B1718,C1718,F1718)</f>
        <v>NLD_2009_064_Air</v>
      </c>
      <c r="H1718" s="1" t="s">
        <v>84</v>
      </c>
      <c r="I1718" s="3" t="s">
        <v>87</v>
      </c>
      <c r="J1718" t="s">
        <v>450</v>
      </c>
      <c r="K1718" t="s">
        <v>2790</v>
      </c>
      <c r="L1718" s="4">
        <v>87</v>
      </c>
      <c r="M1718" s="5" t="str">
        <f>IF(AND(S1718=A1718, T1718&amp;U1718&amp;V1718&amp;W1718&amp;X1718=""), "DomProd", IF(COUNTIF(S1718:X1718, A1718)&gt;0, "CoDev", IF(S1718="???","N/A","Import")))</f>
        <v>Import</v>
      </c>
      <c r="N1718" t="s">
        <v>96</v>
      </c>
      <c r="Q1718" s="18" t="s">
        <v>209</v>
      </c>
      <c r="S1718" t="s">
        <v>56</v>
      </c>
      <c r="Y1718" s="5">
        <f>IF(T1718="???",0,COUNTA(S1718:X1718))</f>
        <v>1</v>
      </c>
    </row>
    <row r="1719" spans="1:25" x14ac:dyDescent="0.45">
      <c r="A1719" s="24" t="s">
        <v>141</v>
      </c>
      <c r="B1719" s="1">
        <v>2009</v>
      </c>
      <c r="C1719" s="22" t="str">
        <f>TEXT(D1719,"000")</f>
        <v>065</v>
      </c>
      <c r="D1719" s="2">
        <v>65</v>
      </c>
      <c r="E1719" s="1" t="str">
        <f>_xlfn.TEXTJOIN("_",TRUE,A1719,B1719,D1719,"Air")</f>
        <v>NLD_2009_65_Air</v>
      </c>
      <c r="F1719" s="1" t="str" cm="1">
        <f t="array" ref="F1719">_xlfn.REGEXEXTRACT(E1719,"[A-Z]+[a-z]+[a-z]",1,0)</f>
        <v>Air</v>
      </c>
      <c r="G1719" s="1" t="str">
        <f>_xlfn.TEXTJOIN("_",TRUE,A1719,B1719,C1719,F1719)</f>
        <v>NLD_2009_065_Air</v>
      </c>
      <c r="H1719" s="1" t="s">
        <v>84</v>
      </c>
      <c r="I1719" s="3" t="s">
        <v>87</v>
      </c>
      <c r="J1719" t="s">
        <v>1279</v>
      </c>
      <c r="K1719" t="s">
        <v>2791</v>
      </c>
      <c r="L1719" s="4">
        <v>2</v>
      </c>
      <c r="M1719" s="5" t="str">
        <f>IF(AND(S1719=A1719, T1719&amp;U1719&amp;V1719&amp;W1719&amp;X1719=""), "DomProd", IF(COUNTIF(S1719:X1719, A1719)&gt;0, "CoDev", IF(S1719="???","N/A","Import")))</f>
        <v>Import</v>
      </c>
      <c r="N1719" t="s">
        <v>171</v>
      </c>
      <c r="Q1719" s="18" t="s">
        <v>2792</v>
      </c>
      <c r="R1719" s="5"/>
      <c r="S1719" t="s">
        <v>56</v>
      </c>
      <c r="Y1719" s="5">
        <f>IF(T1719="???",0,COUNTA(S1719:X1719))</f>
        <v>1</v>
      </c>
    </row>
    <row r="1720" spans="1:25" x14ac:dyDescent="0.45">
      <c r="A1720" s="24" t="s">
        <v>141</v>
      </c>
      <c r="B1720" s="1">
        <v>2009</v>
      </c>
      <c r="C1720" s="22" t="str">
        <f>TEXT(D1720,"000")</f>
        <v>066</v>
      </c>
      <c r="D1720" s="2">
        <v>66</v>
      </c>
      <c r="E1720" s="1" t="str">
        <f>_xlfn.TEXTJOIN("_",TRUE,A1720,B1720,D1720,"Air")</f>
        <v>NLD_2009_66_Air</v>
      </c>
      <c r="F1720" s="1" t="str" cm="1">
        <f t="array" ref="F1720">_xlfn.REGEXEXTRACT(E1720,"[A-Z]+[a-z]+[a-z]",1,0)</f>
        <v>Air</v>
      </c>
      <c r="G1720" s="1" t="str">
        <f>_xlfn.TEXTJOIN("_",TRUE,A1720,B1720,C1720,F1720)</f>
        <v>NLD_2009_066_Air</v>
      </c>
      <c r="H1720" s="1" t="s">
        <v>84</v>
      </c>
      <c r="I1720" s="3" t="s">
        <v>87</v>
      </c>
      <c r="J1720" t="s">
        <v>1118</v>
      </c>
      <c r="K1720" t="s">
        <v>2793</v>
      </c>
      <c r="L1720" s="4">
        <v>1</v>
      </c>
      <c r="M1720" s="5" t="str">
        <f>IF(AND(S1720=A1720, T1720&amp;U1720&amp;V1720&amp;W1720&amp;X1720=""), "DomProd", IF(COUNTIF(S1720:X1720, A1720)&gt;0, "CoDev", IF(S1720="???","N/A","Import")))</f>
        <v>Import</v>
      </c>
      <c r="N1720" t="s">
        <v>171</v>
      </c>
      <c r="Q1720" s="18" t="s">
        <v>2792</v>
      </c>
      <c r="R1720" s="5"/>
      <c r="S1720" t="s">
        <v>56</v>
      </c>
      <c r="Y1720" s="5">
        <f>IF(T1720="???",0,COUNTA(S1720:X1720))</f>
        <v>1</v>
      </c>
    </row>
    <row r="1721" spans="1:25" x14ac:dyDescent="0.45">
      <c r="A1721" s="24" t="s">
        <v>141</v>
      </c>
      <c r="B1721" s="1">
        <v>2009</v>
      </c>
      <c r="C1721" s="22" t="str">
        <f>TEXT(D1721,"000")</f>
        <v>067</v>
      </c>
      <c r="D1721" s="2">
        <v>67</v>
      </c>
      <c r="E1721" s="1" t="str">
        <f>_xlfn.TEXTJOIN("_",TRUE,A1721,B1721,D1721,"Air")</f>
        <v>NLD_2009_67_Air</v>
      </c>
      <c r="F1721" s="1" t="str" cm="1">
        <f t="array" ref="F1721">_xlfn.REGEXEXTRACT(E1721,"[A-Z]+[a-z]+[a-z]",1,0)</f>
        <v>Air</v>
      </c>
      <c r="G1721" s="1" t="str">
        <f>_xlfn.TEXTJOIN("_",TRUE,A1721,B1721,C1721,F1721)</f>
        <v>NLD_2009_067_Air</v>
      </c>
      <c r="H1721" s="1" t="s">
        <v>84</v>
      </c>
      <c r="I1721" s="3" t="s">
        <v>87</v>
      </c>
      <c r="J1721" t="s">
        <v>94</v>
      </c>
      <c r="K1721" t="s">
        <v>214</v>
      </c>
      <c r="L1721" s="4">
        <v>2</v>
      </c>
      <c r="M1721" s="5" t="str">
        <f>IF(AND(S1721=A1721, T1721&amp;U1721&amp;V1721&amp;W1721&amp;X1721=""), "DomProd", IF(COUNTIF(S1721:X1721, A1721)&gt;0, "CoDev", IF(S1721="???","N/A","Import")))</f>
        <v>Import</v>
      </c>
      <c r="N1721" t="s">
        <v>96</v>
      </c>
      <c r="Q1721" t="s">
        <v>97</v>
      </c>
      <c r="S1721" t="s">
        <v>56</v>
      </c>
      <c r="Y1721" s="5">
        <f>IF(T1721="???",0,COUNTA(S1721:X1721))</f>
        <v>1</v>
      </c>
    </row>
    <row r="1722" spans="1:25" x14ac:dyDescent="0.45">
      <c r="A1722" s="24" t="s">
        <v>141</v>
      </c>
      <c r="B1722" s="1">
        <v>2009</v>
      </c>
      <c r="C1722" s="22" t="str">
        <f>TEXT(D1722,"000")</f>
        <v>068</v>
      </c>
      <c r="D1722" s="2">
        <v>68</v>
      </c>
      <c r="E1722" s="1" t="str">
        <f>_xlfn.TEXTJOIN("_",TRUE,A1722,B1722,D1722,"Air")</f>
        <v>NLD_2009_68_Air</v>
      </c>
      <c r="F1722" s="1" t="str" cm="1">
        <f t="array" ref="F1722">_xlfn.REGEXEXTRACT(E1722,"[A-Z]+[a-z]+[a-z]",1,0)</f>
        <v>Air</v>
      </c>
      <c r="G1722" s="1" t="str">
        <f>_xlfn.TEXTJOIN("_",TRUE,A1722,B1722,C1722,F1722)</f>
        <v>NLD_2009_068_Air</v>
      </c>
      <c r="H1722" s="1" t="s">
        <v>84</v>
      </c>
      <c r="I1722" s="3" t="s">
        <v>87</v>
      </c>
      <c r="J1722" t="s">
        <v>94</v>
      </c>
      <c r="K1722" t="s">
        <v>1801</v>
      </c>
      <c r="L1722" s="4">
        <v>4</v>
      </c>
      <c r="M1722" s="5" t="str">
        <f>IF(AND(S1722=A1722, T1722&amp;U1722&amp;V1722&amp;W1722&amp;X1722=""), "DomProd", IF(COUNTIF(S1722:X1722, A1722)&gt;0, "CoDev", IF(S1722="???","N/A","Import")))</f>
        <v>Import</v>
      </c>
      <c r="N1722" t="s">
        <v>96</v>
      </c>
      <c r="Q1722" t="s">
        <v>97</v>
      </c>
      <c r="S1722" t="s">
        <v>56</v>
      </c>
      <c r="Y1722" s="5">
        <f>IF(T1722="???",0,COUNTA(S1722:X1722))</f>
        <v>1</v>
      </c>
    </row>
    <row r="1723" spans="1:25" x14ac:dyDescent="0.45">
      <c r="A1723" s="24" t="s">
        <v>141</v>
      </c>
      <c r="B1723" s="1">
        <v>2009</v>
      </c>
      <c r="C1723" s="22" t="str">
        <f>TEXT(D1723,"000")</f>
        <v>069</v>
      </c>
      <c r="D1723" s="2">
        <v>69</v>
      </c>
      <c r="E1723" s="1" t="str">
        <f>_xlfn.TEXTJOIN("_",TRUE,A1723,B1723,D1723,"Air")</f>
        <v>NLD_2009_69_Air</v>
      </c>
      <c r="F1723" s="1" t="str" cm="1">
        <f t="array" ref="F1723">_xlfn.REGEXEXTRACT(E1723,"[A-Z]+[a-z]+[a-z]",1,0)</f>
        <v>Air</v>
      </c>
      <c r="G1723" s="1" t="str">
        <f>_xlfn.TEXTJOIN("_",TRUE,A1723,B1723,C1723,F1723)</f>
        <v>NLD_2009_069_Air</v>
      </c>
      <c r="H1723" s="1" t="s">
        <v>84</v>
      </c>
      <c r="I1723" s="3" t="s">
        <v>87</v>
      </c>
      <c r="J1723" t="s">
        <v>210</v>
      </c>
      <c r="K1723" t="s">
        <v>2794</v>
      </c>
      <c r="L1723" s="4">
        <v>1</v>
      </c>
      <c r="M1723" s="5" t="str">
        <f>IF(AND(S1723=A1723, T1723&amp;U1723&amp;V1723&amp;W1723&amp;X1723=""), "DomProd", IF(COUNTIF(S1723:X1723, A1723)&gt;0, "CoDev", IF(S1723="???","N/A","Import")))</f>
        <v>Import</v>
      </c>
      <c r="N1723" t="s">
        <v>2292</v>
      </c>
      <c r="Q1723" s="18" t="s">
        <v>2500</v>
      </c>
      <c r="R1723" s="5"/>
      <c r="S1723" t="s">
        <v>56</v>
      </c>
      <c r="Y1723" s="5">
        <f>IF(T1723="???",0,COUNTA(S1723:X1723))</f>
        <v>1</v>
      </c>
    </row>
    <row r="1724" spans="1:25" x14ac:dyDescent="0.45">
      <c r="A1724" s="24" t="s">
        <v>141</v>
      </c>
      <c r="B1724" s="1">
        <v>2009</v>
      </c>
      <c r="C1724" s="22" t="str">
        <f>TEXT(D1724,"000")</f>
        <v>070</v>
      </c>
      <c r="D1724" s="2">
        <v>70</v>
      </c>
      <c r="E1724" s="1" t="str">
        <f>_xlfn.TEXTJOIN("_",TRUE,A1724,B1724,D1724,"Air")</f>
        <v>NLD_2009_70_Air</v>
      </c>
      <c r="F1724" s="1" t="str" cm="1">
        <f t="array" ref="F1724">_xlfn.REGEXEXTRACT(E1724,"[A-Z]+[a-z]+[a-z]",1,0)</f>
        <v>Air</v>
      </c>
      <c r="G1724" s="1" t="str">
        <f>_xlfn.TEXTJOIN("_",TRUE,A1724,B1724,C1724,F1724)</f>
        <v>NLD_2009_070_Air</v>
      </c>
      <c r="H1724" s="1" t="s">
        <v>84</v>
      </c>
      <c r="I1724" s="3" t="s">
        <v>87</v>
      </c>
      <c r="J1724" t="s">
        <v>103</v>
      </c>
      <c r="K1724" t="s">
        <v>104</v>
      </c>
      <c r="L1724" s="4">
        <v>13</v>
      </c>
      <c r="M1724" s="5" t="str">
        <f>IF(AND(S1724=A1724, T1724&amp;U1724&amp;V1724&amp;W1724&amp;X1724=""), "DomProd", IF(COUNTIF(S1724:X1724, A1724)&gt;0, "CoDev", IF(S1724="???","N/A","Import")))</f>
        <v>Import</v>
      </c>
      <c r="N1724" t="s">
        <v>100</v>
      </c>
      <c r="Q1724" s="18" t="s">
        <v>105</v>
      </c>
      <c r="R1724" s="5"/>
      <c r="S1724" t="s">
        <v>102</v>
      </c>
      <c r="Y1724" s="5">
        <f>IF(T1724="???",0,COUNTA(S1724:X1724))</f>
        <v>1</v>
      </c>
    </row>
    <row r="1725" spans="1:25" x14ac:dyDescent="0.45">
      <c r="A1725" s="24" t="s">
        <v>141</v>
      </c>
      <c r="B1725" s="1">
        <v>2009</v>
      </c>
      <c r="C1725" s="22" t="str">
        <f>TEXT(D1725,"000")</f>
        <v>071</v>
      </c>
      <c r="D1725" s="2">
        <v>71</v>
      </c>
      <c r="E1725" s="1" t="str">
        <f>_xlfn.TEXTJOIN("_",TRUE,A1725,B1725,D1725,"Air")</f>
        <v>NLD_2009_71_Air</v>
      </c>
      <c r="F1725" s="1" t="str" cm="1">
        <f t="array" ref="F1725">_xlfn.REGEXEXTRACT(E1725,"[A-Z]+[a-z]+[a-z]",1,0)</f>
        <v>Air</v>
      </c>
      <c r="G1725" s="1" t="str">
        <f>_xlfn.TEXTJOIN("_",TRUE,A1725,B1725,C1725,F1725)</f>
        <v>NLD_2009_071_Air</v>
      </c>
      <c r="H1725" s="1" t="s">
        <v>84</v>
      </c>
      <c r="I1725" s="3" t="s">
        <v>109</v>
      </c>
      <c r="J1725" t="s">
        <v>477</v>
      </c>
      <c r="K1725" t="s">
        <v>2154</v>
      </c>
      <c r="L1725" s="4">
        <v>29</v>
      </c>
      <c r="M1725" s="5" t="str">
        <f>IF(AND(S1725=A1725, T1725&amp;U1725&amp;V1725&amp;W1725&amp;X1725=""), "DomProd", IF(COUNTIF(S1725:X1725, A1725)&gt;0, "CoDev", IF(S1725="???","N/A","Import")))</f>
        <v>Import</v>
      </c>
      <c r="N1725" t="s">
        <v>266</v>
      </c>
      <c r="Q1725" t="s">
        <v>2153</v>
      </c>
      <c r="R1725" s="5"/>
      <c r="S1725" t="s">
        <v>56</v>
      </c>
      <c r="Y1725" s="5">
        <f>IF(T1725="???",0,COUNTA(S1725:X1725))</f>
        <v>1</v>
      </c>
    </row>
    <row r="1726" spans="1:25" x14ac:dyDescent="0.45">
      <c r="A1726" s="24" t="s">
        <v>141</v>
      </c>
      <c r="B1726" s="1">
        <v>2009</v>
      </c>
      <c r="C1726" s="22" t="str">
        <f>TEXT(D1726,"000")</f>
        <v>072</v>
      </c>
      <c r="D1726" s="2">
        <v>72</v>
      </c>
      <c r="E1726" s="1" t="str">
        <f>_xlfn.TEXTJOIN("_",TRUE,A1726,B1726,D1726,"Air")</f>
        <v>NLD_2009_72_Air</v>
      </c>
      <c r="F1726" s="1" t="str" cm="1">
        <f t="array" ref="F1726">_xlfn.REGEXEXTRACT(E1726,"[A-Z]+[a-z]+[a-z]",1,0)</f>
        <v>Air</v>
      </c>
      <c r="G1726" s="1" t="str">
        <f>_xlfn.TEXTJOIN("_",TRUE,A1726,B1726,C1726,F1726)</f>
        <v>NLD_2009_072_Air</v>
      </c>
      <c r="H1726" s="1" t="s">
        <v>84</v>
      </c>
      <c r="I1726" s="3" t="s">
        <v>109</v>
      </c>
      <c r="J1726" t="s">
        <v>434</v>
      </c>
      <c r="K1726" t="s">
        <v>2784</v>
      </c>
      <c r="L1726" s="4">
        <v>21</v>
      </c>
      <c r="M1726" s="5" t="str">
        <f>IF(AND(S1726=A1726, T1726&amp;U1726&amp;V1726&amp;W1726&amp;X1726=""), "DomProd", IF(COUNTIF(S1726:X1726, A1726)&gt;0, "CoDev", IF(S1726="???","N/A","Import")))</f>
        <v>Import</v>
      </c>
      <c r="N1726" t="s">
        <v>1050</v>
      </c>
      <c r="Q1726" s="18" t="s">
        <v>1897</v>
      </c>
      <c r="S1726" t="s">
        <v>92</v>
      </c>
      <c r="Y1726" s="5">
        <f>IF(T1726="???",0,COUNTA(S1726:X1726))</f>
        <v>1</v>
      </c>
    </row>
    <row r="1727" spans="1:25" x14ac:dyDescent="0.45">
      <c r="A1727" s="24" t="s">
        <v>141</v>
      </c>
      <c r="B1727" s="1">
        <v>2009</v>
      </c>
      <c r="C1727" s="22" t="str">
        <f>TEXT(D1727,"000")</f>
        <v>073</v>
      </c>
      <c r="D1727" s="2">
        <v>73</v>
      </c>
      <c r="E1727" s="1" t="str">
        <f>_xlfn.TEXTJOIN("_",TRUE,A1727,B1727,D1727,"Air")</f>
        <v>NLD_2009_73_Air</v>
      </c>
      <c r="F1727" s="1" t="str" cm="1">
        <f t="array" ref="F1727">_xlfn.REGEXEXTRACT(E1727,"[A-Z]+[a-z]+[a-z]",1,0)</f>
        <v>Air</v>
      </c>
      <c r="G1727" s="1" t="str">
        <f>_xlfn.TEXTJOIN("_",TRUE,A1727,B1727,C1727,F1727)</f>
        <v>NLD_2009_073_Air</v>
      </c>
      <c r="H1727" s="1" t="s">
        <v>84</v>
      </c>
      <c r="I1727" s="3" t="s">
        <v>109</v>
      </c>
      <c r="J1727" t="s">
        <v>1118</v>
      </c>
      <c r="K1727" t="s">
        <v>2155</v>
      </c>
      <c r="L1727" s="4">
        <v>11</v>
      </c>
      <c r="M1727" s="5" t="str">
        <f>IF(AND(S1727=A1727, T1727&amp;U1727&amp;V1727&amp;W1727&amp;X1727=""), "DomProd", IF(COUNTIF(S1727:X1727, A1727)&gt;0, "CoDev", IF(S1727="???","N/A","Import")))</f>
        <v>Import</v>
      </c>
      <c r="N1727" t="s">
        <v>1120</v>
      </c>
      <c r="Q1727" t="s">
        <v>1121</v>
      </c>
      <c r="S1727" t="s">
        <v>56</v>
      </c>
      <c r="Y1727" s="5">
        <f>IF(T1727="???",0,COUNTA(S1727:X1727))</f>
        <v>1</v>
      </c>
    </row>
    <row r="1728" spans="1:25" x14ac:dyDescent="0.45">
      <c r="A1728" s="24" t="s">
        <v>141</v>
      </c>
      <c r="B1728" s="1">
        <v>2009</v>
      </c>
      <c r="C1728" s="22" t="str">
        <f>TEXT(D1728,"000")</f>
        <v>074</v>
      </c>
      <c r="D1728" s="2">
        <v>74</v>
      </c>
      <c r="E1728" s="1" t="str">
        <f>_xlfn.TEXTJOIN("_",TRUE,A1728,B1728,D1728,"Air")</f>
        <v>NLD_2009_74_Air</v>
      </c>
      <c r="F1728" s="1" t="str" cm="1">
        <f t="array" ref="F1728">_xlfn.REGEXEXTRACT(E1728,"[A-Z]+[a-z]+[a-z]",1,0)</f>
        <v>Air</v>
      </c>
      <c r="G1728" s="1" t="str">
        <f>_xlfn.TEXTJOIN("_",TRUE,A1728,B1728,C1728,F1728)</f>
        <v>NLD_2009_074_Air</v>
      </c>
      <c r="H1728" s="1" t="s">
        <v>84</v>
      </c>
      <c r="I1728" s="3" t="s">
        <v>109</v>
      </c>
      <c r="J1728" t="s">
        <v>121</v>
      </c>
      <c r="K1728" t="s">
        <v>2795</v>
      </c>
      <c r="L1728" s="4">
        <v>3</v>
      </c>
      <c r="M1728" s="5" t="str">
        <f>IF(AND(S1728=A1728, T1728&amp;U1728&amp;V1728&amp;W1728&amp;X1728=""), "DomProd", IF(COUNTIF(S1728:X1728, A1728)&gt;0, "CoDev", IF(S1728="???","N/A","Import")))</f>
        <v>Import</v>
      </c>
      <c r="N1728" t="s">
        <v>118</v>
      </c>
      <c r="O1728" t="s">
        <v>119</v>
      </c>
      <c r="Q1728" t="s">
        <v>637</v>
      </c>
      <c r="S1728" t="s">
        <v>56</v>
      </c>
      <c r="T1728" t="s">
        <v>93</v>
      </c>
      <c r="Y1728" s="5">
        <f>IF(T1728="???",0,COUNTA(S1728:X1728))</f>
        <v>2</v>
      </c>
    </row>
    <row r="1729" spans="1:25" x14ac:dyDescent="0.45">
      <c r="A1729" s="24" t="s">
        <v>141</v>
      </c>
      <c r="B1729" s="1">
        <v>2009</v>
      </c>
      <c r="C1729" s="22" t="str">
        <f>TEXT(D1729,"000")</f>
        <v>075</v>
      </c>
      <c r="D1729" s="2">
        <v>75</v>
      </c>
      <c r="E1729" s="1" t="str">
        <f>_xlfn.TEXTJOIN("_",TRUE,A1729,B1729,D1729,"Air")</f>
        <v>NLD_2009_75_Air</v>
      </c>
      <c r="F1729" s="1" t="str" cm="1">
        <f t="array" ref="F1729">_xlfn.REGEXEXTRACT(E1729,"[A-Z]+[a-z]+[a-z]",1,0)</f>
        <v>Air</v>
      </c>
      <c r="G1729" s="1" t="str">
        <f>_xlfn.TEXTJOIN("_",TRUE,A1729,B1729,C1729,F1729)</f>
        <v>NLD_2009_075_Air</v>
      </c>
      <c r="H1729" s="1" t="s">
        <v>84</v>
      </c>
      <c r="I1729" s="3" t="s">
        <v>109</v>
      </c>
      <c r="J1729" t="s">
        <v>94</v>
      </c>
      <c r="K1729" t="s">
        <v>2796</v>
      </c>
      <c r="L1729" s="4">
        <v>17</v>
      </c>
      <c r="M1729" s="5" t="str">
        <f>IF(AND(S1729=A1729, T1729&amp;U1729&amp;V1729&amp;W1729&amp;X1729=""), "DomProd", IF(COUNTIF(S1729:X1729, A1729)&gt;0, "CoDev", IF(S1729="???","N/A","Import")))</f>
        <v>Import</v>
      </c>
      <c r="N1729" t="s">
        <v>481</v>
      </c>
      <c r="Q1729" t="s">
        <v>482</v>
      </c>
      <c r="S1729" t="s">
        <v>71</v>
      </c>
      <c r="Y1729" s="5">
        <f>IF(T1729="???",0,COUNTA(S1729:X1729))</f>
        <v>1</v>
      </c>
    </row>
    <row r="1730" spans="1:25" x14ac:dyDescent="0.45">
      <c r="A1730" s="24" t="s">
        <v>141</v>
      </c>
      <c r="B1730" s="1">
        <v>2009</v>
      </c>
      <c r="C1730" s="22" t="str">
        <f>TEXT(D1730,"000")</f>
        <v>076</v>
      </c>
      <c r="D1730" s="2">
        <v>76</v>
      </c>
      <c r="E1730" s="1" t="str">
        <f>_xlfn.TEXTJOIN("_",TRUE,A1730,B1730,D1730,"Air")</f>
        <v>NLD_2009_76_Air</v>
      </c>
      <c r="F1730" s="1" t="str" cm="1">
        <f t="array" ref="F1730">_xlfn.REGEXEXTRACT(E1730,"[A-Z]+[a-z]+[a-z]",1,0)</f>
        <v>Air</v>
      </c>
      <c r="G1730" s="1" t="str">
        <f>_xlfn.TEXTJOIN("_",TRUE,A1730,B1730,C1730,F1730)</f>
        <v>NLD_2009_076_Air</v>
      </c>
      <c r="H1730" s="1" t="s">
        <v>84</v>
      </c>
      <c r="I1730" s="3" t="s">
        <v>109</v>
      </c>
      <c r="J1730" t="s">
        <v>121</v>
      </c>
      <c r="K1730" t="s">
        <v>2797</v>
      </c>
      <c r="L1730" s="4">
        <v>4</v>
      </c>
      <c r="M1730" s="5" t="str">
        <f>IF(AND(S1730=A1730, T1730&amp;U1730&amp;V1730&amp;W1730&amp;X1730=""), "DomProd", IF(COUNTIF(S1730:X1730, A1730)&gt;0, "CoDev", IF(S1730="???","N/A","Import")))</f>
        <v>Import</v>
      </c>
      <c r="N1730" t="s">
        <v>123</v>
      </c>
      <c r="Q1730" s="18" t="s">
        <v>124</v>
      </c>
      <c r="S1730" t="s">
        <v>71</v>
      </c>
      <c r="Y1730" s="5">
        <f>IF(T1730="???",0,COUNTA(S1730:X1730))</f>
        <v>1</v>
      </c>
    </row>
    <row r="1731" spans="1:25" x14ac:dyDescent="0.45">
      <c r="A1731" s="24" t="s">
        <v>141</v>
      </c>
      <c r="B1731" s="1">
        <v>2009</v>
      </c>
      <c r="C1731" s="22" t="str">
        <f>TEXT(D1731,"000")</f>
        <v>077</v>
      </c>
      <c r="D1731" s="2">
        <v>77</v>
      </c>
      <c r="E1731" s="1" t="str">
        <f>_xlfn.TEXTJOIN("_",TRUE,A1731,B1731,D1731,"Land")</f>
        <v>NLD_2009_77_Land</v>
      </c>
      <c r="F1731" s="1" t="str" cm="1">
        <f t="array" ref="F1731">_xlfn.REGEXEXTRACT(E1731,"[A-Z]+[a-z]+[a-z]",1,0)</f>
        <v>Land</v>
      </c>
      <c r="G1731" s="1" t="str">
        <f>_xlfn.TEXTJOIN("_",TRUE,A1731,B1731,C1731,F1731)</f>
        <v>NLD_2009_077_Land</v>
      </c>
      <c r="H1731" s="1" t="s">
        <v>84</v>
      </c>
      <c r="I1731" s="3" t="s">
        <v>85</v>
      </c>
      <c r="J1731" t="s">
        <v>798</v>
      </c>
      <c r="K1731" t="s">
        <v>2798</v>
      </c>
      <c r="L1731" s="4">
        <v>32</v>
      </c>
      <c r="M1731" s="5" t="str">
        <f>IF(AND(S1731=A1731, T1731&amp;U1731&amp;V1731&amp;W1731&amp;X1731=""), "DomProd", IF(COUNTIF(S1731:X1731, A1731)&gt;0, "CoDev", IF(S1731="???","N/A","Import")))</f>
        <v>Import</v>
      </c>
      <c r="N1731" s="5" t="s">
        <v>174</v>
      </c>
      <c r="O1731" s="5"/>
      <c r="P1731" s="5"/>
      <c r="Q1731" s="30" t="s">
        <v>800</v>
      </c>
      <c r="R1731" s="5"/>
      <c r="S1731" t="s">
        <v>56</v>
      </c>
      <c r="Y1731" s="5">
        <f>IF(T1731="???",0,COUNTA(S1731:X1731))</f>
        <v>1</v>
      </c>
    </row>
    <row r="1732" spans="1:25" x14ac:dyDescent="0.45">
      <c r="A1732" s="24" t="s">
        <v>141</v>
      </c>
      <c r="B1732" s="1">
        <v>2009</v>
      </c>
      <c r="C1732" s="22" t="str">
        <f>TEXT(D1732,"000")</f>
        <v>078</v>
      </c>
      <c r="D1732" s="2">
        <v>78</v>
      </c>
      <c r="E1732" s="1" t="str">
        <f>_xlfn.TEXTJOIN("_",TRUE,A1732,B1732,D1732,"Land")</f>
        <v>NLD_2009_78_Land</v>
      </c>
      <c r="F1732" s="1" t="str" cm="1">
        <f t="array" ref="F1732">_xlfn.REGEXEXTRACT(E1732,"[A-Z]+[a-z]+[a-z]",1,0)</f>
        <v>Land</v>
      </c>
      <c r="G1732" s="1" t="str">
        <f>_xlfn.TEXTJOIN("_",TRUE,A1732,B1732,C1732,F1732)</f>
        <v>NLD_2009_078_Land</v>
      </c>
      <c r="H1732" s="1" t="s">
        <v>84</v>
      </c>
      <c r="I1732" s="3" t="s">
        <v>85</v>
      </c>
      <c r="J1732" t="s">
        <v>599</v>
      </c>
      <c r="K1732" t="s">
        <v>987</v>
      </c>
      <c r="L1732" s="4">
        <v>284</v>
      </c>
      <c r="M1732" s="5" t="str">
        <f>IF(AND(S1732=A1732, T1732&amp;U1732&amp;V1732&amp;W1732&amp;X1732=""), "DomProd", IF(COUNTIF(S1732:X1732, A1732)&gt;0, "CoDev", IF(S1732="???","N/A","Import")))</f>
        <v>Import</v>
      </c>
      <c r="N1732" t="s">
        <v>174</v>
      </c>
      <c r="Q1732" s="18" t="s">
        <v>802</v>
      </c>
      <c r="S1732" t="s">
        <v>56</v>
      </c>
      <c r="Y1732" s="5">
        <f>IF(T1732="???",0,COUNTA(S1732:X1732))</f>
        <v>1</v>
      </c>
    </row>
    <row r="1733" spans="1:25" x14ac:dyDescent="0.45">
      <c r="A1733" s="24" t="s">
        <v>141</v>
      </c>
      <c r="B1733" s="1">
        <v>2009</v>
      </c>
      <c r="C1733" s="22" t="str">
        <f>TEXT(D1733,"000")</f>
        <v>079</v>
      </c>
      <c r="D1733" s="2">
        <v>79</v>
      </c>
      <c r="E1733" s="1" t="str">
        <f>_xlfn.TEXTJOIN("_",TRUE,A1733,B1733,D1733,"Air")</f>
        <v>NLD_2009_79_Air</v>
      </c>
      <c r="F1733" s="1" t="str" cm="1">
        <f t="array" ref="F1733">_xlfn.REGEXEXTRACT(E1733,"[A-Z]+[a-z]+[a-z]",1,0)</f>
        <v>Air</v>
      </c>
      <c r="G1733" s="1" t="str">
        <f>_xlfn.TEXTJOIN("_",TRUE,A1733,B1733,C1733,F1733)</f>
        <v>NLD_2009_079_Air</v>
      </c>
      <c r="H1733" s="1" t="s">
        <v>84</v>
      </c>
      <c r="I1733" s="3" t="s">
        <v>246</v>
      </c>
      <c r="J1733" t="s">
        <v>247</v>
      </c>
      <c r="K1733" t="s">
        <v>2799</v>
      </c>
      <c r="L1733" s="4" t="s">
        <v>65</v>
      </c>
      <c r="M1733" s="5" t="str">
        <f>IF(AND(S1733=A1733, T1733&amp;U1733&amp;V1733&amp;W1733&amp;X1733=""), "DomProd", IF(COUNTIF(S1733:X1733, A1733)&gt;0, "CoDev", IF(S1733="???","N/A","Import")))</f>
        <v>Import</v>
      </c>
      <c r="N1733" t="s">
        <v>174</v>
      </c>
      <c r="Q1733" t="s">
        <v>249</v>
      </c>
      <c r="S1733" t="s">
        <v>56</v>
      </c>
      <c r="Y1733" s="5">
        <f>IF(T1733="???",0,COUNTA(S1733:X1733))</f>
        <v>1</v>
      </c>
    </row>
    <row r="1734" spans="1:25" x14ac:dyDescent="0.45">
      <c r="A1734" s="24" t="s">
        <v>141</v>
      </c>
      <c r="B1734" s="1">
        <v>2009</v>
      </c>
      <c r="C1734" s="22" t="str">
        <f>TEXT(D1734,"000")</f>
        <v>080</v>
      </c>
      <c r="D1734" s="2">
        <v>80</v>
      </c>
      <c r="E1734" s="1" t="str">
        <f>_xlfn.TEXTJOIN("_",TRUE,A1734,B1734,D1734,"Air")</f>
        <v>NLD_2009_80_Air</v>
      </c>
      <c r="F1734" s="1" t="str" cm="1">
        <f t="array" ref="F1734">_xlfn.REGEXEXTRACT(E1734,"[A-Z]+[a-z]+[a-z]",1,0)</f>
        <v>Air</v>
      </c>
      <c r="G1734" s="1" t="str">
        <f>_xlfn.TEXTJOIN("_",TRUE,A1734,B1734,C1734,F1734)</f>
        <v>NLD_2009_080_Air</v>
      </c>
      <c r="H1734" s="1" t="s">
        <v>84</v>
      </c>
      <c r="I1734" s="3" t="s">
        <v>246</v>
      </c>
      <c r="J1734" t="s">
        <v>250</v>
      </c>
      <c r="K1734" t="s">
        <v>2800</v>
      </c>
      <c r="L1734" s="4" t="s">
        <v>65</v>
      </c>
      <c r="M1734" s="5" t="str">
        <f>IF(AND(S1734=A1734, T1734&amp;U1734&amp;V1734&amp;W1734&amp;X1734=""), "DomProd", IF(COUNTIF(S1734:X1734, A1734)&gt;0, "CoDev", IF(S1734="???","N/A","Import")))</f>
        <v>Import</v>
      </c>
      <c r="N1734" t="s">
        <v>174</v>
      </c>
      <c r="Q1734" t="s">
        <v>252</v>
      </c>
      <c r="S1734" t="s">
        <v>56</v>
      </c>
      <c r="Y1734" s="5">
        <f>IF(T1734="???",0,COUNTA(S1734:X1734))</f>
        <v>1</v>
      </c>
    </row>
    <row r="1735" spans="1:25" x14ac:dyDescent="0.45">
      <c r="A1735" s="24" t="s">
        <v>141</v>
      </c>
      <c r="B1735" s="1">
        <v>2009</v>
      </c>
      <c r="C1735" s="22" t="str">
        <f>TEXT(D1735,"000")</f>
        <v>081</v>
      </c>
      <c r="D1735" s="2">
        <v>81</v>
      </c>
      <c r="E1735" s="1" t="str">
        <f>_xlfn.TEXTJOIN("_",TRUE,A1735,B1735,D1735,"Air")</f>
        <v>NLD_2009_81_Air</v>
      </c>
      <c r="F1735" s="1" t="str" cm="1">
        <f t="array" ref="F1735">_xlfn.REGEXEXTRACT(E1735,"[A-Z]+[a-z]+[a-z]",1,0)</f>
        <v>Air</v>
      </c>
      <c r="G1735" s="1" t="str">
        <f>_xlfn.TEXTJOIN("_",TRUE,A1735,B1735,C1735,F1735)</f>
        <v>NLD_2009_081_Air</v>
      </c>
      <c r="H1735" s="1" t="s">
        <v>84</v>
      </c>
      <c r="I1735" s="3" t="s">
        <v>246</v>
      </c>
      <c r="J1735" t="s">
        <v>1054</v>
      </c>
      <c r="K1735" t="s">
        <v>2801</v>
      </c>
      <c r="L1735" s="4" t="s">
        <v>65</v>
      </c>
      <c r="M1735" s="5" t="str">
        <f>IF(AND(S1735=A1735, T1735&amp;U1735&amp;V1735&amp;W1735&amp;X1735=""), "DomProd", IF(COUNTIF(S1735:X1735, A1735)&gt;0, "CoDev", IF(S1735="???","N/A","Import")))</f>
        <v>Import</v>
      </c>
      <c r="N1735" t="s">
        <v>96</v>
      </c>
      <c r="O1735" t="s">
        <v>266</v>
      </c>
      <c r="Q1735" t="s">
        <v>1248</v>
      </c>
      <c r="S1735" t="s">
        <v>56</v>
      </c>
      <c r="Y1735" s="5">
        <f>IF(T1735="???",0,COUNTA(S1735:X1735))</f>
        <v>1</v>
      </c>
    </row>
    <row r="1736" spans="1:25" x14ac:dyDescent="0.45">
      <c r="A1736" s="24" t="s">
        <v>141</v>
      </c>
      <c r="B1736" s="1">
        <v>2009</v>
      </c>
      <c r="C1736" s="22" t="str">
        <f>TEXT(D1736,"000")</f>
        <v>082</v>
      </c>
      <c r="D1736" s="2">
        <v>82</v>
      </c>
      <c r="E1736" s="1" t="str">
        <f>_xlfn.TEXTJOIN("_",TRUE,A1736,B1736,D1736,"Air")</f>
        <v>NLD_2009_82_Air</v>
      </c>
      <c r="F1736" s="1" t="str" cm="1">
        <f t="array" ref="F1736">_xlfn.REGEXEXTRACT(E1736,"[A-Z]+[a-z]+[a-z]",1,0)</f>
        <v>Air</v>
      </c>
      <c r="G1736" s="1" t="str">
        <f>_xlfn.TEXTJOIN("_",TRUE,A1736,B1736,C1736,F1736)</f>
        <v>NLD_2009_082_Air</v>
      </c>
      <c r="H1736" s="1" t="s">
        <v>84</v>
      </c>
      <c r="I1736" s="3" t="s">
        <v>246</v>
      </c>
      <c r="J1736" t="s">
        <v>1054</v>
      </c>
      <c r="K1736" t="s">
        <v>1249</v>
      </c>
      <c r="L1736" s="4" t="s">
        <v>65</v>
      </c>
      <c r="M1736" s="5" t="str">
        <f>IF(AND(S1736=A1736, T1736&amp;U1736&amp;V1736&amp;W1736&amp;X1736=""), "DomProd", IF(COUNTIF(S1736:X1736, A1736)&gt;0, "CoDev", IF(S1736="???","N/A","Import")))</f>
        <v>Import</v>
      </c>
      <c r="N1736" t="s">
        <v>174</v>
      </c>
      <c r="Q1736" t="s">
        <v>1250</v>
      </c>
      <c r="S1736" t="s">
        <v>56</v>
      </c>
      <c r="Y1736" s="5">
        <f>IF(T1736="???",0,COUNTA(S1736:X1736))</f>
        <v>1</v>
      </c>
    </row>
    <row r="1737" spans="1:25" x14ac:dyDescent="0.45">
      <c r="A1737" s="24" t="s">
        <v>141</v>
      </c>
      <c r="B1737" s="1">
        <v>2009</v>
      </c>
      <c r="C1737" s="22" t="str">
        <f>TEXT(D1737,"000")</f>
        <v>083</v>
      </c>
      <c r="D1737" s="2">
        <v>83</v>
      </c>
      <c r="E1737" s="1" t="str">
        <f>_xlfn.TEXTJOIN("_",TRUE,A1737,B1737,D1737,"Air")</f>
        <v>NLD_2009_83_Air</v>
      </c>
      <c r="F1737" s="1" t="str" cm="1">
        <f t="array" ref="F1737">_xlfn.REGEXEXTRACT(E1737,"[A-Z]+[a-z]+[a-z]",1,0)</f>
        <v>Air</v>
      </c>
      <c r="G1737" s="1" t="str">
        <f>_xlfn.TEXTJOIN("_",TRUE,A1737,B1737,C1737,F1737)</f>
        <v>NLD_2009_083_Air</v>
      </c>
      <c r="H1737" s="1" t="s">
        <v>84</v>
      </c>
      <c r="I1737" s="3" t="s">
        <v>253</v>
      </c>
      <c r="J1737" t="s">
        <v>254</v>
      </c>
      <c r="K1737" t="s">
        <v>258</v>
      </c>
      <c r="L1737" s="4" t="s">
        <v>65</v>
      </c>
      <c r="M1737" s="5" t="str">
        <f>IF(AND(S1737=A1737, T1737&amp;U1737&amp;V1737&amp;W1737&amp;X1737=""), "DomProd", IF(COUNTIF(S1737:X1737, A1737)&gt;0, "CoDev", IF(S1737="???","N/A","Import")))</f>
        <v>Import</v>
      </c>
      <c r="N1737" s="5" t="s">
        <v>256</v>
      </c>
      <c r="O1737" s="5"/>
      <c r="P1737" s="5"/>
      <c r="Q1737" s="30" t="s">
        <v>259</v>
      </c>
      <c r="R1737" s="5"/>
      <c r="S1737" t="s">
        <v>56</v>
      </c>
      <c r="Y1737" s="5">
        <f>IF(T1737="???",0,COUNTA(S1737:X1737))</f>
        <v>1</v>
      </c>
    </row>
    <row r="1738" spans="1:25" x14ac:dyDescent="0.45">
      <c r="A1738" s="24" t="s">
        <v>141</v>
      </c>
      <c r="B1738" s="1">
        <v>2009</v>
      </c>
      <c r="C1738" s="22" t="str">
        <f>TEXT(D1738,"000")</f>
        <v>084</v>
      </c>
      <c r="D1738" s="2">
        <v>84</v>
      </c>
      <c r="E1738" s="1" t="str">
        <f>_xlfn.TEXTJOIN("_",TRUE,A1738,B1738,D1738,"Air")</f>
        <v>NLD_2009_84_Air</v>
      </c>
      <c r="F1738" s="1" t="str" cm="1">
        <f t="array" ref="F1738">_xlfn.REGEXEXTRACT(E1738,"[A-Z]+[a-z]+[a-z]",1,0)</f>
        <v>Air</v>
      </c>
      <c r="G1738" s="1" t="str">
        <f>_xlfn.TEXTJOIN("_",TRUE,A1738,B1738,C1738,F1738)</f>
        <v>NLD_2009_084_Air</v>
      </c>
      <c r="H1738" s="1" t="s">
        <v>84</v>
      </c>
      <c r="I1738" s="3" t="s">
        <v>253</v>
      </c>
      <c r="J1738" t="s">
        <v>254</v>
      </c>
      <c r="K1738" t="s">
        <v>255</v>
      </c>
      <c r="L1738" s="4" t="s">
        <v>65</v>
      </c>
      <c r="M1738" s="5" t="str">
        <f>IF(AND(S1738=A1738, T1738&amp;U1738&amp;V1738&amp;W1738&amp;X1738=""), "DomProd", IF(COUNTIF(S1738:X1738, A1738)&gt;0, "CoDev", IF(S1738="???","N/A","Import")))</f>
        <v>Import</v>
      </c>
      <c r="N1738" s="5" t="s">
        <v>256</v>
      </c>
      <c r="O1738" s="5"/>
      <c r="P1738" s="5"/>
      <c r="Q1738" s="30" t="s">
        <v>257</v>
      </c>
      <c r="R1738" s="10"/>
      <c r="S1738" t="s">
        <v>56</v>
      </c>
      <c r="Y1738" s="5">
        <f>IF(T1738="???",0,COUNTA(S1738:X1738))</f>
        <v>1</v>
      </c>
    </row>
    <row r="1739" spans="1:25" x14ac:dyDescent="0.45">
      <c r="A1739" s="24" t="s">
        <v>141</v>
      </c>
      <c r="B1739" s="1">
        <v>2009</v>
      </c>
      <c r="C1739" s="22" t="str">
        <f>TEXT(D1739,"000")</f>
        <v>085</v>
      </c>
      <c r="D1739" s="2">
        <v>85</v>
      </c>
      <c r="E1739" s="1" t="str">
        <f>_xlfn.TEXTJOIN("_",TRUE,A1739,B1739,D1739,"Air")</f>
        <v>NLD_2009_85_Air</v>
      </c>
      <c r="F1739" s="1" t="str" cm="1">
        <f t="array" ref="F1739">_xlfn.REGEXEXTRACT(E1739,"[A-Z]+[a-z]+[a-z]",1,0)</f>
        <v>Air</v>
      </c>
      <c r="G1739" s="1" t="str">
        <f>_xlfn.TEXTJOIN("_",TRUE,A1739,B1739,C1739,F1739)</f>
        <v>NLD_2009_085_Air</v>
      </c>
      <c r="H1739" s="1" t="s">
        <v>84</v>
      </c>
      <c r="I1739" s="3" t="s">
        <v>253</v>
      </c>
      <c r="J1739" t="s">
        <v>261</v>
      </c>
      <c r="K1739" t="s">
        <v>2802</v>
      </c>
      <c r="L1739" s="4" t="s">
        <v>65</v>
      </c>
      <c r="M1739" s="5" t="str">
        <f>IF(AND(S1739=A1739, T1739&amp;U1739&amp;V1739&amp;W1739&amp;X1739=""), "DomProd", IF(COUNTIF(S1739:X1739, A1739)&gt;0, "CoDev", IF(S1739="???","N/A","Import")))</f>
        <v>Import</v>
      </c>
      <c r="N1739" t="s">
        <v>96</v>
      </c>
      <c r="Q1739" s="18" t="s">
        <v>269</v>
      </c>
      <c r="R1739" s="8"/>
      <c r="S1739" t="s">
        <v>56</v>
      </c>
      <c r="Y1739" s="5">
        <f>IF(T1739="???",0,COUNTA(S1739:X1739))</f>
        <v>1</v>
      </c>
    </row>
    <row r="1740" spans="1:25" x14ac:dyDescent="0.45">
      <c r="A1740" s="24" t="s">
        <v>141</v>
      </c>
      <c r="B1740" s="1">
        <v>2009</v>
      </c>
      <c r="C1740" s="22" t="str">
        <f>TEXT(D1740,"000")</f>
        <v>086</v>
      </c>
      <c r="D1740" s="2">
        <v>86</v>
      </c>
      <c r="E1740" s="1" t="str">
        <f>_xlfn.TEXTJOIN("_",TRUE,A1740,B1740,D1740,"Air")</f>
        <v>NLD_2009_86_Air</v>
      </c>
      <c r="F1740" s="1" t="str" cm="1">
        <f t="array" ref="F1740">_xlfn.REGEXEXTRACT(E1740,"[A-Z]+[a-z]+[a-z]",1,0)</f>
        <v>Air</v>
      </c>
      <c r="G1740" s="1" t="str">
        <f>_xlfn.TEXTJOIN("_",TRUE,A1740,B1740,C1740,F1740)</f>
        <v>NLD_2009_086_Air</v>
      </c>
      <c r="H1740" s="1" t="s">
        <v>84</v>
      </c>
      <c r="I1740" s="3" t="s">
        <v>253</v>
      </c>
      <c r="J1740" t="s">
        <v>261</v>
      </c>
      <c r="K1740" t="s">
        <v>262</v>
      </c>
      <c r="L1740" s="4" t="s">
        <v>65</v>
      </c>
      <c r="M1740" s="5" t="str">
        <f>IF(AND(S1740=A1740, T1740&amp;U1740&amp;V1740&amp;W1740&amp;X1740=""), "DomProd", IF(COUNTIF(S1740:X1740, A1740)&gt;0, "CoDev", IF(S1740="???","N/A","Import")))</f>
        <v>Import</v>
      </c>
      <c r="N1740" t="s">
        <v>174</v>
      </c>
      <c r="Q1740" s="18" t="s">
        <v>263</v>
      </c>
      <c r="S1740" t="s">
        <v>56</v>
      </c>
      <c r="Y1740" s="5">
        <f>IF(T1740="???",0,COUNTA(S1740:X1740))</f>
        <v>1</v>
      </c>
    </row>
    <row r="1741" spans="1:25" x14ac:dyDescent="0.45">
      <c r="A1741" s="24" t="s">
        <v>141</v>
      </c>
      <c r="B1741" s="1">
        <v>2009</v>
      </c>
      <c r="C1741" s="22" t="str">
        <f>TEXT(D1741,"000")</f>
        <v>087</v>
      </c>
      <c r="D1741" s="2">
        <v>87</v>
      </c>
      <c r="E1741" s="1" t="str">
        <f>_xlfn.TEXTJOIN("_",TRUE,A1741,B1741,D1741,"Land")</f>
        <v>NLD_2009_87_Land</v>
      </c>
      <c r="F1741" s="1" t="str" cm="1">
        <f t="array" ref="F1741">_xlfn.REGEXEXTRACT(E1741,"[A-Z]+[a-z]+[a-z]",1,0)</f>
        <v>Land</v>
      </c>
      <c r="G1741" s="1" t="str">
        <f>_xlfn.TEXTJOIN("_",TRUE,A1741,B1741,C1741,F1741)</f>
        <v>NLD_2009_087_Land</v>
      </c>
      <c r="H1741" s="1" t="s">
        <v>2803</v>
      </c>
      <c r="I1741" s="3" t="s">
        <v>27</v>
      </c>
      <c r="J1741" t="s">
        <v>137</v>
      </c>
      <c r="K1741" t="s">
        <v>138</v>
      </c>
      <c r="L1741" s="4">
        <v>24</v>
      </c>
      <c r="M1741" s="5" t="str">
        <f>IF(AND(S1741=A1741, T1741&amp;U1741&amp;V1741&amp;W1741&amp;X1741=""), "DomProd", IF(COUNTIF(S1741:X1741, A1741)&gt;0, "CoDev", IF(S1741="???","N/A","Import")))</f>
        <v>CoDev</v>
      </c>
      <c r="N1741" s="5" t="s">
        <v>139</v>
      </c>
      <c r="O1741" s="5"/>
      <c r="P1741" s="5"/>
      <c r="Q1741" s="30" t="s">
        <v>140</v>
      </c>
      <c r="R1741" s="5"/>
      <c r="S1741" t="s">
        <v>56</v>
      </c>
      <c r="T1741" t="s">
        <v>141</v>
      </c>
      <c r="Y1741" s="5">
        <f>IF(T1741="???",0,COUNTA(S1741:X1741))</f>
        <v>2</v>
      </c>
    </row>
    <row r="1742" spans="1:25" x14ac:dyDescent="0.45">
      <c r="A1742" s="24" t="s">
        <v>660</v>
      </c>
      <c r="B1742" s="1">
        <v>2009</v>
      </c>
      <c r="C1742" s="22" t="str">
        <f>TEXT(D1742,"000")</f>
        <v>001</v>
      </c>
      <c r="D1742" s="2">
        <v>1</v>
      </c>
      <c r="E1742" s="1" t="str">
        <f>_xlfn.TEXTJOIN("_",TRUE,A1742,B1742,D1742,"Land")</f>
        <v>POL_2009_1_Land</v>
      </c>
      <c r="F1742" s="1" t="str" cm="1">
        <f t="array" ref="F1742">_xlfn.REGEXEXTRACT(E1742,"[A-Z]+[a-z]+[a-z]",1,0)</f>
        <v>Land</v>
      </c>
      <c r="G1742" s="1" t="str">
        <f>_xlfn.TEXTJOIN("_",TRUE,A1742,B1742,C1742,F1742)</f>
        <v>POL_2009_001_Land</v>
      </c>
      <c r="H1742" s="1" t="s">
        <v>275</v>
      </c>
      <c r="I1742" s="3" t="s">
        <v>27</v>
      </c>
      <c r="J1742" t="s">
        <v>28</v>
      </c>
      <c r="K1742" t="s">
        <v>29</v>
      </c>
      <c r="L1742" s="4">
        <v>128</v>
      </c>
      <c r="M1742" s="5" t="str">
        <f>IF(AND(S1742=A1742, T1742&amp;U1742&amp;V1742&amp;W1742&amp;X1742=""), "DomProd", IF(COUNTIF(S1742:X1742, A1742)&gt;0, "CoDev", IF(S1742="???","N/A","Import")))</f>
        <v>Import</v>
      </c>
      <c r="N1742" t="s">
        <v>30</v>
      </c>
      <c r="Q1742" s="31" t="s">
        <v>31</v>
      </c>
      <c r="R1742" s="5"/>
      <c r="S1742" t="s">
        <v>32</v>
      </c>
      <c r="Y1742" s="5">
        <f>IF(T1742="???",0,COUNTA(S1742:X1742))</f>
        <v>1</v>
      </c>
    </row>
    <row r="1743" spans="1:25" x14ac:dyDescent="0.45">
      <c r="A1743" s="24" t="s">
        <v>660</v>
      </c>
      <c r="B1743" s="1">
        <v>2009</v>
      </c>
      <c r="C1743" s="22" t="str">
        <f>TEXT(D1743,"000")</f>
        <v>002</v>
      </c>
      <c r="D1743" s="2">
        <v>2</v>
      </c>
      <c r="E1743" s="1" t="str">
        <f>_xlfn.TEXTJOIN("_",TRUE,A1743,B1743,D1743,"Land")</f>
        <v>POL_2009_2_Land</v>
      </c>
      <c r="F1743" s="1" t="str" cm="1">
        <f t="array" ref="F1743">_xlfn.REGEXEXTRACT(E1743,"[A-Z]+[a-z]+[a-z]",1,0)</f>
        <v>Land</v>
      </c>
      <c r="G1743" s="1" t="str">
        <f>_xlfn.TEXTJOIN("_",TRUE,A1743,B1743,C1743,F1743)</f>
        <v>POL_2009_002_Land</v>
      </c>
      <c r="H1743" s="1" t="s">
        <v>275</v>
      </c>
      <c r="I1743" s="3" t="s">
        <v>27</v>
      </c>
      <c r="J1743" t="s">
        <v>28</v>
      </c>
      <c r="K1743" t="s">
        <v>2804</v>
      </c>
      <c r="L1743" s="4">
        <v>232</v>
      </c>
      <c r="M1743" s="5" t="str">
        <f>IF(AND(S1743=A1743, T1743&amp;U1743&amp;V1743&amp;W1743&amp;X1743=""), "DomProd", IF(COUNTIF(S1743:X1743, A1743)&gt;0, "CoDev", IF(S1743="???","N/A","Import")))</f>
        <v>DomProd</v>
      </c>
      <c r="N1743" s="5" t="s">
        <v>2805</v>
      </c>
      <c r="O1743" s="5"/>
      <c r="P1743" s="5"/>
      <c r="Q1743" s="30" t="s">
        <v>2806</v>
      </c>
      <c r="R1743" s="5"/>
      <c r="S1743" t="s">
        <v>660</v>
      </c>
      <c r="Y1743" s="5">
        <f>IF(T1743="???",0,COUNTA(S1743:X1743))</f>
        <v>1</v>
      </c>
    </row>
    <row r="1744" spans="1:25" x14ac:dyDescent="0.45">
      <c r="A1744" s="24" t="s">
        <v>660</v>
      </c>
      <c r="B1744" s="1">
        <v>2009</v>
      </c>
      <c r="C1744" s="22" t="str">
        <f>TEXT(D1744,"000")</f>
        <v>003</v>
      </c>
      <c r="D1744" s="2">
        <v>3</v>
      </c>
      <c r="E1744" s="1" t="str">
        <f>_xlfn.TEXTJOIN("_",TRUE,A1744,B1744,D1744,"Land")</f>
        <v>POL_2009_3_Land</v>
      </c>
      <c r="F1744" s="1" t="str" cm="1">
        <f t="array" ref="F1744">_xlfn.REGEXEXTRACT(E1744,"[A-Z]+[a-z]+[a-z]",1,0)</f>
        <v>Land</v>
      </c>
      <c r="G1744" s="1" t="str">
        <f>_xlfn.TEXTJOIN("_",TRUE,A1744,B1744,C1744,F1744)</f>
        <v>POL_2009_003_Land</v>
      </c>
      <c r="H1744" s="1" t="s">
        <v>275</v>
      </c>
      <c r="I1744" s="3" t="s">
        <v>27</v>
      </c>
      <c r="J1744" t="s">
        <v>28</v>
      </c>
      <c r="K1744" t="s">
        <v>2807</v>
      </c>
      <c r="L1744" s="4">
        <v>586</v>
      </c>
      <c r="M1744" s="5" t="str">
        <f>IF(AND(S1744=A1744, T1744&amp;U1744&amp;V1744&amp;W1744&amp;X1744=""), "DomProd", IF(COUNTIF(S1744:X1744, A1744)&gt;0, "CoDev", IF(S1744="???","N/A","Import")))</f>
        <v>Import</v>
      </c>
      <c r="N1744" t="s">
        <v>277</v>
      </c>
      <c r="Q1744" s="18" t="s">
        <v>278</v>
      </c>
      <c r="R1744" s="5"/>
      <c r="S1744" s="5" t="s">
        <v>279</v>
      </c>
      <c r="Y1744" s="5">
        <f>IF(T1744="???",0,COUNTA(S1744:X1744))</f>
        <v>1</v>
      </c>
    </row>
    <row r="1745" spans="1:25" x14ac:dyDescent="0.45">
      <c r="A1745" s="24" t="s">
        <v>660</v>
      </c>
      <c r="B1745" s="1">
        <v>2009</v>
      </c>
      <c r="C1745" s="22" t="str">
        <f>TEXT(D1745,"000")</f>
        <v>004</v>
      </c>
      <c r="D1745" s="2">
        <v>4</v>
      </c>
      <c r="E1745" s="1" t="str">
        <f>_xlfn.TEXTJOIN("_",TRUE,A1745,B1745,D1745,"Land")</f>
        <v>POL_2009_4_Land</v>
      </c>
      <c r="F1745" s="1" t="str" cm="1">
        <f t="array" ref="F1745">_xlfn.REGEXEXTRACT(E1745,"[A-Z]+[a-z]+[a-z]",1,0)</f>
        <v>Land</v>
      </c>
      <c r="G1745" s="1" t="str">
        <f>_xlfn.TEXTJOIN("_",TRUE,A1745,B1745,C1745,F1745)</f>
        <v>POL_2009_004_Land</v>
      </c>
      <c r="H1745" s="1" t="s">
        <v>275</v>
      </c>
      <c r="I1745" s="3" t="s">
        <v>27</v>
      </c>
      <c r="J1745" t="s">
        <v>537</v>
      </c>
      <c r="K1745" t="s">
        <v>2660</v>
      </c>
      <c r="L1745" s="4">
        <v>376</v>
      </c>
      <c r="M1745" s="5" t="str">
        <f>IF(AND(S1745=A1745, T1745&amp;U1745&amp;V1745&amp;W1745&amp;X1745=""), "DomProd", IF(COUNTIF(S1745:X1745, A1745)&gt;0, "CoDev", IF(S1745="???","N/A","Import")))</f>
        <v>Import</v>
      </c>
      <c r="N1745" t="s">
        <v>291</v>
      </c>
      <c r="Q1745" t="s">
        <v>2661</v>
      </c>
      <c r="S1745" s="5" t="s">
        <v>279</v>
      </c>
      <c r="Y1745" s="5">
        <f>IF(T1745="???",0,COUNTA(S1745:X1745))</f>
        <v>1</v>
      </c>
    </row>
    <row r="1746" spans="1:25" x14ac:dyDescent="0.45">
      <c r="A1746" s="24" t="s">
        <v>660</v>
      </c>
      <c r="B1746" s="1">
        <v>2009</v>
      </c>
      <c r="C1746" s="22" t="str">
        <f>TEXT(D1746,"000")</f>
        <v>005</v>
      </c>
      <c r="D1746" s="2">
        <v>5</v>
      </c>
      <c r="E1746" s="1" t="str">
        <f>_xlfn.TEXTJOIN("_",TRUE,A1746,B1746,D1746,"Land")</f>
        <v>POL_2009_5_Land</v>
      </c>
      <c r="F1746" s="1" t="str" cm="1">
        <f t="array" ref="F1746">_xlfn.REGEXEXTRACT(E1746,"[A-Z]+[a-z]+[a-z]",1,0)</f>
        <v>Land</v>
      </c>
      <c r="G1746" s="1" t="str">
        <f>_xlfn.TEXTJOIN("_",TRUE,A1746,B1746,C1746,F1746)</f>
        <v>POL_2009_005_Land</v>
      </c>
      <c r="H1746" s="1" t="s">
        <v>275</v>
      </c>
      <c r="I1746" s="3" t="s">
        <v>27</v>
      </c>
      <c r="J1746" t="s">
        <v>36</v>
      </c>
      <c r="K1746" t="s">
        <v>281</v>
      </c>
      <c r="L1746" s="4">
        <v>1297</v>
      </c>
      <c r="M1746" s="5" t="str">
        <f>IF(AND(S1746=A1746, T1746&amp;U1746&amp;V1746&amp;W1746&amp;X1746=""), "DomProd", IF(COUNTIF(S1746:X1746, A1746)&gt;0, "CoDev", IF(S1746="???","N/A","Import")))</f>
        <v>Import</v>
      </c>
      <c r="N1746" t="s">
        <v>282</v>
      </c>
      <c r="Q1746" t="s">
        <v>283</v>
      </c>
      <c r="S1746" s="5" t="s">
        <v>279</v>
      </c>
      <c r="Y1746" s="5">
        <f>IF(T1746="???",0,COUNTA(S1746:X1746))</f>
        <v>1</v>
      </c>
    </row>
    <row r="1747" spans="1:25" x14ac:dyDescent="0.45">
      <c r="A1747" s="24" t="s">
        <v>660</v>
      </c>
      <c r="B1747" s="1">
        <v>2009</v>
      </c>
      <c r="C1747" s="22" t="str">
        <f>TEXT(D1747,"000")</f>
        <v>006</v>
      </c>
      <c r="D1747" s="2">
        <v>6</v>
      </c>
      <c r="E1747" s="1" t="str">
        <f>_xlfn.TEXTJOIN("_",TRUE,A1747,B1747,D1747,"Land")</f>
        <v>POL_2009_6_Land</v>
      </c>
      <c r="F1747" s="1" t="str" cm="1">
        <f t="array" ref="F1747">_xlfn.REGEXEXTRACT(E1747,"[A-Z]+[a-z]+[a-z]",1,0)</f>
        <v>Land</v>
      </c>
      <c r="G1747" s="1" t="str">
        <f>_xlfn.TEXTJOIN("_",TRUE,A1747,B1747,C1747,F1747)</f>
        <v>POL_2009_006_Land</v>
      </c>
      <c r="H1747" s="1" t="s">
        <v>275</v>
      </c>
      <c r="I1747" s="3" t="s">
        <v>27</v>
      </c>
      <c r="J1747" t="s">
        <v>44</v>
      </c>
      <c r="K1747" t="s">
        <v>2808</v>
      </c>
      <c r="L1747" s="4">
        <v>570</v>
      </c>
      <c r="M1747" s="5" t="str">
        <f>IF(AND(S1747=A1747, T1747&amp;U1747&amp;V1747&amp;W1747&amp;X1747=""), "DomProd", IF(COUNTIF(S1747:X1747, A1747)&gt;0, "CoDev", IF(S1747="???","N/A","Import")))</f>
        <v>CoDev</v>
      </c>
      <c r="N1747" t="s">
        <v>2809</v>
      </c>
      <c r="O1747" t="s">
        <v>1364</v>
      </c>
      <c r="Q1747" s="18" t="s">
        <v>2810</v>
      </c>
      <c r="R1747" s="5"/>
      <c r="S1747" t="s">
        <v>1366</v>
      </c>
      <c r="T1747" t="s">
        <v>660</v>
      </c>
      <c r="Y1747" s="5">
        <f>IF(T1747="???",0,COUNTA(S1747:X1747))</f>
        <v>2</v>
      </c>
    </row>
    <row r="1748" spans="1:25" ht="12.75" customHeight="1" x14ac:dyDescent="0.45">
      <c r="A1748" s="24" t="s">
        <v>660</v>
      </c>
      <c r="B1748" s="1">
        <v>2009</v>
      </c>
      <c r="C1748" s="22" t="str">
        <f>TEXT(D1748,"000")</f>
        <v>007</v>
      </c>
      <c r="D1748" s="2">
        <v>7</v>
      </c>
      <c r="E1748" s="1" t="str">
        <f>_xlfn.TEXTJOIN("_",TRUE,A1748,B1748,D1748,"Land")</f>
        <v>POL_2009_7_Land</v>
      </c>
      <c r="F1748" s="1" t="str" cm="1">
        <f t="array" ref="F1748">_xlfn.REGEXEXTRACT(E1748,"[A-Z]+[a-z]+[a-z]",1,0)</f>
        <v>Land</v>
      </c>
      <c r="G1748" s="1" t="str">
        <f>_xlfn.TEXTJOIN("_",TRUE,A1748,B1748,C1748,F1748)</f>
        <v>POL_2009_007_Land</v>
      </c>
      <c r="H1748" s="1" t="s">
        <v>275</v>
      </c>
      <c r="I1748" s="3" t="s">
        <v>27</v>
      </c>
      <c r="J1748" t="s">
        <v>2811</v>
      </c>
      <c r="K1748" t="s">
        <v>2812</v>
      </c>
      <c r="L1748" s="4">
        <v>40</v>
      </c>
      <c r="M1748" s="5" t="str">
        <f>IF(AND(S1748=A1748, T1748&amp;U1748&amp;V1748&amp;W1748&amp;X1748=""), "DomProd", IF(COUNTIF(S1748:X1748, A1748)&gt;0, "CoDev", IF(S1748="???","N/A","Import")))</f>
        <v>Import</v>
      </c>
      <c r="N1748" s="5" t="s">
        <v>2813</v>
      </c>
      <c r="O1748" s="5"/>
      <c r="P1748" s="5"/>
      <c r="Q1748" s="5" t="s">
        <v>2814</v>
      </c>
      <c r="R1748" s="5"/>
      <c r="S1748" t="s">
        <v>56</v>
      </c>
      <c r="Y1748" s="5">
        <f>IF(T1748="???",0,COUNTA(S1748:X1748))</f>
        <v>1</v>
      </c>
    </row>
    <row r="1749" spans="1:25" x14ac:dyDescent="0.45">
      <c r="A1749" s="24" t="s">
        <v>660</v>
      </c>
      <c r="B1749" s="1">
        <v>2009</v>
      </c>
      <c r="C1749" s="22" t="str">
        <f>TEXT(D1749,"000")</f>
        <v>008</v>
      </c>
      <c r="D1749" s="2">
        <v>8</v>
      </c>
      <c r="E1749" s="1" t="str">
        <f>_xlfn.TEXTJOIN("_",TRUE,A1749,B1749,D1749,"Land")</f>
        <v>POL_2009_8_Land</v>
      </c>
      <c r="F1749" s="1" t="str" cm="1">
        <f t="array" ref="F1749">_xlfn.REGEXEXTRACT(E1749,"[A-Z]+[a-z]+[a-z]",1,0)</f>
        <v>Land</v>
      </c>
      <c r="G1749" s="1" t="str">
        <f>_xlfn.TEXTJOIN("_",TRUE,A1749,B1749,C1749,F1749)</f>
        <v>POL_2009_008_Land</v>
      </c>
      <c r="H1749" s="1" t="s">
        <v>275</v>
      </c>
      <c r="I1749" s="3" t="s">
        <v>51</v>
      </c>
      <c r="J1749" t="s">
        <v>293</v>
      </c>
      <c r="K1749" t="s">
        <v>2438</v>
      </c>
      <c r="L1749" s="4">
        <v>522</v>
      </c>
      <c r="M1749" s="5" t="str">
        <f>IF(AND(S1749=A1749, T1749&amp;U1749&amp;V1749&amp;W1749&amp;X1749=""), "DomProd", IF(COUNTIF(S1749:X1749, A1749)&gt;0, "CoDev", IF(S1749="???","N/A","Import")))</f>
        <v>Import</v>
      </c>
      <c r="N1749" t="s">
        <v>295</v>
      </c>
      <c r="Q1749" s="18" t="s">
        <v>296</v>
      </c>
      <c r="R1749" s="5"/>
      <c r="S1749" s="5" t="s">
        <v>297</v>
      </c>
      <c r="Y1749" s="5">
        <f>IF(T1749="???",0,COUNTA(S1749:X1749))</f>
        <v>1</v>
      </c>
    </row>
    <row r="1750" spans="1:25" x14ac:dyDescent="0.45">
      <c r="A1750" s="24" t="s">
        <v>660</v>
      </c>
      <c r="B1750" s="1">
        <v>2009</v>
      </c>
      <c r="C1750" s="22" t="str">
        <f>TEXT(D1750,"000")</f>
        <v>009</v>
      </c>
      <c r="D1750" s="2">
        <v>9</v>
      </c>
      <c r="E1750" s="1" t="str">
        <f>_xlfn.TEXTJOIN("_",TRUE,A1750,B1750,D1750,"Land")</f>
        <v>POL_2009_9_Land</v>
      </c>
      <c r="F1750" s="1" t="str" cm="1">
        <f t="array" ref="F1750">_xlfn.REGEXEXTRACT(E1750,"[A-Z]+[a-z]+[a-z]",1,0)</f>
        <v>Land</v>
      </c>
      <c r="G1750" s="1" t="str">
        <f>_xlfn.TEXTJOIN("_",TRUE,A1750,B1750,C1750,F1750)</f>
        <v>POL_2009_009_Land</v>
      </c>
      <c r="H1750" s="1" t="s">
        <v>275</v>
      </c>
      <c r="I1750" s="3" t="s">
        <v>51</v>
      </c>
      <c r="J1750" t="s">
        <v>663</v>
      </c>
      <c r="K1750" t="s">
        <v>664</v>
      </c>
      <c r="L1750" s="4">
        <v>86</v>
      </c>
      <c r="M1750" s="5" t="str">
        <f>IF(AND(S1750=A1750, T1750&amp;U1750&amp;V1750&amp;W1750&amp;X1750=""), "DomProd", IF(COUNTIF(S1750:X1750, A1750)&gt;0, "CoDev", IF(S1750="???","N/A","Import")))</f>
        <v>Import</v>
      </c>
      <c r="N1750" t="s">
        <v>665</v>
      </c>
      <c r="Q1750" s="18" t="s">
        <v>666</v>
      </c>
      <c r="S1750" t="s">
        <v>474</v>
      </c>
      <c r="Y1750" s="5">
        <f>IF(T1750="???",0,COUNTA(S1750:X1750))</f>
        <v>1</v>
      </c>
    </row>
    <row r="1751" spans="1:25" x14ac:dyDescent="0.45">
      <c r="A1751" s="24" t="s">
        <v>660</v>
      </c>
      <c r="B1751" s="1">
        <v>2009</v>
      </c>
      <c r="C1751" s="22" t="str">
        <f>TEXT(D1751,"000")</f>
        <v>010</v>
      </c>
      <c r="D1751" s="2">
        <v>10</v>
      </c>
      <c r="E1751" s="1" t="str">
        <f>_xlfn.TEXTJOIN("_",TRUE,A1751,B1751,D1751,"Land")</f>
        <v>POL_2009_10_Land</v>
      </c>
      <c r="F1751" s="1" t="str" cm="1">
        <f t="array" ref="F1751">_xlfn.REGEXEXTRACT(E1751,"[A-Z]+[a-z]+[a-z]",1,0)</f>
        <v>Land</v>
      </c>
      <c r="G1751" s="1" t="str">
        <f>_xlfn.TEXTJOIN("_",TRUE,A1751,B1751,C1751,F1751)</f>
        <v>POL_2009_010_Land</v>
      </c>
      <c r="H1751" s="1" t="s">
        <v>275</v>
      </c>
      <c r="I1751" s="3" t="s">
        <v>51</v>
      </c>
      <c r="J1751" t="s">
        <v>305</v>
      </c>
      <c r="K1751" t="s">
        <v>306</v>
      </c>
      <c r="L1751" s="4">
        <v>205</v>
      </c>
      <c r="M1751" s="5" t="str">
        <f>IF(AND(S1751=A1751, T1751&amp;U1751&amp;V1751&amp;W1751&amp;X1751=""), "DomProd", IF(COUNTIF(S1751:X1751, A1751)&gt;0, "CoDev", IF(S1751="???","N/A","Import")))</f>
        <v>Import</v>
      </c>
      <c r="N1751" t="s">
        <v>307</v>
      </c>
      <c r="O1751" s="43"/>
      <c r="P1751" s="43"/>
      <c r="Q1751" t="s">
        <v>308</v>
      </c>
      <c r="S1751" s="5" t="s">
        <v>279</v>
      </c>
      <c r="Y1751" s="5">
        <f>IF(T1751="???",0,COUNTA(S1751:X1751))</f>
        <v>1</v>
      </c>
    </row>
    <row r="1752" spans="1:25" x14ac:dyDescent="0.45">
      <c r="A1752" s="24" t="s">
        <v>660</v>
      </c>
      <c r="B1752" s="1">
        <v>2009</v>
      </c>
      <c r="C1752" s="22" t="str">
        <f>TEXT(D1752,"000")</f>
        <v>011</v>
      </c>
      <c r="D1752" s="2">
        <v>11</v>
      </c>
      <c r="E1752" s="1" t="str">
        <f>_xlfn.TEXTJOIN("_",TRUE,A1752,B1752,D1752,"Land")</f>
        <v>POL_2009_11_Land</v>
      </c>
      <c r="F1752" s="1" t="str" cm="1">
        <f t="array" ref="F1752">_xlfn.REGEXEXTRACT(E1752,"[A-Z]+[a-z]+[a-z]",1,0)</f>
        <v>Land</v>
      </c>
      <c r="G1752" s="1" t="str">
        <f>_xlfn.TEXTJOIN("_",TRUE,A1752,B1752,C1752,F1752)</f>
        <v>POL_2009_011_Land</v>
      </c>
      <c r="H1752" s="1" t="s">
        <v>275</v>
      </c>
      <c r="I1752" s="3" t="s">
        <v>51</v>
      </c>
      <c r="J1752" t="s">
        <v>305</v>
      </c>
      <c r="K1752" t="s">
        <v>2815</v>
      </c>
      <c r="L1752" s="4">
        <v>30</v>
      </c>
      <c r="M1752" s="5" t="str">
        <f>IF(AND(S1752=A1752, T1752&amp;U1752&amp;V1752&amp;W1752&amp;X1752=""), "DomProd", IF(COUNTIF(S1752:X1752, A1752)&gt;0, "CoDev", IF(S1752="???","N/A","Import")))</f>
        <v>Import</v>
      </c>
      <c r="N1752" t="s">
        <v>665</v>
      </c>
      <c r="Q1752" s="18" t="s">
        <v>668</v>
      </c>
      <c r="R1752" s="5"/>
      <c r="S1752" t="s">
        <v>474</v>
      </c>
      <c r="Y1752" s="5">
        <f>IF(T1752="???",0,COUNTA(S1752:X1752))</f>
        <v>1</v>
      </c>
    </row>
    <row r="1753" spans="1:25" x14ac:dyDescent="0.45">
      <c r="A1753" s="24" t="s">
        <v>660</v>
      </c>
      <c r="B1753" s="1">
        <v>2009</v>
      </c>
      <c r="C1753" s="22" t="str">
        <f>TEXT(D1753,"000")</f>
        <v>012</v>
      </c>
      <c r="D1753" s="2">
        <v>12</v>
      </c>
      <c r="E1753" s="1" t="str">
        <f>_xlfn.TEXTJOIN("_",TRUE,A1753,B1753,D1753,"Land")</f>
        <v>POL_2009_12_Land</v>
      </c>
      <c r="F1753" s="1" t="str" cm="1">
        <f t="array" ref="F1753">_xlfn.REGEXEXTRACT(E1753,"[A-Z]+[a-z]+[a-z]",1,0)</f>
        <v>Land</v>
      </c>
      <c r="G1753" s="1" t="str">
        <f>_xlfn.TEXTJOIN("_",TRUE,A1753,B1753,C1753,F1753)</f>
        <v>POL_2009_012_Land</v>
      </c>
      <c r="H1753" s="1" t="s">
        <v>275</v>
      </c>
      <c r="I1753" s="3" t="s">
        <v>51</v>
      </c>
      <c r="J1753" t="s">
        <v>305</v>
      </c>
      <c r="K1753" t="s">
        <v>2816</v>
      </c>
      <c r="L1753" s="4">
        <v>1</v>
      </c>
      <c r="M1753" s="5" t="str">
        <f>IF(AND(S1753=A1753, T1753&amp;U1753&amp;V1753&amp;W1753&amp;X1753=""), "DomProd", IF(COUNTIF(S1753:X1753, A1753)&gt;0, "CoDev", IF(S1753="???","N/A","Import")))</f>
        <v>DomProd</v>
      </c>
      <c r="N1753" t="s">
        <v>288</v>
      </c>
      <c r="Q1753" s="18" t="s">
        <v>2817</v>
      </c>
      <c r="S1753" t="s">
        <v>660</v>
      </c>
      <c r="Y1753" s="5">
        <f>IF(T1753="???",0,COUNTA(S1753:X1753))</f>
        <v>1</v>
      </c>
    </row>
    <row r="1754" spans="1:25" x14ac:dyDescent="0.45">
      <c r="A1754" s="24" t="s">
        <v>660</v>
      </c>
      <c r="B1754" s="1">
        <v>2009</v>
      </c>
      <c r="C1754" s="22" t="str">
        <f>TEXT(D1754,"000")</f>
        <v>013</v>
      </c>
      <c r="D1754" s="2">
        <v>13</v>
      </c>
      <c r="E1754" s="1" t="str">
        <f>_xlfn.TEXTJOIN("_",TRUE,A1754,B1754,D1754,"Land")</f>
        <v>POL_2009_13_Land</v>
      </c>
      <c r="F1754" s="1" t="str" cm="1">
        <f t="array" ref="F1754">_xlfn.REGEXEXTRACT(E1754,"[A-Z]+[a-z]+[a-z]",1,0)</f>
        <v>Land</v>
      </c>
      <c r="G1754" s="1" t="str">
        <f>_xlfn.TEXTJOIN("_",TRUE,A1754,B1754,C1754,F1754)</f>
        <v>POL_2009_013_Land</v>
      </c>
      <c r="H1754" s="1" t="s">
        <v>275</v>
      </c>
      <c r="I1754" s="3" t="s">
        <v>51</v>
      </c>
      <c r="J1754" t="s">
        <v>2818</v>
      </c>
      <c r="K1754" t="s">
        <v>2819</v>
      </c>
      <c r="L1754" s="4">
        <v>99</v>
      </c>
      <c r="M1754" s="5" t="str">
        <f>IF(AND(S1754=A1754, T1754&amp;U1754&amp;V1754&amp;W1754&amp;X1754=""), "DomProd", IF(COUNTIF(S1754:X1754, A1754)&gt;0, "CoDev", IF(S1754="???","N/A","Import")))</f>
        <v>DomProd</v>
      </c>
      <c r="N1754" s="5" t="s">
        <v>288</v>
      </c>
      <c r="O1754" s="5"/>
      <c r="P1754" s="5"/>
      <c r="Q1754" s="30" t="s">
        <v>2820</v>
      </c>
      <c r="R1754" s="5"/>
      <c r="S1754" t="s">
        <v>660</v>
      </c>
      <c r="Y1754" s="5">
        <f>IF(T1754="???",0,COUNTA(S1754:X1754))</f>
        <v>1</v>
      </c>
    </row>
    <row r="1755" spans="1:25" x14ac:dyDescent="0.45">
      <c r="A1755" s="24" t="s">
        <v>660</v>
      </c>
      <c r="B1755" s="1">
        <v>2009</v>
      </c>
      <c r="C1755" s="22" t="str">
        <f>TEXT(D1755,"000")</f>
        <v>014</v>
      </c>
      <c r="D1755" s="2">
        <v>14</v>
      </c>
      <c r="E1755" s="1" t="str">
        <f>_xlfn.TEXTJOIN("_",TRUE,A1755,B1755,D1755,"Land")</f>
        <v>POL_2009_14_Land</v>
      </c>
      <c r="F1755" s="1" t="str" cm="1">
        <f t="array" ref="F1755">_xlfn.REGEXEXTRACT(E1755,"[A-Z]+[a-z]+[a-z]",1,0)</f>
        <v>Land</v>
      </c>
      <c r="G1755" s="1" t="str">
        <f>_xlfn.TEXTJOIN("_",TRUE,A1755,B1755,C1755,F1755)</f>
        <v>POL_2009_014_Land</v>
      </c>
      <c r="H1755" s="1" t="s">
        <v>275</v>
      </c>
      <c r="I1755" s="3" t="s">
        <v>51</v>
      </c>
      <c r="J1755" t="s">
        <v>66</v>
      </c>
      <c r="K1755" t="s">
        <v>2821</v>
      </c>
      <c r="L1755" s="4">
        <v>138</v>
      </c>
      <c r="M1755" s="5" t="str">
        <f>IF(AND(S1755=A1755, T1755&amp;U1755&amp;V1755&amp;W1755&amp;X1755=""), "DomProd", IF(COUNTIF(S1755:X1755, A1755)&gt;0, "CoDev", IF(S1755="???","N/A","Import")))</f>
        <v>Import</v>
      </c>
      <c r="N1755" t="s">
        <v>288</v>
      </c>
      <c r="O1755" t="s">
        <v>2822</v>
      </c>
      <c r="Q1755" s="18" t="s">
        <v>2823</v>
      </c>
      <c r="S1755" t="s">
        <v>110</v>
      </c>
      <c r="Y1755" s="5">
        <f>IF(T1755="???",0,COUNTA(S1755:X1755))</f>
        <v>1</v>
      </c>
    </row>
    <row r="1756" spans="1:25" x14ac:dyDescent="0.45">
      <c r="A1756" s="24" t="s">
        <v>660</v>
      </c>
      <c r="B1756" s="1">
        <v>2009</v>
      </c>
      <c r="C1756" s="22" t="str">
        <f>TEXT(D1756,"000")</f>
        <v>015</v>
      </c>
      <c r="D1756" s="2">
        <v>15</v>
      </c>
      <c r="E1756" s="1" t="str">
        <f>_xlfn.TEXTJOIN("_",TRUE,A1756,B1756,D1756,"Land")</f>
        <v>POL_2009_15_Land</v>
      </c>
      <c r="F1756" s="1" t="str" cm="1">
        <f t="array" ref="F1756">_xlfn.REGEXEXTRACT(E1756,"[A-Z]+[a-z]+[a-z]",1,0)</f>
        <v>Land</v>
      </c>
      <c r="G1756" s="1" t="str">
        <f>_xlfn.TEXTJOIN("_",TRUE,A1756,B1756,C1756,F1756)</f>
        <v>POL_2009_015_Land</v>
      </c>
      <c r="H1756" s="1" t="s">
        <v>275</v>
      </c>
      <c r="I1756" s="3" t="s">
        <v>68</v>
      </c>
      <c r="J1756" t="s">
        <v>72</v>
      </c>
      <c r="K1756" t="s">
        <v>2824</v>
      </c>
      <c r="L1756" s="4">
        <v>129</v>
      </c>
      <c r="M1756" s="5" t="str">
        <f>IF(AND(S1756=A1756, T1756&amp;U1756&amp;V1756&amp;W1756&amp;X1756=""), "DomProd", IF(COUNTIF(S1756:X1756, A1756)&gt;0, "CoDev", IF(S1756="???","N/A","Import")))</f>
        <v>Import</v>
      </c>
      <c r="N1756" t="s">
        <v>313</v>
      </c>
      <c r="Q1756" t="s">
        <v>314</v>
      </c>
      <c r="R1756" s="5"/>
      <c r="S1756" s="5" t="s">
        <v>279</v>
      </c>
      <c r="Y1756" s="5">
        <f>IF(T1756="???",0,COUNTA(S1756:X1756))</f>
        <v>1</v>
      </c>
    </row>
    <row r="1757" spans="1:25" x14ac:dyDescent="0.45">
      <c r="A1757" s="24" t="s">
        <v>660</v>
      </c>
      <c r="B1757" s="1">
        <v>2009</v>
      </c>
      <c r="C1757" s="22" t="str">
        <f>TEXT(D1757,"000")</f>
        <v>016</v>
      </c>
      <c r="D1757" s="2">
        <v>16</v>
      </c>
      <c r="E1757" s="1" t="str">
        <f>_xlfn.TEXTJOIN("_",TRUE,A1757,B1757,D1757,"Land")</f>
        <v>POL_2009_16_Land</v>
      </c>
      <c r="F1757" s="1" t="str" cm="1">
        <f t="array" ref="F1757">_xlfn.REGEXEXTRACT(E1757,"[A-Z]+[a-z]+[a-z]",1,0)</f>
        <v>Land</v>
      </c>
      <c r="G1757" s="1" t="str">
        <f>_xlfn.TEXTJOIN("_",TRUE,A1757,B1757,C1757,F1757)</f>
        <v>POL_2009_016_Land</v>
      </c>
      <c r="H1757" s="1" t="s">
        <v>275</v>
      </c>
      <c r="I1757" s="3" t="s">
        <v>68</v>
      </c>
      <c r="J1757" t="s">
        <v>72</v>
      </c>
      <c r="K1757" t="s">
        <v>2440</v>
      </c>
      <c r="L1757" s="4">
        <v>77</v>
      </c>
      <c r="M1757" s="5" t="str">
        <f>IF(AND(S1757=A1757, T1757&amp;U1757&amp;V1757&amp;W1757&amp;X1757=""), "DomProd", IF(COUNTIF(S1757:X1757, A1757)&gt;0, "CoDev", IF(S1757="???","N/A","Import")))</f>
        <v>Import</v>
      </c>
      <c r="N1757" t="s">
        <v>316</v>
      </c>
      <c r="Q1757" t="s">
        <v>317</v>
      </c>
      <c r="R1757" s="5"/>
      <c r="S1757" s="5" t="s">
        <v>279</v>
      </c>
      <c r="Y1757" s="5">
        <f>IF(T1757="???",0,COUNTA(S1757:X1757))</f>
        <v>1</v>
      </c>
    </row>
    <row r="1758" spans="1:25" x14ac:dyDescent="0.45">
      <c r="A1758" s="24" t="s">
        <v>660</v>
      </c>
      <c r="B1758" s="1">
        <v>2009</v>
      </c>
      <c r="C1758" s="22" t="str">
        <f>TEXT(D1758,"000")</f>
        <v>017</v>
      </c>
      <c r="D1758" s="2">
        <v>17</v>
      </c>
      <c r="E1758" s="1" t="str">
        <f>_xlfn.TEXTJOIN("_",TRUE,A1758,B1758,D1758,"Land")</f>
        <v>POL_2009_17_Land</v>
      </c>
      <c r="F1758" s="1" t="str" cm="1">
        <f t="array" ref="F1758">_xlfn.REGEXEXTRACT(E1758,"[A-Z]+[a-z]+[a-z]",1,0)</f>
        <v>Land</v>
      </c>
      <c r="G1758" s="1" t="str">
        <f>_xlfn.TEXTJOIN("_",TRUE,A1758,B1758,C1758,F1758)</f>
        <v>POL_2009_017_Land</v>
      </c>
      <c r="H1758" s="1" t="s">
        <v>275</v>
      </c>
      <c r="I1758" s="3" t="s">
        <v>68</v>
      </c>
      <c r="J1758" t="s">
        <v>72</v>
      </c>
      <c r="K1758" t="s">
        <v>2825</v>
      </c>
      <c r="L1758" s="4">
        <v>18</v>
      </c>
      <c r="M1758" s="5" t="str">
        <f>IF(AND(S1758=A1758, T1758&amp;U1758&amp;V1758&amp;W1758&amp;X1758=""), "DomProd", IF(COUNTIF(S1758:X1758, A1758)&gt;0, "CoDev", IF(S1758="???","N/A","Import")))</f>
        <v>Import</v>
      </c>
      <c r="N1758" t="s">
        <v>316</v>
      </c>
      <c r="Q1758" t="s">
        <v>677</v>
      </c>
      <c r="R1758" t="s">
        <v>679</v>
      </c>
      <c r="S1758" s="5" t="s">
        <v>279</v>
      </c>
      <c r="Y1758" s="5">
        <f>IF(T1758="???",0,COUNTA(S1758:X1758))</f>
        <v>1</v>
      </c>
    </row>
    <row r="1759" spans="1:25" x14ac:dyDescent="0.45">
      <c r="A1759" s="24" t="s">
        <v>660</v>
      </c>
      <c r="B1759" s="1">
        <v>2009</v>
      </c>
      <c r="C1759" s="22" t="str">
        <f>TEXT(D1759,"000")</f>
        <v>018</v>
      </c>
      <c r="D1759" s="2">
        <v>18</v>
      </c>
      <c r="E1759" s="1" t="str">
        <f>_xlfn.TEXTJOIN("_",TRUE,A1759,B1759,D1759,"Land")</f>
        <v>POL_2009_18_Land</v>
      </c>
      <c r="F1759" s="1" t="str" cm="1">
        <f t="array" ref="F1759">_xlfn.REGEXEXTRACT(E1759,"[A-Z]+[a-z]+[a-z]",1,0)</f>
        <v>Land</v>
      </c>
      <c r="G1759" s="1" t="str">
        <f>_xlfn.TEXTJOIN("_",TRUE,A1759,B1759,C1759,F1759)</f>
        <v>POL_2009_018_Land</v>
      </c>
      <c r="H1759" s="1" t="s">
        <v>275</v>
      </c>
      <c r="I1759" s="3" t="s">
        <v>68</v>
      </c>
      <c r="J1759" t="s">
        <v>72</v>
      </c>
      <c r="K1759" t="s">
        <v>2826</v>
      </c>
      <c r="L1759" s="4">
        <v>7</v>
      </c>
      <c r="M1759" s="5" t="str">
        <f>IF(AND(S1759=A1759, T1759&amp;U1759&amp;V1759&amp;W1759&amp;X1759=""), "DomProd", IF(COUNTIF(S1759:X1759, A1759)&gt;0, "CoDev", IF(S1759="???","N/A","Import")))</f>
        <v>Import</v>
      </c>
      <c r="N1759" t="s">
        <v>332</v>
      </c>
      <c r="Q1759" t="s">
        <v>2366</v>
      </c>
      <c r="R1759" s="5"/>
      <c r="S1759" s="5" t="s">
        <v>279</v>
      </c>
      <c r="Y1759" s="5">
        <f>IF(T1759="???",0,COUNTA(S1759:X1759))</f>
        <v>1</v>
      </c>
    </row>
    <row r="1760" spans="1:25" x14ac:dyDescent="0.45">
      <c r="A1760" s="24" t="s">
        <v>660</v>
      </c>
      <c r="B1760" s="1">
        <v>2009</v>
      </c>
      <c r="C1760" s="22" t="str">
        <f>TEXT(D1760,"000")</f>
        <v>019</v>
      </c>
      <c r="D1760" s="2">
        <v>19</v>
      </c>
      <c r="E1760" s="1" t="str">
        <f>_xlfn.TEXTJOIN("_",TRUE,A1760,B1760,D1760,"Land")</f>
        <v>POL_2009_19_Land</v>
      </c>
      <c r="F1760" s="1" t="str" cm="1">
        <f t="array" ref="F1760">_xlfn.REGEXEXTRACT(E1760,"[A-Z]+[a-z]+[a-z]",1,0)</f>
        <v>Land</v>
      </c>
      <c r="G1760" s="1" t="str">
        <f>_xlfn.TEXTJOIN("_",TRUE,A1760,B1760,C1760,F1760)</f>
        <v>POL_2009_019_Land</v>
      </c>
      <c r="H1760" s="1" t="s">
        <v>275</v>
      </c>
      <c r="I1760" s="3" t="s">
        <v>68</v>
      </c>
      <c r="J1760" t="s">
        <v>72</v>
      </c>
      <c r="K1760" t="s">
        <v>1112</v>
      </c>
      <c r="L1760" s="4" t="s">
        <v>65</v>
      </c>
      <c r="M1760" s="5" t="str">
        <f>IF(AND(S1760=A1760, T1760&amp;U1760&amp;V1760&amp;W1760&amp;X1760=""), "DomProd", IF(COUNTIF(S1760:X1760, A1760)&gt;0, "CoDev", IF(S1760="???","N/A","Import")))</f>
        <v>Import</v>
      </c>
      <c r="N1760" t="s">
        <v>770</v>
      </c>
      <c r="Q1760" s="18" t="s">
        <v>1113</v>
      </c>
      <c r="R1760" s="5"/>
      <c r="S1760" t="s">
        <v>110</v>
      </c>
      <c r="Y1760" s="5">
        <f>IF(T1760="???",0,COUNTA(S1760:X1760))</f>
        <v>1</v>
      </c>
    </row>
    <row r="1761" spans="1:25" x14ac:dyDescent="0.45">
      <c r="A1761" s="24" t="s">
        <v>660</v>
      </c>
      <c r="B1761" s="1">
        <v>2009</v>
      </c>
      <c r="C1761" s="22" t="str">
        <f>TEXT(D1761,"000")</f>
        <v>020</v>
      </c>
      <c r="D1761" s="2">
        <v>20</v>
      </c>
      <c r="E1761" s="1" t="str">
        <f>_xlfn.TEXTJOIN("_",TRUE,A1761,B1761,D1761,"Air")</f>
        <v>POL_2009_20_Air</v>
      </c>
      <c r="F1761" s="1" t="str" cm="1">
        <f t="array" ref="F1761">_xlfn.REGEXEXTRACT(E1761,"[A-Z]+[a-z]+[a-z]",1,0)</f>
        <v>Air</v>
      </c>
      <c r="G1761" s="1" t="str">
        <f>_xlfn.TEXTJOIN("_",TRUE,A1761,B1761,C1761,F1761)</f>
        <v>POL_2009_020_Air</v>
      </c>
      <c r="H1761" s="1" t="s">
        <v>275</v>
      </c>
      <c r="I1761" s="3" t="s">
        <v>109</v>
      </c>
      <c r="J1761" t="s">
        <v>477</v>
      </c>
      <c r="K1761" t="s">
        <v>2827</v>
      </c>
      <c r="L1761" s="4">
        <v>31</v>
      </c>
      <c r="M1761" s="5" t="str">
        <f>IF(AND(S1761=A1761, T1761&amp;U1761&amp;V1761&amp;W1761&amp;X1761=""), "DomProd", IF(COUNTIF(S1761:X1761, A1761)&gt;0, "CoDev", IF(S1761="???","N/A","Import")))</f>
        <v>Import</v>
      </c>
      <c r="N1761" t="s">
        <v>436</v>
      </c>
      <c r="Q1761" s="18" t="s">
        <v>479</v>
      </c>
      <c r="S1761" s="5" t="s">
        <v>279</v>
      </c>
      <c r="Y1761" s="5">
        <f>IF(T1761="???",0,COUNTA(S1761:X1761))</f>
        <v>1</v>
      </c>
    </row>
    <row r="1762" spans="1:25" x14ac:dyDescent="0.45">
      <c r="A1762" s="24" t="s">
        <v>660</v>
      </c>
      <c r="B1762" s="1">
        <v>2009</v>
      </c>
      <c r="C1762" s="22" t="str">
        <f>TEXT(D1762,"000")</f>
        <v>021</v>
      </c>
      <c r="D1762" s="2">
        <v>21</v>
      </c>
      <c r="E1762" s="1" t="str">
        <f>_xlfn.TEXTJOIN("_",TRUE,A1762,B1762,D1762,"Air")</f>
        <v>POL_2009_21_Air</v>
      </c>
      <c r="F1762" s="1" t="str" cm="1">
        <f t="array" ref="F1762">_xlfn.REGEXEXTRACT(E1762,"[A-Z]+[a-z]+[a-z]",1,0)</f>
        <v>Air</v>
      </c>
      <c r="G1762" s="1" t="str">
        <f>_xlfn.TEXTJOIN("_",TRUE,A1762,B1762,C1762,F1762)</f>
        <v>POL_2009_021_Air</v>
      </c>
      <c r="H1762" s="1" t="s">
        <v>275</v>
      </c>
      <c r="I1762" s="3" t="s">
        <v>109</v>
      </c>
      <c r="J1762" t="s">
        <v>477</v>
      </c>
      <c r="K1762" t="s">
        <v>2828</v>
      </c>
      <c r="L1762" s="4">
        <v>22</v>
      </c>
      <c r="M1762" s="5" t="str">
        <f>IF(AND(S1762=A1762, T1762&amp;U1762&amp;V1762&amp;W1762&amp;X1762=""), "DomProd", IF(COUNTIF(S1762:X1762, A1762)&gt;0, "CoDev", IF(S1762="???","N/A","Import")))</f>
        <v>CoDev</v>
      </c>
      <c r="N1762" t="s">
        <v>713</v>
      </c>
      <c r="P1762" t="s">
        <v>436</v>
      </c>
      <c r="Q1762" s="18" t="s">
        <v>2703</v>
      </c>
      <c r="R1762" s="5"/>
      <c r="S1762" s="5" t="s">
        <v>279</v>
      </c>
      <c r="T1762" t="s">
        <v>660</v>
      </c>
      <c r="Y1762" s="5">
        <f>IF(T1762="???",0,COUNTA(S1762:X1762))</f>
        <v>2</v>
      </c>
    </row>
    <row r="1763" spans="1:25" x14ac:dyDescent="0.45">
      <c r="A1763" s="24" t="s">
        <v>660</v>
      </c>
      <c r="B1763" s="1">
        <v>2009</v>
      </c>
      <c r="C1763" s="22" t="str">
        <f>TEXT(D1763,"000")</f>
        <v>022</v>
      </c>
      <c r="D1763" s="2">
        <v>22</v>
      </c>
      <c r="E1763" s="1" t="str">
        <f>_xlfn.TEXTJOIN("_",TRUE,A1763,B1763,D1763,"Air")</f>
        <v>POL_2009_22_Air</v>
      </c>
      <c r="F1763" s="1" t="str" cm="1">
        <f t="array" ref="F1763">_xlfn.REGEXEXTRACT(E1763,"[A-Z]+[a-z]+[a-z]",1,0)</f>
        <v>Air</v>
      </c>
      <c r="G1763" s="1" t="str">
        <f>_xlfn.TEXTJOIN("_",TRUE,A1763,B1763,C1763,F1763)</f>
        <v>POL_2009_022_Air</v>
      </c>
      <c r="H1763" s="1" t="s">
        <v>275</v>
      </c>
      <c r="I1763" s="3" t="s">
        <v>109</v>
      </c>
      <c r="J1763" t="s">
        <v>121</v>
      </c>
      <c r="K1763" t="s">
        <v>2829</v>
      </c>
      <c r="L1763" s="4">
        <v>37</v>
      </c>
      <c r="M1763" s="5" t="str">
        <f>IF(AND(S1763=A1763, T1763&amp;U1763&amp;V1763&amp;W1763&amp;X1763=""), "DomProd", IF(COUNTIF(S1763:X1763, A1763)&gt;0, "CoDev", IF(S1763="???","N/A","Import")))</f>
        <v>DomProd</v>
      </c>
      <c r="N1763" t="s">
        <v>713</v>
      </c>
      <c r="Q1763" s="18" t="s">
        <v>714</v>
      </c>
      <c r="S1763" t="s">
        <v>660</v>
      </c>
      <c r="Y1763" s="5">
        <f>IF(T1763="???",0,COUNTA(S1763:X1763))</f>
        <v>1</v>
      </c>
    </row>
    <row r="1764" spans="1:25" x14ac:dyDescent="0.45">
      <c r="A1764" s="24" t="s">
        <v>660</v>
      </c>
      <c r="B1764" s="1">
        <v>2009</v>
      </c>
      <c r="C1764" s="22" t="str">
        <f>TEXT(D1764,"000")</f>
        <v>023</v>
      </c>
      <c r="D1764" s="2">
        <v>23</v>
      </c>
      <c r="E1764" s="1" t="str">
        <f>_xlfn.TEXTJOIN("_",TRUE,A1764,B1764,D1764,"Air")</f>
        <v>POL_2009_23_Air</v>
      </c>
      <c r="F1764" s="1" t="str" cm="1">
        <f t="array" ref="F1764">_xlfn.REGEXEXTRACT(E1764,"[A-Z]+[a-z]+[a-z]",1,0)</f>
        <v>Air</v>
      </c>
      <c r="G1764" s="1" t="str">
        <f>_xlfn.TEXTJOIN("_",TRUE,A1764,B1764,C1764,F1764)</f>
        <v>POL_2009_023_Air</v>
      </c>
      <c r="H1764" s="1" t="s">
        <v>275</v>
      </c>
      <c r="I1764" s="3" t="s">
        <v>109</v>
      </c>
      <c r="J1764" t="s">
        <v>94</v>
      </c>
      <c r="K1764" t="s">
        <v>2830</v>
      </c>
      <c r="L1764" s="4">
        <v>17</v>
      </c>
      <c r="M1764" s="5" t="str">
        <f>IF(AND(S1764=A1764, T1764&amp;U1764&amp;V1764&amp;W1764&amp;X1764=""), "DomProd", IF(COUNTIF(S1764:X1764, A1764)&gt;0, "CoDev", IF(S1764="???","N/A","Import")))</f>
        <v>Import</v>
      </c>
      <c r="N1764" t="s">
        <v>436</v>
      </c>
      <c r="Q1764" s="18" t="s">
        <v>711</v>
      </c>
      <c r="R1764" s="5"/>
      <c r="S1764" s="5" t="s">
        <v>279</v>
      </c>
      <c r="Y1764" s="5">
        <f>IF(T1764="???",0,COUNTA(S1764:X1764))</f>
        <v>1</v>
      </c>
    </row>
    <row r="1765" spans="1:25" x14ac:dyDescent="0.45">
      <c r="A1765" s="24" t="s">
        <v>660</v>
      </c>
      <c r="B1765" s="1">
        <v>2009</v>
      </c>
      <c r="C1765" s="22" t="str">
        <f>TEXT(D1765,"000")</f>
        <v>024</v>
      </c>
      <c r="D1765" s="2">
        <v>24</v>
      </c>
      <c r="E1765" s="1" t="str">
        <f>_xlfn.TEXTJOIN("_",TRUE,A1765,B1765,D1765,"Air")</f>
        <v>POL_2009_24_Air</v>
      </c>
      <c r="F1765" s="1" t="str" cm="1">
        <f t="array" ref="F1765">_xlfn.REGEXEXTRACT(E1765,"[A-Z]+[a-z]+[a-z]",1,0)</f>
        <v>Air</v>
      </c>
      <c r="G1765" s="1" t="str">
        <f>_xlfn.TEXTJOIN("_",TRUE,A1765,B1765,C1765,F1765)</f>
        <v>POL_2009_024_Air</v>
      </c>
      <c r="H1765" s="1" t="s">
        <v>275</v>
      </c>
      <c r="I1765" s="3" t="s">
        <v>109</v>
      </c>
      <c r="J1765" t="s">
        <v>121</v>
      </c>
      <c r="K1765" t="s">
        <v>2702</v>
      </c>
      <c r="L1765" s="4">
        <v>24</v>
      </c>
      <c r="M1765" s="5" t="str">
        <f>IF(AND(S1765=A1765, T1765&amp;U1765&amp;V1765&amp;W1765&amp;X1765=""), "DomProd", IF(COUNTIF(S1765:X1765, A1765)&gt;0, "CoDev", IF(S1765="???","N/A","Import")))</f>
        <v>CoDev</v>
      </c>
      <c r="N1765" t="s">
        <v>713</v>
      </c>
      <c r="P1765" t="s">
        <v>436</v>
      </c>
      <c r="Q1765" s="18" t="s">
        <v>2703</v>
      </c>
      <c r="R1765" s="5"/>
      <c r="S1765" s="5" t="s">
        <v>279</v>
      </c>
      <c r="T1765" t="s">
        <v>660</v>
      </c>
      <c r="Y1765" s="5">
        <f>IF(T1765="???",0,COUNTA(S1765:X1765))</f>
        <v>2</v>
      </c>
    </row>
    <row r="1766" spans="1:25" x14ac:dyDescent="0.45">
      <c r="A1766" s="24" t="s">
        <v>660</v>
      </c>
      <c r="B1766" s="1">
        <v>2009</v>
      </c>
      <c r="C1766" s="22" t="str">
        <f>TEXT(D1766,"000")</f>
        <v>025</v>
      </c>
      <c r="D1766" s="2">
        <v>25</v>
      </c>
      <c r="E1766" s="1" t="str">
        <f>_xlfn.TEXTJOIN("_",TRUE,A1766,B1766,D1766,"Air")</f>
        <v>POL_2009_25_Air</v>
      </c>
      <c r="F1766" s="1" t="str" cm="1">
        <f t="array" ref="F1766">_xlfn.REGEXEXTRACT(E1766,"[A-Z]+[a-z]+[a-z]",1,0)</f>
        <v>Air</v>
      </c>
      <c r="G1766" s="1" t="str">
        <f>_xlfn.TEXTJOIN("_",TRUE,A1766,B1766,C1766,F1766)</f>
        <v>POL_2009_025_Air</v>
      </c>
      <c r="H1766" s="1" t="s">
        <v>275</v>
      </c>
      <c r="I1766" s="3" t="s">
        <v>109</v>
      </c>
      <c r="J1766" t="s">
        <v>121</v>
      </c>
      <c r="K1766" t="s">
        <v>2831</v>
      </c>
      <c r="L1766" s="4">
        <v>13</v>
      </c>
      <c r="M1766" s="5" t="str">
        <f>IF(AND(S1766=A1766, T1766&amp;U1766&amp;V1766&amp;W1766&amp;X1766=""), "DomProd", IF(COUNTIF(S1766:X1766, A1766)&gt;0, "CoDev", IF(S1766="???","N/A","Import")))</f>
        <v>Import</v>
      </c>
      <c r="N1766" t="s">
        <v>436</v>
      </c>
      <c r="Q1766" s="18" t="s">
        <v>484</v>
      </c>
      <c r="S1766" s="5" t="s">
        <v>279</v>
      </c>
      <c r="Y1766" s="5">
        <f>IF(T1766="???",0,COUNTA(S1766:X1766))</f>
        <v>1</v>
      </c>
    </row>
    <row r="1767" spans="1:25" x14ac:dyDescent="0.45">
      <c r="A1767" s="24" t="s">
        <v>660</v>
      </c>
      <c r="B1767" s="1">
        <v>2009</v>
      </c>
      <c r="C1767" s="22" t="str">
        <f>TEXT(D1767,"000")</f>
        <v>026</v>
      </c>
      <c r="D1767" s="2">
        <v>26</v>
      </c>
      <c r="E1767" s="1" t="str">
        <f>_xlfn.TEXTJOIN("_",TRUE,A1767,B1767,D1767,"Air")</f>
        <v>POL_2009_26_Air</v>
      </c>
      <c r="F1767" s="1" t="str" cm="1">
        <f t="array" ref="F1767">_xlfn.REGEXEXTRACT(E1767,"[A-Z]+[a-z]+[a-z]",1,0)</f>
        <v>Air</v>
      </c>
      <c r="G1767" s="1" t="str">
        <f>_xlfn.TEXTJOIN("_",TRUE,A1767,B1767,C1767,F1767)</f>
        <v>POL_2009_026_Air</v>
      </c>
      <c r="H1767" s="1" t="s">
        <v>275</v>
      </c>
      <c r="I1767" s="3" t="s">
        <v>241</v>
      </c>
      <c r="J1767" t="s">
        <v>715</v>
      </c>
      <c r="K1767" t="s">
        <v>2832</v>
      </c>
      <c r="L1767" s="4" t="s">
        <v>65</v>
      </c>
      <c r="M1767" s="5" t="str">
        <f>IF(AND(S1767=A1767, T1767&amp;U1767&amp;V1767&amp;W1767&amp;X1767=""), "DomProd", IF(COUNTIF(S1767:X1767, A1767)&gt;0, "CoDev", IF(S1767="???","N/A","Import")))</f>
        <v>N/A</v>
      </c>
      <c r="N1767" s="5" t="s">
        <v>35</v>
      </c>
      <c r="O1767" s="5"/>
      <c r="P1767" s="5"/>
      <c r="Q1767" s="5"/>
      <c r="R1767" s="5"/>
      <c r="S1767" t="s">
        <v>59</v>
      </c>
      <c r="Y1767" s="5">
        <f>IF(T1767="???",0,COUNTA(S1767:X1767))</f>
        <v>1</v>
      </c>
    </row>
    <row r="1768" spans="1:25" x14ac:dyDescent="0.45">
      <c r="A1768" s="24" t="s">
        <v>660</v>
      </c>
      <c r="B1768" s="1">
        <v>2009</v>
      </c>
      <c r="C1768" s="22" t="str">
        <f>TEXT(D1768,"000")</f>
        <v>027</v>
      </c>
      <c r="D1768" s="2">
        <v>27</v>
      </c>
      <c r="E1768" s="1" t="str">
        <f>_xlfn.TEXTJOIN("_",TRUE,A1768,B1768,D1768,"Land")</f>
        <v>POL_2009_27_Land</v>
      </c>
      <c r="F1768" s="1" t="str" cm="1">
        <f t="array" ref="F1768">_xlfn.REGEXEXTRACT(E1768,"[A-Z]+[a-z]+[a-z]",1,0)</f>
        <v>Land</v>
      </c>
      <c r="G1768" s="1" t="str">
        <f>_xlfn.TEXTJOIN("_",TRUE,A1768,B1768,C1768,F1768)</f>
        <v>POL_2009_027_Land</v>
      </c>
      <c r="H1768" s="1" t="s">
        <v>275</v>
      </c>
      <c r="I1768" s="3" t="s">
        <v>85</v>
      </c>
      <c r="J1768" t="s">
        <v>326</v>
      </c>
      <c r="K1768" t="s">
        <v>2833</v>
      </c>
      <c r="L1768" s="4">
        <v>80</v>
      </c>
      <c r="M1768" s="5" t="str">
        <f>IF(AND(S1768=A1768, T1768&amp;U1768&amp;V1768&amp;W1768&amp;X1768=""), "DomProd", IF(COUNTIF(S1768:X1768, A1768)&gt;0, "CoDev", IF(S1768="???","N/A","Import")))</f>
        <v>DomProd</v>
      </c>
      <c r="N1768" s="5" t="s">
        <v>3388</v>
      </c>
      <c r="O1768" s="5"/>
      <c r="P1768" s="5"/>
      <c r="Q1768" s="30" t="s">
        <v>3389</v>
      </c>
      <c r="R1768" s="5"/>
      <c r="S1768" t="s">
        <v>660</v>
      </c>
      <c r="Y1768" s="5">
        <f>IF(T1768="???",0,COUNTA(S1768:X1768))</f>
        <v>1</v>
      </c>
    </row>
    <row r="1769" spans="1:25" x14ac:dyDescent="0.45">
      <c r="A1769" s="24" t="s">
        <v>660</v>
      </c>
      <c r="B1769" s="1">
        <v>2009</v>
      </c>
      <c r="C1769" s="22" t="str">
        <f>TEXT(D1769,"000")</f>
        <v>028</v>
      </c>
      <c r="D1769" s="2">
        <v>28</v>
      </c>
      <c r="E1769" s="1" t="str">
        <f>_xlfn.TEXTJOIN("_",TRUE,A1769,B1769,D1769,"Land")</f>
        <v>POL_2009_28_Land</v>
      </c>
      <c r="F1769" s="1" t="str" cm="1">
        <f t="array" ref="F1769">_xlfn.REGEXEXTRACT(E1769,"[A-Z]+[a-z]+[a-z]",1,0)</f>
        <v>Land</v>
      </c>
      <c r="G1769" s="1" t="str">
        <f>_xlfn.TEXTJOIN("_",TRUE,A1769,B1769,C1769,F1769)</f>
        <v>POL_2009_028_Land</v>
      </c>
      <c r="H1769" s="1" t="s">
        <v>275</v>
      </c>
      <c r="I1769" s="3" t="s">
        <v>85</v>
      </c>
      <c r="J1769" t="s">
        <v>326</v>
      </c>
      <c r="K1769" t="s">
        <v>2834</v>
      </c>
      <c r="L1769" s="4">
        <v>64</v>
      </c>
      <c r="M1769" s="5" t="str">
        <f>IF(AND(S1769=A1769, T1769&amp;U1769&amp;V1769&amp;W1769&amp;X1769=""), "DomProd", IF(COUNTIF(S1769:X1769, A1769)&gt;0, "CoDev", IF(S1769="???","N/A","Import")))</f>
        <v>Import</v>
      </c>
      <c r="N1769" t="s">
        <v>328</v>
      </c>
      <c r="Q1769" t="s">
        <v>329</v>
      </c>
      <c r="R1769" s="5"/>
      <c r="S1769" s="5" t="s">
        <v>279</v>
      </c>
      <c r="Y1769" s="5">
        <f>IF(T1769="???",0,COUNTA(S1769:X1769))</f>
        <v>1</v>
      </c>
    </row>
    <row r="1770" spans="1:25" x14ac:dyDescent="0.45">
      <c r="A1770" s="24" t="s">
        <v>660</v>
      </c>
      <c r="B1770" s="1">
        <v>2009</v>
      </c>
      <c r="C1770" s="22" t="str">
        <f>TEXT(D1770,"000")</f>
        <v>029</v>
      </c>
      <c r="D1770" s="2">
        <v>29</v>
      </c>
      <c r="E1770" s="1" t="str">
        <f>_xlfn.TEXTJOIN("_",TRUE,A1770,B1770,D1770,"Land")</f>
        <v>POL_2009_29_Land</v>
      </c>
      <c r="F1770" s="1" t="str" cm="1">
        <f t="array" ref="F1770">_xlfn.REGEXEXTRACT(E1770,"[A-Z]+[a-z]+[a-z]",1,0)</f>
        <v>Land</v>
      </c>
      <c r="G1770" s="1" t="str">
        <f>_xlfn.TEXTJOIN("_",TRUE,A1770,B1770,C1770,F1770)</f>
        <v>POL_2009_029_Land</v>
      </c>
      <c r="H1770" s="1" t="s">
        <v>275</v>
      </c>
      <c r="I1770" s="3" t="s">
        <v>85</v>
      </c>
      <c r="J1770" t="s">
        <v>599</v>
      </c>
      <c r="K1770" t="s">
        <v>2835</v>
      </c>
      <c r="L1770" s="4">
        <v>576</v>
      </c>
      <c r="M1770" s="5" t="str">
        <f>IF(AND(S1770=A1770, T1770&amp;U1770&amp;V1770&amp;W1770&amp;X1770=""), "DomProd", IF(COUNTIF(S1770:X1770, A1770)&gt;0, "CoDev", IF(S1770="???","N/A","Import")))</f>
        <v>Import</v>
      </c>
      <c r="N1770" t="s">
        <v>332</v>
      </c>
      <c r="Q1770" t="s">
        <v>333</v>
      </c>
      <c r="R1770" s="5"/>
      <c r="S1770" s="5" t="s">
        <v>279</v>
      </c>
      <c r="Y1770" s="5">
        <f>IF(T1770="???",0,COUNTA(S1770:X1770))</f>
        <v>1</v>
      </c>
    </row>
    <row r="1771" spans="1:25" x14ac:dyDescent="0.45">
      <c r="A1771" s="24" t="s">
        <v>660</v>
      </c>
      <c r="B1771" s="1">
        <v>2009</v>
      </c>
      <c r="C1771" s="22" t="str">
        <f>TEXT(D1771,"000")</f>
        <v>030</v>
      </c>
      <c r="D1771" s="2">
        <v>30</v>
      </c>
      <c r="E1771" s="1" t="str">
        <f>_xlfn.TEXTJOIN("_",TRUE,A1771,B1771,D1771,"Land")</f>
        <v>POL_2009_30_Land</v>
      </c>
      <c r="F1771" s="1" t="str" cm="1">
        <f t="array" ref="F1771">_xlfn.REGEXEXTRACT(E1771,"[A-Z]+[a-z]+[a-z]",1,0)</f>
        <v>Land</v>
      </c>
      <c r="G1771" s="1" t="str">
        <f>_xlfn.TEXTJOIN("_",TRUE,A1771,B1771,C1771,F1771)</f>
        <v>POL_2009_030_Land</v>
      </c>
      <c r="H1771" s="1" t="s">
        <v>275</v>
      </c>
      <c r="I1771" s="3" t="s">
        <v>85</v>
      </c>
      <c r="J1771" t="s">
        <v>599</v>
      </c>
      <c r="K1771" t="s">
        <v>2836</v>
      </c>
      <c r="L1771" s="4">
        <v>336</v>
      </c>
      <c r="M1771" s="5" t="str">
        <f>IF(AND(S1771=A1771, T1771&amp;U1771&amp;V1771&amp;W1771&amp;X1771=""), "DomProd", IF(COUNTIF(S1771:X1771, A1771)&gt;0, "CoDev", IF(S1771="???","N/A","Import")))</f>
        <v>DomProd</v>
      </c>
      <c r="N1771" s="5" t="s">
        <v>3388</v>
      </c>
      <c r="O1771" s="5"/>
      <c r="P1771" s="5"/>
      <c r="Q1771" s="30" t="s">
        <v>3389</v>
      </c>
      <c r="R1771" s="10"/>
      <c r="S1771" t="s">
        <v>660</v>
      </c>
      <c r="Y1771" s="5">
        <f>IF(T1771="???",0,COUNTA(S1771:X1771))</f>
        <v>1</v>
      </c>
    </row>
    <row r="1772" spans="1:25" x14ac:dyDescent="0.45">
      <c r="A1772" s="24" t="s">
        <v>660</v>
      </c>
      <c r="B1772" s="1">
        <v>2009</v>
      </c>
      <c r="C1772" s="22" t="str">
        <f>TEXT(D1772,"000")</f>
        <v>031</v>
      </c>
      <c r="D1772" s="2">
        <v>31</v>
      </c>
      <c r="E1772" s="1" t="str">
        <f>_xlfn.TEXTJOIN("_",TRUE,A1772,B1772,D1772,"Land")</f>
        <v>POL_2009_31_Land</v>
      </c>
      <c r="F1772" s="1" t="str" cm="1">
        <f t="array" ref="F1772">_xlfn.REGEXEXTRACT(E1772,"[A-Z]+[a-z]+[a-z]",1,0)</f>
        <v>Land</v>
      </c>
      <c r="G1772" s="1" t="str">
        <f>_xlfn.TEXTJOIN("_",TRUE,A1772,B1772,C1772,F1772)</f>
        <v>POL_2009_031_Land</v>
      </c>
      <c r="H1772" s="1" t="s">
        <v>275</v>
      </c>
      <c r="I1772" s="3" t="s">
        <v>85</v>
      </c>
      <c r="J1772" t="s">
        <v>2837</v>
      </c>
      <c r="K1772" t="s">
        <v>343</v>
      </c>
      <c r="L1772" s="4">
        <v>36</v>
      </c>
      <c r="M1772" s="5" t="str">
        <f>IF(AND(S1772=A1772, T1772&amp;U1772&amp;V1772&amp;W1772&amp;X1772=""), "DomProd", IF(COUNTIF(S1772:X1772, A1772)&gt;0, "CoDev", IF(S1772="???","N/A","Import")))</f>
        <v>Import</v>
      </c>
      <c r="N1772" t="s">
        <v>344</v>
      </c>
      <c r="Q1772" s="18" t="s">
        <v>345</v>
      </c>
      <c r="S1772" s="5" t="s">
        <v>279</v>
      </c>
      <c r="Y1772" s="5">
        <f>IF(T1772="???",0,COUNTA(S1772:X1772))</f>
        <v>1</v>
      </c>
    </row>
    <row r="1773" spans="1:25" x14ac:dyDescent="0.45">
      <c r="A1773" s="24" t="s">
        <v>660</v>
      </c>
      <c r="B1773" s="1">
        <v>2009</v>
      </c>
      <c r="C1773" s="22" t="str">
        <f>TEXT(D1773,"000")</f>
        <v>032</v>
      </c>
      <c r="D1773" s="2">
        <v>32</v>
      </c>
      <c r="E1773" s="1" t="str">
        <f>_xlfn.TEXTJOIN("_",TRUE,A1773,B1773,D1773,"Land")</f>
        <v>POL_2009_32_Land</v>
      </c>
      <c r="F1773" s="1" t="str" cm="1">
        <f t="array" ref="F1773">_xlfn.REGEXEXTRACT(E1773,"[A-Z]+[a-z]+[a-z]",1,0)</f>
        <v>Land</v>
      </c>
      <c r="G1773" s="1" t="str">
        <f>_xlfn.TEXTJOIN("_",TRUE,A1773,B1773,C1773,F1773)</f>
        <v>POL_2009_032_Land</v>
      </c>
      <c r="H1773" s="1" t="s">
        <v>275</v>
      </c>
      <c r="I1773" s="3" t="s">
        <v>85</v>
      </c>
      <c r="J1773" t="s">
        <v>2837</v>
      </c>
      <c r="K1773" t="s">
        <v>2838</v>
      </c>
      <c r="L1773" s="4">
        <v>336</v>
      </c>
      <c r="M1773" s="5" t="str">
        <f>IF(AND(S1773=A1773, T1773&amp;U1773&amp;V1773&amp;W1773&amp;X1773=""), "DomProd", IF(COUNTIF(S1773:X1773, A1773)&gt;0, "CoDev", IF(S1773="???","N/A","Import")))</f>
        <v>N/A</v>
      </c>
      <c r="N1773" s="5" t="s">
        <v>35</v>
      </c>
      <c r="O1773" s="5"/>
      <c r="P1773" s="5"/>
      <c r="Q1773" s="5"/>
      <c r="R1773" s="5"/>
      <c r="S1773" t="s">
        <v>59</v>
      </c>
      <c r="Y1773" s="5">
        <f>IF(T1773="???",0,COUNTA(S1773:X1773))</f>
        <v>1</v>
      </c>
    </row>
    <row r="1774" spans="1:25" x14ac:dyDescent="0.45">
      <c r="A1774" s="24" t="s">
        <v>660</v>
      </c>
      <c r="B1774" s="1">
        <v>2009</v>
      </c>
      <c r="C1774" s="22" t="str">
        <f>TEXT(D1774,"000")</f>
        <v>033</v>
      </c>
      <c r="D1774" s="2">
        <v>33</v>
      </c>
      <c r="E1774" s="1" t="str">
        <f>_xlfn.TEXTJOIN("_",TRUE,A1774,B1774,D1774,"Land")</f>
        <v>POL_2009_33_Land</v>
      </c>
      <c r="F1774" s="1" t="str" cm="1">
        <f t="array" ref="F1774">_xlfn.REGEXEXTRACT(E1774,"[A-Z]+[a-z]+[a-z]",1,0)</f>
        <v>Land</v>
      </c>
      <c r="G1774" s="1" t="str">
        <f>_xlfn.TEXTJOIN("_",TRUE,A1774,B1774,C1774,F1774)</f>
        <v>POL_2009_033_Land</v>
      </c>
      <c r="H1774" s="1" t="s">
        <v>275</v>
      </c>
      <c r="I1774" s="3" t="s">
        <v>85</v>
      </c>
      <c r="J1774" t="s">
        <v>2672</v>
      </c>
      <c r="K1774" t="s">
        <v>2164</v>
      </c>
      <c r="L1774" s="4">
        <v>404</v>
      </c>
      <c r="M1774" s="5" t="str">
        <f>IF(AND(S1774=A1774, T1774&amp;U1774&amp;V1774&amp;W1774&amp;X1774=""), "DomProd", IF(COUNTIF(S1774:X1774, A1774)&gt;0, "CoDev", IF(S1774="???","N/A","Import")))</f>
        <v>Import</v>
      </c>
      <c r="N1774" t="s">
        <v>348</v>
      </c>
      <c r="Q1774" s="18" t="s">
        <v>349</v>
      </c>
      <c r="S1774" s="5" t="s">
        <v>279</v>
      </c>
      <c r="Y1774" s="5">
        <f>IF(T1774="???",0,COUNTA(S1774:X1774))</f>
        <v>1</v>
      </c>
    </row>
    <row r="1775" spans="1:25" x14ac:dyDescent="0.45">
      <c r="A1775" s="24" t="s">
        <v>660</v>
      </c>
      <c r="B1775" s="1">
        <v>2009</v>
      </c>
      <c r="C1775" s="22" t="str">
        <f>TEXT(D1775,"000")</f>
        <v>034</v>
      </c>
      <c r="D1775" s="2">
        <v>34</v>
      </c>
      <c r="E1775" s="1" t="str">
        <f>_xlfn.TEXTJOIN("_",TRUE,A1775,B1775,D1775,"Land")</f>
        <v>POL_2009_34_Land</v>
      </c>
      <c r="F1775" s="1" t="str" cm="1">
        <f t="array" ref="F1775">_xlfn.REGEXEXTRACT(E1775,"[A-Z]+[a-z]+[a-z]",1,0)</f>
        <v>Land</v>
      </c>
      <c r="G1775" s="1" t="str">
        <f>_xlfn.TEXTJOIN("_",TRUE,A1775,B1775,C1775,F1775)</f>
        <v>POL_2009_034_Land</v>
      </c>
      <c r="H1775" s="1" t="s">
        <v>275</v>
      </c>
      <c r="I1775" s="3" t="s">
        <v>1147</v>
      </c>
      <c r="J1775" t="s">
        <v>350</v>
      </c>
      <c r="K1775" t="s">
        <v>2839</v>
      </c>
      <c r="L1775" s="4" t="s">
        <v>65</v>
      </c>
      <c r="M1775" s="5" t="str">
        <f>IF(AND(S1775=A1775, T1775&amp;U1775&amp;V1775&amp;W1775&amp;X1775=""), "DomProd", IF(COUNTIF(S1775:X1775, A1775)&gt;0, "CoDev", IF(S1775="???","N/A","Import")))</f>
        <v>Import</v>
      </c>
      <c r="N1775" s="5"/>
      <c r="O1775" s="5"/>
      <c r="P1775" s="5"/>
      <c r="Q1775" s="30" t="s">
        <v>355</v>
      </c>
      <c r="R1775" s="5"/>
      <c r="S1775" s="5" t="s">
        <v>279</v>
      </c>
      <c r="Y1775" s="5">
        <f>IF(T1775="???",0,COUNTA(S1775:X1775))</f>
        <v>1</v>
      </c>
    </row>
    <row r="1776" spans="1:25" x14ac:dyDescent="0.45">
      <c r="A1776" s="24" t="s">
        <v>660</v>
      </c>
      <c r="B1776" s="1">
        <v>2009</v>
      </c>
      <c r="C1776" s="22" t="str">
        <f>TEXT(D1776,"000")</f>
        <v>035</v>
      </c>
      <c r="D1776" s="2">
        <v>35</v>
      </c>
      <c r="E1776" s="1" t="str">
        <f>_xlfn.TEXTJOIN("_",TRUE,A1776,B1776,D1776,"Naval")</f>
        <v>POL_2009_35_Naval</v>
      </c>
      <c r="F1776" s="1" t="s">
        <v>161</v>
      </c>
      <c r="G1776" s="1" t="str">
        <f>_xlfn.TEXTJOIN("_",TRUE,A1776,B1776,C1776,F1776)</f>
        <v>POL_2009_035_Sea</v>
      </c>
      <c r="H1776" s="1" t="s">
        <v>358</v>
      </c>
      <c r="I1776" s="3" t="s">
        <v>359</v>
      </c>
      <c r="J1776" t="s">
        <v>360</v>
      </c>
      <c r="K1776" t="s">
        <v>2840</v>
      </c>
      <c r="L1776" s="4">
        <v>4</v>
      </c>
      <c r="M1776" s="5" t="str">
        <f>IF(AND(S1776=A1776, T1776&amp;U1776&amp;V1776&amp;W1776&amp;X1776=""), "DomProd", IF(COUNTIF(S1776:X1776, A1776)&gt;0, "CoDev", IF(S1776="???","N/A","Import")))</f>
        <v>Import</v>
      </c>
      <c r="N1776" s="5" t="s">
        <v>2841</v>
      </c>
      <c r="O1776" s="5"/>
      <c r="P1776" s="5"/>
      <c r="Q1776" s="30" t="s">
        <v>2842</v>
      </c>
      <c r="R1776" s="5"/>
      <c r="S1776" t="s">
        <v>959</v>
      </c>
      <c r="Y1776" s="5">
        <f>IF(T1776="???",0,COUNTA(S1776:X1776))</f>
        <v>1</v>
      </c>
    </row>
    <row r="1777" spans="1:25" x14ac:dyDescent="0.45">
      <c r="A1777" s="24" t="s">
        <v>660</v>
      </c>
      <c r="B1777" s="1">
        <v>2009</v>
      </c>
      <c r="C1777" s="22" t="str">
        <f>TEXT(D1777,"000")</f>
        <v>036</v>
      </c>
      <c r="D1777" s="2">
        <v>36</v>
      </c>
      <c r="E1777" s="1" t="str">
        <f>_xlfn.TEXTJOIN("_",TRUE,A1777,B1777,D1777,"Naval")</f>
        <v>POL_2009_36_Naval</v>
      </c>
      <c r="F1777" s="1" t="s">
        <v>161</v>
      </c>
      <c r="G1777" s="1" t="str">
        <f>_xlfn.TEXTJOIN("_",TRUE,A1777,B1777,C1777,F1777)</f>
        <v>POL_2009_036_Sea</v>
      </c>
      <c r="H1777" s="1" t="s">
        <v>358</v>
      </c>
      <c r="I1777" s="3" t="s">
        <v>359</v>
      </c>
      <c r="J1777" t="s">
        <v>2843</v>
      </c>
      <c r="K1777" t="s">
        <v>2844</v>
      </c>
      <c r="L1777" s="4">
        <v>1</v>
      </c>
      <c r="M1777" s="5" t="str">
        <f>IF(AND(S1777=A1777, T1777&amp;U1777&amp;V1777&amp;W1777&amp;X1777=""), "DomProd", IF(COUNTIF(S1777:X1777, A1777)&gt;0, "CoDev", IF(S1777="???","N/A","Import")))</f>
        <v>Import</v>
      </c>
      <c r="N1777" t="s">
        <v>2845</v>
      </c>
      <c r="Q1777" s="18" t="s">
        <v>2846</v>
      </c>
      <c r="S1777" s="5" t="s">
        <v>279</v>
      </c>
      <c r="Y1777" s="5">
        <f>IF(T1777="???",0,COUNTA(S1777:X1777))</f>
        <v>1</v>
      </c>
    </row>
    <row r="1778" spans="1:25" x14ac:dyDescent="0.45">
      <c r="A1778" s="24" t="s">
        <v>660</v>
      </c>
      <c r="B1778" s="1">
        <v>2009</v>
      </c>
      <c r="C1778" s="22" t="str">
        <f>TEXT(D1778,"000")</f>
        <v>037</v>
      </c>
      <c r="D1778" s="2">
        <v>37</v>
      </c>
      <c r="E1778" s="1" t="str">
        <f>_xlfn.TEXTJOIN("_",TRUE,A1778,B1778,D1778,"Naval")</f>
        <v>POL_2009_37_Naval</v>
      </c>
      <c r="F1778" s="1" t="s">
        <v>161</v>
      </c>
      <c r="G1778" s="1" t="str">
        <f>_xlfn.TEXTJOIN("_",TRUE,A1778,B1778,C1778,F1778)</f>
        <v>POL_2009_037_Sea</v>
      </c>
      <c r="H1778" s="1" t="s">
        <v>358</v>
      </c>
      <c r="I1778" s="3" t="s">
        <v>168</v>
      </c>
      <c r="J1778" t="s">
        <v>2847</v>
      </c>
      <c r="K1778" t="s">
        <v>2848</v>
      </c>
      <c r="L1778" s="4">
        <v>12</v>
      </c>
      <c r="M1778" s="5" t="str">
        <f>IF(AND(S1778=A1778, T1778&amp;U1778&amp;V1778&amp;W1778&amp;X1778=""), "DomProd", IF(COUNTIF(S1778:X1778, A1778)&gt;0, "CoDev", IF(S1778="???","N/A","Import")))</f>
        <v>Import</v>
      </c>
      <c r="N1778" s="5" t="s">
        <v>3544</v>
      </c>
      <c r="O1778" s="5"/>
      <c r="P1778" s="5"/>
      <c r="Q1778" s="30" t="s">
        <v>3545</v>
      </c>
      <c r="R1778" s="5"/>
      <c r="S1778" s="5" t="s">
        <v>279</v>
      </c>
      <c r="Y1778" s="5">
        <f>IF(T1778="???",0,COUNTA(S1778:X1778))</f>
        <v>1</v>
      </c>
    </row>
    <row r="1779" spans="1:25" x14ac:dyDescent="0.45">
      <c r="A1779" s="24" t="s">
        <v>660</v>
      </c>
      <c r="B1779" s="1">
        <v>2009</v>
      </c>
      <c r="C1779" s="22" t="str">
        <f>TEXT(D1779,"000")</f>
        <v>038</v>
      </c>
      <c r="D1779" s="2">
        <v>38</v>
      </c>
      <c r="E1779" s="1" t="str">
        <f>_xlfn.TEXTJOIN("_",TRUE,A1779,B1779,D1779,"Naval")</f>
        <v>POL_2009_38_Naval</v>
      </c>
      <c r="F1779" s="1" t="s">
        <v>161</v>
      </c>
      <c r="G1779" s="1" t="str">
        <f>_xlfn.TEXTJOIN("_",TRUE,A1779,B1779,C1779,F1779)</f>
        <v>POL_2009_038_Sea</v>
      </c>
      <c r="H1779" s="1" t="s">
        <v>358</v>
      </c>
      <c r="I1779" s="3" t="s">
        <v>163</v>
      </c>
      <c r="J1779" t="s">
        <v>852</v>
      </c>
      <c r="K1779" t="s">
        <v>2849</v>
      </c>
      <c r="L1779" s="4">
        <v>2</v>
      </c>
      <c r="M1779" s="5" t="str">
        <f>IF(AND(S1779=A1779, T1779&amp;U1779&amp;V1779&amp;W1779&amp;X1779=""), "DomProd", IF(COUNTIF(S1779:X1779, A1779)&gt;0, "CoDev", IF(S1779="???","N/A","Import")))</f>
        <v>Import</v>
      </c>
      <c r="N1779" t="s">
        <v>2850</v>
      </c>
      <c r="Q1779" s="18" t="s">
        <v>2851</v>
      </c>
      <c r="R1779" s="5"/>
      <c r="S1779" t="s">
        <v>56</v>
      </c>
      <c r="Y1779" s="5">
        <f>IF(T1779="???",0,COUNTA(S1779:X1779))</f>
        <v>1</v>
      </c>
    </row>
    <row r="1780" spans="1:25" x14ac:dyDescent="0.45">
      <c r="A1780" s="24" t="s">
        <v>660</v>
      </c>
      <c r="B1780" s="1">
        <v>2009</v>
      </c>
      <c r="C1780" s="22" t="str">
        <f>TEXT(D1780,"000")</f>
        <v>039</v>
      </c>
      <c r="D1780" s="2">
        <v>39</v>
      </c>
      <c r="E1780" s="1" t="str">
        <f>_xlfn.TEXTJOIN("_",TRUE,A1780,B1780,D1780,"Naval")</f>
        <v>POL_2009_39_Naval</v>
      </c>
      <c r="F1780" s="1" t="s">
        <v>161</v>
      </c>
      <c r="G1780" s="1" t="str">
        <f>_xlfn.TEXTJOIN("_",TRUE,A1780,B1780,C1780,F1780)</f>
        <v>POL_2009_039_Sea</v>
      </c>
      <c r="H1780" s="1" t="s">
        <v>358</v>
      </c>
      <c r="I1780" s="3" t="s">
        <v>168</v>
      </c>
      <c r="J1780" t="s">
        <v>855</v>
      </c>
      <c r="K1780" t="s">
        <v>2852</v>
      </c>
      <c r="L1780" s="4">
        <v>24</v>
      </c>
      <c r="M1780" s="5" t="str">
        <f>IF(AND(S1780=A1780, T1780&amp;U1780&amp;V1780&amp;W1780&amp;X1780=""), "DomProd", IF(COUNTIF(S1780:X1780, A1780)&gt;0, "CoDev", IF(S1780="???","N/A","Import")))</f>
        <v>Import</v>
      </c>
      <c r="N1780" s="5" t="s">
        <v>1663</v>
      </c>
      <c r="O1780" s="5"/>
      <c r="P1780" s="5"/>
      <c r="Q1780" s="30" t="s">
        <v>2853</v>
      </c>
      <c r="R1780" s="5"/>
      <c r="S1780" t="s">
        <v>93</v>
      </c>
      <c r="Y1780" s="5">
        <f>IF(T1780="???",0,COUNTA(S1780:X1780))</f>
        <v>1</v>
      </c>
    </row>
    <row r="1781" spans="1:25" x14ac:dyDescent="0.45">
      <c r="A1781" s="24" t="s">
        <v>660</v>
      </c>
      <c r="B1781" s="1">
        <v>2009</v>
      </c>
      <c r="C1781" s="22" t="str">
        <f>TEXT(D1781,"000")</f>
        <v>040</v>
      </c>
      <c r="D1781" s="2">
        <v>40</v>
      </c>
      <c r="E1781" s="1" t="str">
        <f>_xlfn.TEXTJOIN("_",TRUE,A1781,B1781,D1781,"Naval")</f>
        <v>POL_2009_40_Naval</v>
      </c>
      <c r="F1781" s="1" t="s">
        <v>161</v>
      </c>
      <c r="G1781" s="1" t="str">
        <f>_xlfn.TEXTJOIN("_",TRUE,A1781,B1781,C1781,F1781)</f>
        <v>POL_2009_040_Sea</v>
      </c>
      <c r="H1781" s="1" t="s">
        <v>358</v>
      </c>
      <c r="I1781" s="3" t="s">
        <v>168</v>
      </c>
      <c r="J1781" t="s">
        <v>855</v>
      </c>
      <c r="K1781" t="s">
        <v>1650</v>
      </c>
      <c r="L1781" s="4">
        <v>1</v>
      </c>
      <c r="M1781" s="5" t="str">
        <f>IF(AND(S1781=A1781, T1781&amp;U1781&amp;V1781&amp;W1781&amp;X1781=""), "DomProd", IF(COUNTIF(S1781:X1781, A1781)&gt;0, "CoDev", IF(S1781="???","N/A","Import")))</f>
        <v>Import</v>
      </c>
      <c r="N1781" t="s">
        <v>1179</v>
      </c>
      <c r="Q1781" s="18" t="s">
        <v>1180</v>
      </c>
      <c r="R1781" s="5"/>
      <c r="S1781" t="s">
        <v>56</v>
      </c>
      <c r="Y1781" s="5">
        <f>IF(T1781="???",0,COUNTA(S1781:X1781))</f>
        <v>1</v>
      </c>
    </row>
    <row r="1782" spans="1:25" x14ac:dyDescent="0.45">
      <c r="A1782" s="24" t="s">
        <v>660</v>
      </c>
      <c r="B1782" s="1">
        <v>2009</v>
      </c>
      <c r="C1782" s="22" t="str">
        <f>TEXT(D1782,"000")</f>
        <v>041</v>
      </c>
      <c r="D1782" s="2">
        <v>41</v>
      </c>
      <c r="E1782" s="1" t="str">
        <f>_xlfn.TEXTJOIN("_",TRUE,A1782,B1782,D1782,"Naval")</f>
        <v>POL_2009_41_Naval</v>
      </c>
      <c r="F1782" s="1" t="s">
        <v>161</v>
      </c>
      <c r="G1782" s="1" t="str">
        <f>_xlfn.TEXTJOIN("_",TRUE,A1782,B1782,C1782,F1782)</f>
        <v>POL_2009_041_Sea</v>
      </c>
      <c r="H1782" s="1" t="s">
        <v>358</v>
      </c>
      <c r="I1782" s="3" t="s">
        <v>168</v>
      </c>
      <c r="J1782" t="s">
        <v>855</v>
      </c>
      <c r="K1782" t="s">
        <v>1169</v>
      </c>
      <c r="L1782" s="4">
        <v>36</v>
      </c>
      <c r="M1782" s="5" t="str">
        <f>IF(AND(S1782=A1782, T1782&amp;U1782&amp;V1782&amp;W1782&amp;X1782=""), "DomProd", IF(COUNTIF(S1782:X1782, A1782)&gt;0, "CoDev", IF(S1782="???","N/A","Import")))</f>
        <v>Import</v>
      </c>
      <c r="N1782" t="s">
        <v>174</v>
      </c>
      <c r="Q1782" s="18" t="s">
        <v>1170</v>
      </c>
      <c r="S1782" t="s">
        <v>56</v>
      </c>
      <c r="Y1782" s="5">
        <f>IF(T1782="???",0,COUNTA(S1782:X1782))</f>
        <v>1</v>
      </c>
    </row>
    <row r="1783" spans="1:25" x14ac:dyDescent="0.45">
      <c r="A1783" s="24" t="s">
        <v>660</v>
      </c>
      <c r="B1783" s="1">
        <v>2009</v>
      </c>
      <c r="C1783" s="22" t="str">
        <f>TEXT(D1783,"000")</f>
        <v>042</v>
      </c>
      <c r="D1783" s="2">
        <v>42</v>
      </c>
      <c r="E1783" s="1" t="str">
        <f>_xlfn.TEXTJOIN("_",TRUE,A1783,B1783,D1783,"Naval")</f>
        <v>POL_2009_42_Naval</v>
      </c>
      <c r="F1783" s="1" t="s">
        <v>161</v>
      </c>
      <c r="G1783" s="1" t="str">
        <f>_xlfn.TEXTJOIN("_",TRUE,A1783,B1783,C1783,F1783)</f>
        <v>POL_2009_042_Sea</v>
      </c>
      <c r="H1783" s="1" t="s">
        <v>358</v>
      </c>
      <c r="I1783" s="3" t="s">
        <v>168</v>
      </c>
      <c r="J1783" t="s">
        <v>855</v>
      </c>
      <c r="K1783" t="s">
        <v>2854</v>
      </c>
      <c r="L1783" s="4">
        <v>4</v>
      </c>
      <c r="M1783" s="5" t="str">
        <f>IF(AND(S1783=A1783, T1783&amp;U1783&amp;V1783&amp;W1783&amp;X1783=""), "DomProd", IF(COUNTIF(S1783:X1783, A1783)&gt;0, "CoDev", IF(S1783="???","N/A","Import")))</f>
        <v>Import</v>
      </c>
      <c r="N1783" t="s">
        <v>171</v>
      </c>
      <c r="Q1783" s="18" t="s">
        <v>172</v>
      </c>
      <c r="S1783" t="s">
        <v>56</v>
      </c>
      <c r="Y1783" s="5">
        <f>IF(T1783="???",0,COUNTA(S1783:X1783))</f>
        <v>1</v>
      </c>
    </row>
    <row r="1784" spans="1:25" x14ac:dyDescent="0.45">
      <c r="A1784" s="24" t="s">
        <v>660</v>
      </c>
      <c r="B1784" s="1">
        <v>2009</v>
      </c>
      <c r="C1784" s="22" t="str">
        <f>TEXT(D1784,"000")</f>
        <v>043</v>
      </c>
      <c r="D1784" s="2">
        <v>43</v>
      </c>
      <c r="E1784" s="1" t="str">
        <f>_xlfn.TEXTJOIN("_",TRUE,A1784,B1784,D1784,"Naval")</f>
        <v>POL_2009_43_Naval</v>
      </c>
      <c r="F1784" s="1" t="s">
        <v>161</v>
      </c>
      <c r="G1784" s="1" t="str">
        <f>_xlfn.TEXTJOIN("_",TRUE,A1784,B1784,C1784,F1784)</f>
        <v>POL_2009_043_Sea</v>
      </c>
      <c r="H1784" s="1" t="s">
        <v>358</v>
      </c>
      <c r="I1784" s="3" t="s">
        <v>163</v>
      </c>
      <c r="J1784" t="s">
        <v>1302</v>
      </c>
      <c r="K1784" t="s">
        <v>2855</v>
      </c>
      <c r="L1784" s="4">
        <v>1</v>
      </c>
      <c r="M1784" s="5" t="str">
        <f>IF(AND(S1784=A1784, T1784&amp;U1784&amp;V1784&amp;W1784&amp;X1784=""), "DomProd", IF(COUNTIF(S1784:X1784, A1784)&gt;0, "CoDev", IF(S1784="???","N/A","Import")))</f>
        <v>DomProd</v>
      </c>
      <c r="N1784" t="s">
        <v>2856</v>
      </c>
      <c r="Q1784" s="18" t="s">
        <v>2857</v>
      </c>
      <c r="S1784" t="s">
        <v>660</v>
      </c>
      <c r="Y1784" s="5">
        <f>IF(T1784="???",0,COUNTA(S1784:X1784))</f>
        <v>1</v>
      </c>
    </row>
    <row r="1785" spans="1:25" x14ac:dyDescent="0.45">
      <c r="A1785" s="24" t="s">
        <v>660</v>
      </c>
      <c r="B1785" s="1">
        <v>2009</v>
      </c>
      <c r="C1785" s="22" t="str">
        <f>TEXT(D1785,"000")</f>
        <v>044</v>
      </c>
      <c r="D1785" s="2">
        <v>44</v>
      </c>
      <c r="E1785" s="1" t="str">
        <f>_xlfn.TEXTJOIN("_",TRUE,A1785,B1785,D1785,"Naval")</f>
        <v>POL_2009_44_Naval</v>
      </c>
      <c r="F1785" s="1" t="s">
        <v>161</v>
      </c>
      <c r="G1785" s="1" t="str">
        <f>_xlfn.TEXTJOIN("_",TRUE,A1785,B1785,C1785,F1785)</f>
        <v>POL_2009_044_Sea</v>
      </c>
      <c r="H1785" s="1" t="s">
        <v>358</v>
      </c>
      <c r="I1785" s="3" t="s">
        <v>168</v>
      </c>
      <c r="J1785" t="s">
        <v>392</v>
      </c>
      <c r="K1785" t="s">
        <v>2858</v>
      </c>
      <c r="L1785" s="4" t="s">
        <v>65</v>
      </c>
      <c r="M1785" s="5" t="str">
        <f>IF(AND(S1785=A1785, T1785&amp;U1785&amp;V1785&amp;W1785&amp;X1785=""), "DomProd", IF(COUNTIF(S1785:X1785, A1785)&gt;0, "CoDev", IF(S1785="???","N/A","Import")))</f>
        <v>Import</v>
      </c>
      <c r="N1785" t="s">
        <v>332</v>
      </c>
      <c r="Q1785" t="s">
        <v>333</v>
      </c>
      <c r="R1785" s="5"/>
      <c r="S1785" s="5" t="s">
        <v>279</v>
      </c>
      <c r="Y1785" s="5">
        <f>IF(T1785="???",0,COUNTA(S1785:X1785))</f>
        <v>1</v>
      </c>
    </row>
    <row r="1786" spans="1:25" x14ac:dyDescent="0.45">
      <c r="A1786" s="24" t="s">
        <v>660</v>
      </c>
      <c r="B1786" s="1">
        <v>2009</v>
      </c>
      <c r="C1786" s="22" t="str">
        <f>TEXT(D1786,"000")</f>
        <v>045</v>
      </c>
      <c r="D1786" s="2">
        <v>45</v>
      </c>
      <c r="E1786" s="1" t="str">
        <f>_xlfn.TEXTJOIN("_",TRUE,A1786,B1786,D1786,"Naval")</f>
        <v>POL_2009_45_Naval</v>
      </c>
      <c r="F1786" s="1" t="s">
        <v>161</v>
      </c>
      <c r="G1786" s="1" t="str">
        <f>_xlfn.TEXTJOIN("_",TRUE,A1786,B1786,C1786,F1786)</f>
        <v>POL_2009_045_Sea</v>
      </c>
      <c r="H1786" s="1" t="s">
        <v>358</v>
      </c>
      <c r="I1786" s="3" t="s">
        <v>168</v>
      </c>
      <c r="J1786" t="s">
        <v>392</v>
      </c>
      <c r="K1786" t="s">
        <v>2859</v>
      </c>
      <c r="L1786" s="4" t="s">
        <v>65</v>
      </c>
      <c r="M1786" s="5" t="str">
        <f>IF(AND(S1786=A1786, T1786&amp;U1786&amp;V1786&amp;W1786&amp;X1786=""), "DomProd", IF(COUNTIF(S1786:X1786, A1786)&gt;0, "CoDev", IF(S1786="???","N/A","Import")))</f>
        <v>Import</v>
      </c>
      <c r="N1786" t="s">
        <v>2860</v>
      </c>
      <c r="Q1786" s="18" t="s">
        <v>2861</v>
      </c>
      <c r="S1786" s="5" t="s">
        <v>279</v>
      </c>
      <c r="Y1786" s="5">
        <f>IF(T1786="???",0,COUNTA(S1786:X1786))</f>
        <v>1</v>
      </c>
    </row>
    <row r="1787" spans="1:25" x14ac:dyDescent="0.45">
      <c r="A1787" s="24" t="s">
        <v>660</v>
      </c>
      <c r="B1787" s="1">
        <v>2009</v>
      </c>
      <c r="C1787" s="22" t="str">
        <f>TEXT(D1787,"000")</f>
        <v>046</v>
      </c>
      <c r="D1787" s="2">
        <v>46</v>
      </c>
      <c r="E1787" s="1" t="str">
        <f>_xlfn.TEXTJOIN("_",TRUE,A1787,B1787,D1787,"Naval")</f>
        <v>POL_2009_46_Naval</v>
      </c>
      <c r="F1787" s="1" t="s">
        <v>161</v>
      </c>
      <c r="G1787" s="1" t="str">
        <f>_xlfn.TEXTJOIN("_",TRUE,A1787,B1787,C1787,F1787)</f>
        <v>POL_2009_046_Sea</v>
      </c>
      <c r="H1787" s="1" t="s">
        <v>358</v>
      </c>
      <c r="I1787" s="3" t="s">
        <v>168</v>
      </c>
      <c r="J1787" t="s">
        <v>392</v>
      </c>
      <c r="K1787" t="s">
        <v>2862</v>
      </c>
      <c r="L1787" s="4">
        <v>2</v>
      </c>
      <c r="M1787" s="5" t="str">
        <f>IF(AND(S1787=A1787, T1787&amp;U1787&amp;V1787&amp;W1787&amp;X1787=""), "DomProd", IF(COUNTIF(S1787:X1787, A1787)&gt;0, "CoDev", IF(S1787="???","N/A","Import")))</f>
        <v>Import</v>
      </c>
      <c r="N1787" t="s">
        <v>388</v>
      </c>
      <c r="Q1787" s="18" t="s">
        <v>389</v>
      </c>
      <c r="S1787" s="5" t="s">
        <v>279</v>
      </c>
      <c r="Y1787" s="5">
        <f>IF(T1787="???",0,COUNTA(S1787:X1787))</f>
        <v>1</v>
      </c>
    </row>
    <row r="1788" spans="1:25" x14ac:dyDescent="0.45">
      <c r="A1788" s="24" t="s">
        <v>660</v>
      </c>
      <c r="B1788" s="1">
        <v>2009</v>
      </c>
      <c r="C1788" s="22" t="str">
        <f>TEXT(D1788,"000")</f>
        <v>047</v>
      </c>
      <c r="D1788" s="2">
        <v>47</v>
      </c>
      <c r="E1788" s="1" t="str">
        <f>_xlfn.TEXTJOIN("_",TRUE,A1788,B1788,D1788,"Naval")</f>
        <v>POL_2009_47_Naval</v>
      </c>
      <c r="F1788" s="1" t="s">
        <v>161</v>
      </c>
      <c r="G1788" s="1" t="str">
        <f>_xlfn.TEXTJOIN("_",TRUE,A1788,B1788,C1788,F1788)</f>
        <v>POL_2009_047_Sea</v>
      </c>
      <c r="H1788" s="1" t="s">
        <v>358</v>
      </c>
      <c r="I1788" s="3" t="s">
        <v>163</v>
      </c>
      <c r="J1788" t="s">
        <v>2381</v>
      </c>
      <c r="K1788" t="s">
        <v>2863</v>
      </c>
      <c r="L1788" s="4">
        <v>2</v>
      </c>
      <c r="M1788" s="5" t="str">
        <f>IF(AND(S1788=A1788, T1788&amp;U1788&amp;V1788&amp;W1788&amp;X1788=""), "DomProd", IF(COUNTIF(S1788:X1788, A1788)&gt;0, "CoDev", IF(S1788="???","N/A","Import")))</f>
        <v>Import</v>
      </c>
      <c r="N1788" s="5" t="s">
        <v>3548</v>
      </c>
      <c r="O1788" s="5"/>
      <c r="P1788" s="5"/>
      <c r="Q1788" s="30" t="s">
        <v>3549</v>
      </c>
      <c r="R1788" s="5"/>
      <c r="S1788" s="5" t="s">
        <v>279</v>
      </c>
      <c r="Y1788" s="5">
        <f>IF(T1788="???",0,COUNTA(S1788:X1788))</f>
        <v>1</v>
      </c>
    </row>
    <row r="1789" spans="1:25" x14ac:dyDescent="0.45">
      <c r="A1789" s="24" t="s">
        <v>660</v>
      </c>
      <c r="B1789" s="1">
        <v>2009</v>
      </c>
      <c r="C1789" s="22" t="str">
        <f>TEXT(D1789,"000")</f>
        <v>048</v>
      </c>
      <c r="D1789" s="2">
        <v>48</v>
      </c>
      <c r="E1789" s="1" t="str">
        <f>_xlfn.TEXTJOIN("_",TRUE,A1789,B1789,D1789,"Naval")</f>
        <v>POL_2009_48_Naval</v>
      </c>
      <c r="F1789" s="1" t="s">
        <v>161</v>
      </c>
      <c r="G1789" s="1" t="str">
        <f>_xlfn.TEXTJOIN("_",TRUE,A1789,B1789,C1789,F1789)</f>
        <v>POL_2009_048_Sea</v>
      </c>
      <c r="H1789" s="1" t="s">
        <v>358</v>
      </c>
      <c r="I1789" s="3" t="s">
        <v>168</v>
      </c>
      <c r="J1789" t="s">
        <v>2385</v>
      </c>
      <c r="K1789" t="s">
        <v>2864</v>
      </c>
      <c r="L1789" s="4" t="s">
        <v>65</v>
      </c>
      <c r="M1789" s="5" t="str">
        <f>IF(AND(S1789=A1789, T1789&amp;U1789&amp;V1789&amp;W1789&amp;X1789=""), "DomProd", IF(COUNTIF(S1789:X1789, A1789)&gt;0, "CoDev", IF(S1789="???","N/A","Import")))</f>
        <v>Import</v>
      </c>
      <c r="N1789" t="s">
        <v>402</v>
      </c>
      <c r="Q1789" s="18" t="s">
        <v>403</v>
      </c>
      <c r="R1789" s="5"/>
      <c r="S1789" s="5" t="s">
        <v>279</v>
      </c>
      <c r="Y1789" s="5">
        <f>IF(T1789="???",0,COUNTA(S1789:X1789))</f>
        <v>1</v>
      </c>
    </row>
    <row r="1790" spans="1:25" x14ac:dyDescent="0.45">
      <c r="A1790" s="24" t="s">
        <v>660</v>
      </c>
      <c r="B1790" s="1">
        <v>2009</v>
      </c>
      <c r="C1790" s="22" t="str">
        <f>TEXT(D1790,"000")</f>
        <v>049</v>
      </c>
      <c r="D1790" s="2">
        <v>49</v>
      </c>
      <c r="E1790" s="1" t="str">
        <f>_xlfn.TEXTJOIN("_",TRUE,A1790,B1790,D1790,"Naval")</f>
        <v>POL_2009_49_Naval</v>
      </c>
      <c r="F1790" s="1" t="s">
        <v>161</v>
      </c>
      <c r="G1790" s="1" t="str">
        <f>_xlfn.TEXTJOIN("_",TRUE,A1790,B1790,C1790,F1790)</f>
        <v>POL_2009_049_Sea</v>
      </c>
      <c r="H1790" s="1" t="s">
        <v>358</v>
      </c>
      <c r="I1790" s="3" t="s">
        <v>168</v>
      </c>
      <c r="J1790" t="s">
        <v>2385</v>
      </c>
      <c r="K1790" t="s">
        <v>2858</v>
      </c>
      <c r="L1790" s="4" t="s">
        <v>65</v>
      </c>
      <c r="M1790" s="5" t="str">
        <f>IF(AND(S1790=A1790, T1790&amp;U1790&amp;V1790&amp;W1790&amp;X1790=""), "DomProd", IF(COUNTIF(S1790:X1790, A1790)&gt;0, "CoDev", IF(S1790="???","N/A","Import")))</f>
        <v>Import</v>
      </c>
      <c r="N1790" t="s">
        <v>332</v>
      </c>
      <c r="Q1790" t="s">
        <v>333</v>
      </c>
      <c r="R1790" s="5"/>
      <c r="S1790" s="5" t="s">
        <v>279</v>
      </c>
      <c r="Y1790" s="5">
        <f>IF(T1790="???",0,COUNTA(S1790:X1790))</f>
        <v>1</v>
      </c>
    </row>
    <row r="1791" spans="1:25" x14ac:dyDescent="0.45">
      <c r="A1791" s="24" t="s">
        <v>660</v>
      </c>
      <c r="B1791" s="1">
        <v>2009</v>
      </c>
      <c r="C1791" s="22" t="str">
        <f>TEXT(D1791,"000")</f>
        <v>050</v>
      </c>
      <c r="D1791" s="2">
        <v>50</v>
      </c>
      <c r="E1791" s="1" t="str">
        <f>_xlfn.TEXTJOIN("_",TRUE,A1791,B1791,D1791,"Naval")</f>
        <v>POL_2009_50_Naval</v>
      </c>
      <c r="F1791" s="1" t="s">
        <v>161</v>
      </c>
      <c r="G1791" s="1" t="str">
        <f>_xlfn.TEXTJOIN("_",TRUE,A1791,B1791,C1791,F1791)</f>
        <v>POL_2009_050_Sea</v>
      </c>
      <c r="H1791" s="1" t="s">
        <v>358</v>
      </c>
      <c r="I1791" s="3" t="s">
        <v>380</v>
      </c>
      <c r="J1791" t="s">
        <v>2381</v>
      </c>
      <c r="K1791" t="s">
        <v>2865</v>
      </c>
      <c r="L1791" s="4">
        <v>3</v>
      </c>
      <c r="M1791" s="5" t="str">
        <f>IF(AND(S1791=A1791, T1791&amp;U1791&amp;V1791&amp;W1791&amp;X1791=""), "DomProd", IF(COUNTIF(S1791:X1791, A1791)&gt;0, "CoDev", IF(S1791="???","N/A","Import")))</f>
        <v>DomProd</v>
      </c>
      <c r="N1791" t="s">
        <v>2866</v>
      </c>
      <c r="O1791" t="s">
        <v>2867</v>
      </c>
      <c r="Q1791" s="18" t="s">
        <v>2868</v>
      </c>
      <c r="S1791" t="s">
        <v>660</v>
      </c>
      <c r="Y1791" s="5">
        <f>IF(T1791="???",0,COUNTA(S1791:X1791))</f>
        <v>1</v>
      </c>
    </row>
    <row r="1792" spans="1:25" x14ac:dyDescent="0.45">
      <c r="A1792" s="24" t="s">
        <v>660</v>
      </c>
      <c r="B1792" s="1">
        <v>2009</v>
      </c>
      <c r="C1792" s="22" t="str">
        <f>TEXT(D1792,"000")</f>
        <v>051</v>
      </c>
      <c r="D1792" s="2">
        <v>51</v>
      </c>
      <c r="E1792" s="1" t="str">
        <f>_xlfn.TEXTJOIN("_",TRUE,A1792,B1792,D1792,"Naval")</f>
        <v>POL_2009_51_Naval</v>
      </c>
      <c r="F1792" s="1" t="s">
        <v>161</v>
      </c>
      <c r="G1792" s="1" t="str">
        <f>_xlfn.TEXTJOIN("_",TRUE,A1792,B1792,C1792,F1792)</f>
        <v>POL_2009_051_Sea</v>
      </c>
      <c r="H1792" s="1" t="s">
        <v>358</v>
      </c>
      <c r="I1792" s="3" t="s">
        <v>168</v>
      </c>
      <c r="J1792" t="s">
        <v>2385</v>
      </c>
      <c r="K1792" t="s">
        <v>2869</v>
      </c>
      <c r="L1792" s="4" t="s">
        <v>65</v>
      </c>
      <c r="M1792" s="5" t="str">
        <f>IF(AND(S1792=A1792, T1792&amp;U1792&amp;V1792&amp;W1792&amp;X1792=""), "DomProd", IF(COUNTIF(S1792:X1792, A1792)&gt;0, "CoDev", IF(S1792="???","N/A","Import")))</f>
        <v>Import</v>
      </c>
      <c r="N1792" s="5" t="s">
        <v>107</v>
      </c>
      <c r="O1792" s="5"/>
      <c r="P1792" s="5"/>
      <c r="Q1792" s="30" t="s">
        <v>1460</v>
      </c>
      <c r="R1792" s="5"/>
      <c r="S1792" t="s">
        <v>76</v>
      </c>
      <c r="Y1792" s="5">
        <f>IF(T1792="???",0,COUNTA(S1792:X1792))</f>
        <v>1</v>
      </c>
    </row>
    <row r="1793" spans="1:25" x14ac:dyDescent="0.45">
      <c r="A1793" s="24" t="s">
        <v>660</v>
      </c>
      <c r="B1793" s="1">
        <v>2009</v>
      </c>
      <c r="C1793" s="22" t="str">
        <f>TEXT(D1793,"000")</f>
        <v>052</v>
      </c>
      <c r="D1793" s="2">
        <v>52</v>
      </c>
      <c r="E1793" s="1" t="str">
        <f>_xlfn.TEXTJOIN("_",TRUE,A1793,B1793,D1793,"Naval")</f>
        <v>POL_2009_52_Naval</v>
      </c>
      <c r="F1793" s="1" t="s">
        <v>161</v>
      </c>
      <c r="G1793" s="1" t="str">
        <f>_xlfn.TEXTJOIN("_",TRUE,A1793,B1793,C1793,F1793)</f>
        <v>POL_2009_052_Sea</v>
      </c>
      <c r="H1793" s="1" t="s">
        <v>358</v>
      </c>
      <c r="I1793" s="3" t="s">
        <v>168</v>
      </c>
      <c r="J1793" t="s">
        <v>2385</v>
      </c>
      <c r="K1793" t="s">
        <v>2870</v>
      </c>
      <c r="L1793" s="4" t="s">
        <v>65</v>
      </c>
      <c r="M1793" s="5" t="str">
        <f>IF(AND(S1793=A1793, T1793&amp;U1793&amp;V1793&amp;W1793&amp;X1793=""), "DomProd", IF(COUNTIF(S1793:X1793, A1793)&gt;0, "CoDev", IF(S1793="???","N/A","Import")))</f>
        <v>Import</v>
      </c>
      <c r="N1793" t="s">
        <v>332</v>
      </c>
      <c r="Q1793" t="s">
        <v>333</v>
      </c>
      <c r="R1793" s="5"/>
      <c r="S1793" s="5" t="s">
        <v>279</v>
      </c>
      <c r="Y1793" s="5">
        <f>IF(T1793="???",0,COUNTA(S1793:X1793))</f>
        <v>1</v>
      </c>
    </row>
    <row r="1794" spans="1:25" x14ac:dyDescent="0.45">
      <c r="A1794" s="24" t="s">
        <v>660</v>
      </c>
      <c r="B1794" s="1">
        <v>2009</v>
      </c>
      <c r="C1794" s="22" t="str">
        <f>TEXT(D1794,"000")</f>
        <v>053</v>
      </c>
      <c r="D1794" s="2">
        <v>53</v>
      </c>
      <c r="E1794" s="1" t="str">
        <f>_xlfn.TEXTJOIN("_",TRUE,A1794,B1794,D1794,"Naval")</f>
        <v>POL_2009_53_Naval</v>
      </c>
      <c r="F1794" s="1" t="s">
        <v>161</v>
      </c>
      <c r="G1794" s="1" t="str">
        <f>_xlfn.TEXTJOIN("_",TRUE,A1794,B1794,C1794,F1794)</f>
        <v>POL_2009_053_Sea</v>
      </c>
      <c r="H1794" s="1" t="s">
        <v>358</v>
      </c>
      <c r="I1794" s="3" t="s">
        <v>187</v>
      </c>
      <c r="J1794" t="s">
        <v>414</v>
      </c>
      <c r="K1794" t="s">
        <v>2871</v>
      </c>
      <c r="L1794" s="4">
        <v>13</v>
      </c>
      <c r="M1794" s="5" t="str">
        <f>IF(AND(S1794=A1794, T1794&amp;U1794&amp;V1794&amp;W1794&amp;X1794=""), "DomProd", IF(COUNTIF(S1794:X1794, A1794)&gt;0, "CoDev", IF(S1794="???","N/A","Import")))</f>
        <v>DomProd</v>
      </c>
      <c r="N1794" t="s">
        <v>2872</v>
      </c>
      <c r="Q1794" s="18" t="s">
        <v>2873</v>
      </c>
      <c r="S1794" t="s">
        <v>660</v>
      </c>
      <c r="Y1794" s="5">
        <f>IF(T1794="???",0,COUNTA(S1794:X1794))</f>
        <v>1</v>
      </c>
    </row>
    <row r="1795" spans="1:25" x14ac:dyDescent="0.45">
      <c r="A1795" s="24" t="s">
        <v>660</v>
      </c>
      <c r="B1795" s="1">
        <v>2009</v>
      </c>
      <c r="C1795" s="22" t="str">
        <f>TEXT(D1795,"000")</f>
        <v>054</v>
      </c>
      <c r="D1795" s="2">
        <v>54</v>
      </c>
      <c r="E1795" s="1" t="str">
        <f>_xlfn.TEXTJOIN("_",TRUE,A1795,B1795,D1795,"Naval")</f>
        <v>POL_2009_54_Naval</v>
      </c>
      <c r="F1795" s="1" t="s">
        <v>161</v>
      </c>
      <c r="G1795" s="1" t="str">
        <f>_xlfn.TEXTJOIN("_",TRUE,A1795,B1795,C1795,F1795)</f>
        <v>POL_2009_054_Sea</v>
      </c>
      <c r="H1795" s="1" t="s">
        <v>358</v>
      </c>
      <c r="I1795" s="3" t="s">
        <v>187</v>
      </c>
      <c r="J1795" t="s">
        <v>188</v>
      </c>
      <c r="K1795" t="s">
        <v>2874</v>
      </c>
      <c r="L1795" s="4">
        <v>3</v>
      </c>
      <c r="M1795" s="5" t="str">
        <f>IF(AND(S1795=A1795, T1795&amp;U1795&amp;V1795&amp;W1795&amp;X1795=""), "DomProd", IF(COUNTIF(S1795:X1795, A1795)&gt;0, "CoDev", IF(S1795="???","N/A","Import")))</f>
        <v>DomProd</v>
      </c>
      <c r="N1795" s="5" t="s">
        <v>2875</v>
      </c>
      <c r="O1795" s="5"/>
      <c r="P1795" s="5"/>
      <c r="Q1795" s="30" t="s">
        <v>2876</v>
      </c>
      <c r="R1795" s="5"/>
      <c r="S1795" t="s">
        <v>660</v>
      </c>
      <c r="Y1795" s="5">
        <f>IF(T1795="???",0,COUNTA(S1795:X1795))</f>
        <v>1</v>
      </c>
    </row>
    <row r="1796" spans="1:25" x14ac:dyDescent="0.45">
      <c r="A1796" s="24" t="s">
        <v>660</v>
      </c>
      <c r="B1796" s="1">
        <v>2009</v>
      </c>
      <c r="C1796" s="22" t="str">
        <f>TEXT(D1796,"000")</f>
        <v>055</v>
      </c>
      <c r="D1796" s="2">
        <v>55</v>
      </c>
      <c r="E1796" s="1" t="str">
        <f>_xlfn.TEXTJOIN("_",TRUE,A1796,B1796,D1796,"Naval")</f>
        <v>POL_2009_55_Naval</v>
      </c>
      <c r="F1796" s="1" t="s">
        <v>161</v>
      </c>
      <c r="G1796" s="1" t="str">
        <f>_xlfn.TEXTJOIN("_",TRUE,A1796,B1796,C1796,F1796)</f>
        <v>POL_2009_055_Sea</v>
      </c>
      <c r="H1796" s="1" t="s">
        <v>358</v>
      </c>
      <c r="I1796" s="3" t="s">
        <v>187</v>
      </c>
      <c r="J1796" t="s">
        <v>188</v>
      </c>
      <c r="K1796" t="s">
        <v>2877</v>
      </c>
      <c r="L1796" s="4">
        <v>4</v>
      </c>
      <c r="M1796" s="5" t="str">
        <f>IF(AND(S1796=A1796, T1796&amp;U1796&amp;V1796&amp;W1796&amp;X1796=""), "DomProd", IF(COUNTIF(S1796:X1796, A1796)&gt;0, "CoDev", IF(S1796="???","N/A","Import")))</f>
        <v>DomProd</v>
      </c>
      <c r="N1796" t="s">
        <v>2872</v>
      </c>
      <c r="Q1796" s="18" t="s">
        <v>2878</v>
      </c>
      <c r="S1796" t="s">
        <v>660</v>
      </c>
      <c r="Y1796" s="5">
        <f>IF(T1796="???",0,COUNTA(S1796:X1796))</f>
        <v>1</v>
      </c>
    </row>
    <row r="1797" spans="1:25" x14ac:dyDescent="0.45">
      <c r="A1797" s="24" t="s">
        <v>660</v>
      </c>
      <c r="B1797" s="1">
        <v>2009</v>
      </c>
      <c r="C1797" s="22" t="str">
        <f>TEXT(D1797,"000")</f>
        <v>056</v>
      </c>
      <c r="D1797" s="2">
        <v>56</v>
      </c>
      <c r="E1797" s="1" t="str">
        <f>_xlfn.TEXTJOIN("_",TRUE,A1797,B1797,D1797,"Naval")</f>
        <v>POL_2009_56_Naval</v>
      </c>
      <c r="F1797" s="1" t="s">
        <v>161</v>
      </c>
      <c r="G1797" s="1" t="str">
        <f>_xlfn.TEXTJOIN("_",TRUE,A1797,B1797,C1797,F1797)</f>
        <v>POL_2009_056_Sea</v>
      </c>
      <c r="H1797" s="1" t="s">
        <v>358</v>
      </c>
      <c r="I1797" s="3" t="s">
        <v>422</v>
      </c>
      <c r="J1797" t="s">
        <v>423</v>
      </c>
      <c r="K1797" t="s">
        <v>2879</v>
      </c>
      <c r="L1797" s="4">
        <v>5</v>
      </c>
      <c r="M1797" s="5" t="str">
        <f>IF(AND(S1797=A1797, T1797&amp;U1797&amp;V1797&amp;W1797&amp;X1797=""), "DomProd", IF(COUNTIF(S1797:X1797, A1797)&gt;0, "CoDev", IF(S1797="???","N/A","Import")))</f>
        <v>DomProd</v>
      </c>
      <c r="N1797" t="s">
        <v>2880</v>
      </c>
      <c r="Q1797" s="18" t="s">
        <v>2881</v>
      </c>
      <c r="S1797" t="s">
        <v>660</v>
      </c>
      <c r="Y1797" s="5">
        <f>IF(T1797="???",0,COUNTA(S1797:X1797))</f>
        <v>1</v>
      </c>
    </row>
    <row r="1798" spans="1:25" x14ac:dyDescent="0.45">
      <c r="A1798" s="24" t="s">
        <v>660</v>
      </c>
      <c r="B1798" s="1">
        <v>2009</v>
      </c>
      <c r="C1798" s="22" t="str">
        <f>TEXT(D1798,"000")</f>
        <v>057</v>
      </c>
      <c r="D1798" s="2">
        <v>57</v>
      </c>
      <c r="E1798" s="1" t="str">
        <f>_xlfn.TEXTJOIN("_",TRUE,A1798,B1798,D1798,"Naval")</f>
        <v>POL_2009_57_Naval</v>
      </c>
      <c r="F1798" s="1" t="s">
        <v>161</v>
      </c>
      <c r="G1798" s="1" t="str">
        <f>_xlfn.TEXTJOIN("_",TRUE,A1798,B1798,C1798,F1798)</f>
        <v>POL_2009_057_Sea</v>
      </c>
      <c r="H1798" s="1" t="s">
        <v>358</v>
      </c>
      <c r="I1798" s="3" t="s">
        <v>422</v>
      </c>
      <c r="J1798" t="s">
        <v>425</v>
      </c>
      <c r="K1798" t="s">
        <v>2882</v>
      </c>
      <c r="L1798" s="4">
        <v>3</v>
      </c>
      <c r="M1798" s="5" t="str">
        <f>IF(AND(S1798=A1798, T1798&amp;U1798&amp;V1798&amp;W1798&amp;X1798=""), "DomProd", IF(COUNTIF(S1798:X1798, A1798)&gt;0, "CoDev", IF(S1798="???","N/A","Import")))</f>
        <v>DomProd</v>
      </c>
      <c r="N1798" t="s">
        <v>2872</v>
      </c>
      <c r="Q1798" s="18" t="s">
        <v>2883</v>
      </c>
      <c r="R1798" s="5"/>
      <c r="S1798" t="s">
        <v>660</v>
      </c>
      <c r="Y1798" s="5">
        <f>IF(T1798="???",0,COUNTA(S1798:X1798))</f>
        <v>1</v>
      </c>
    </row>
    <row r="1799" spans="1:25" x14ac:dyDescent="0.45">
      <c r="A1799" s="24" t="s">
        <v>660</v>
      </c>
      <c r="B1799" s="1">
        <v>2009</v>
      </c>
      <c r="C1799" s="22" t="str">
        <f>TEXT(D1799,"000")</f>
        <v>058</v>
      </c>
      <c r="D1799" s="2">
        <v>58</v>
      </c>
      <c r="E1799" s="1" t="str">
        <f>_xlfn.TEXTJOIN("_",TRUE,A1799,B1799,D1799,"Naval")</f>
        <v>POL_2009_58_Naval</v>
      </c>
      <c r="F1799" s="1" t="s">
        <v>161</v>
      </c>
      <c r="G1799" s="1" t="str">
        <f>_xlfn.TEXTJOIN("_",TRUE,A1799,B1799,C1799,F1799)</f>
        <v>POL_2009_058_Sea</v>
      </c>
      <c r="H1799" s="1" t="s">
        <v>358</v>
      </c>
      <c r="I1799" s="3" t="s">
        <v>192</v>
      </c>
      <c r="J1799" t="s">
        <v>428</v>
      </c>
      <c r="K1799" t="s">
        <v>65</v>
      </c>
      <c r="L1799" s="4">
        <v>1</v>
      </c>
      <c r="M1799" s="5" t="str">
        <f>IF(AND(S1799=A1799, T1799&amp;U1799&amp;V1799&amp;W1799&amp;X1799=""), "DomProd", IF(COUNTIF(S1799:X1799, A1799)&gt;0, "CoDev", IF(S1799="???","N/A","Import")))</f>
        <v>N/A</v>
      </c>
      <c r="N1799" s="5" t="s">
        <v>35</v>
      </c>
      <c r="O1799" s="5"/>
      <c r="P1799" s="5"/>
      <c r="Q1799" s="5"/>
      <c r="R1799" s="5"/>
      <c r="S1799" t="s">
        <v>59</v>
      </c>
      <c r="Y1799" s="5">
        <f>IF(T1799="???",0,COUNTA(S1799:X1799))</f>
        <v>1</v>
      </c>
    </row>
    <row r="1800" spans="1:25" x14ac:dyDescent="0.45">
      <c r="A1800" s="24" t="s">
        <v>660</v>
      </c>
      <c r="B1800" s="1">
        <v>2009</v>
      </c>
      <c r="C1800" s="22" t="str">
        <f>TEXT(D1800,"000")</f>
        <v>059</v>
      </c>
      <c r="D1800" s="2">
        <v>59</v>
      </c>
      <c r="E1800" s="1" t="str">
        <f>_xlfn.TEXTJOIN("_",TRUE,A1800,B1800,D1800,"Naval")</f>
        <v>POL_2009_59_Naval</v>
      </c>
      <c r="F1800" s="1" t="s">
        <v>161</v>
      </c>
      <c r="G1800" s="1" t="str">
        <f>_xlfn.TEXTJOIN("_",TRUE,A1800,B1800,C1800,F1800)</f>
        <v>POL_2009_059_Sea</v>
      </c>
      <c r="H1800" s="1" t="s">
        <v>358</v>
      </c>
      <c r="I1800" s="3" t="s">
        <v>192</v>
      </c>
      <c r="J1800" t="s">
        <v>2776</v>
      </c>
      <c r="K1800" t="s">
        <v>65</v>
      </c>
      <c r="L1800" s="4">
        <v>1</v>
      </c>
      <c r="M1800" s="5" t="str">
        <f>IF(AND(S1800=A1800, T1800&amp;U1800&amp;V1800&amp;W1800&amp;X1800=""), "DomProd", IF(COUNTIF(S1800:X1800, A1800)&gt;0, "CoDev", IF(S1800="???","N/A","Import")))</f>
        <v>N/A</v>
      </c>
      <c r="N1800" s="5" t="s">
        <v>35</v>
      </c>
      <c r="O1800" s="5"/>
      <c r="P1800" s="5"/>
      <c r="Q1800" s="5"/>
      <c r="R1800" s="5"/>
      <c r="S1800" t="s">
        <v>59</v>
      </c>
      <c r="Y1800" s="5">
        <f>IF(T1800="???",0,COUNTA(S1800:X1800))</f>
        <v>1</v>
      </c>
    </row>
    <row r="1801" spans="1:25" x14ac:dyDescent="0.45">
      <c r="A1801" s="24" t="s">
        <v>660</v>
      </c>
      <c r="B1801" s="1">
        <v>2009</v>
      </c>
      <c r="C1801" s="22" t="str">
        <f>TEXT(D1801,"000")</f>
        <v>060</v>
      </c>
      <c r="D1801" s="2">
        <v>60</v>
      </c>
      <c r="E1801" s="1" t="str">
        <f>_xlfn.TEXTJOIN("_",TRUE,A1801,B1801,D1801,"Naval")</f>
        <v>POL_2009_60_Naval</v>
      </c>
      <c r="F1801" s="1" t="s">
        <v>161</v>
      </c>
      <c r="G1801" s="1" t="str">
        <f>_xlfn.TEXTJOIN("_",TRUE,A1801,B1801,C1801,F1801)</f>
        <v>POL_2009_060_Sea</v>
      </c>
      <c r="H1801" s="1" t="s">
        <v>358</v>
      </c>
      <c r="I1801" s="3" t="s">
        <v>192</v>
      </c>
      <c r="J1801" t="s">
        <v>2776</v>
      </c>
      <c r="K1801" t="s">
        <v>2884</v>
      </c>
      <c r="L1801" s="4">
        <v>1</v>
      </c>
      <c r="M1801" s="5" t="str">
        <f>IF(AND(S1801=A1801, T1801&amp;U1801&amp;V1801&amp;W1801&amp;X1801=""), "DomProd", IF(COUNTIF(S1801:X1801, A1801)&gt;0, "CoDev", IF(S1801="???","N/A","Import")))</f>
        <v>DomProd</v>
      </c>
      <c r="N1801" s="5" t="s">
        <v>2885</v>
      </c>
      <c r="O1801" s="5"/>
      <c r="P1801" s="5"/>
      <c r="Q1801" s="30" t="s">
        <v>2886</v>
      </c>
      <c r="R1801" s="5"/>
      <c r="S1801" t="s">
        <v>660</v>
      </c>
      <c r="Y1801" s="5">
        <f>IF(T1801="???",0,COUNTA(S1801:X1801))</f>
        <v>1</v>
      </c>
    </row>
    <row r="1802" spans="1:25" x14ac:dyDescent="0.45">
      <c r="A1802" s="24" t="s">
        <v>660</v>
      </c>
      <c r="B1802" s="1">
        <v>2009</v>
      </c>
      <c r="C1802" s="22" t="str">
        <f>TEXT(D1802,"000")</f>
        <v>061</v>
      </c>
      <c r="D1802" s="2">
        <v>61</v>
      </c>
      <c r="E1802" s="1" t="str">
        <f>_xlfn.TEXTJOIN("_",TRUE,A1802,B1802,D1802,"Naval")</f>
        <v>POL_2009_61_Naval</v>
      </c>
      <c r="F1802" s="1" t="s">
        <v>161</v>
      </c>
      <c r="G1802" s="1" t="str">
        <f>_xlfn.TEXTJOIN("_",TRUE,A1802,B1802,C1802,F1802)</f>
        <v>POL_2009_061_Sea</v>
      </c>
      <c r="H1802" s="1" t="s">
        <v>358</v>
      </c>
      <c r="I1802" s="3" t="s">
        <v>192</v>
      </c>
      <c r="J1802" t="s">
        <v>2776</v>
      </c>
      <c r="K1802" t="s">
        <v>65</v>
      </c>
      <c r="L1802" s="4">
        <v>4</v>
      </c>
      <c r="M1802" s="5" t="str">
        <f>IF(AND(S1802=A1802, T1802&amp;U1802&amp;V1802&amp;W1802&amp;X1802=""), "DomProd", IF(COUNTIF(S1802:X1802, A1802)&gt;0, "CoDev", IF(S1802="???","N/A","Import")))</f>
        <v>N/A</v>
      </c>
      <c r="N1802" s="5" t="s">
        <v>35</v>
      </c>
      <c r="O1802" s="5"/>
      <c r="P1802" s="5"/>
      <c r="Q1802" s="5"/>
      <c r="R1802" s="5"/>
      <c r="S1802" t="s">
        <v>59</v>
      </c>
      <c r="Y1802" s="5">
        <f>IF(T1802="???",0,COUNTA(S1802:X1802))</f>
        <v>1</v>
      </c>
    </row>
    <row r="1803" spans="1:25" x14ac:dyDescent="0.45">
      <c r="A1803" s="24" t="s">
        <v>660</v>
      </c>
      <c r="B1803" s="1">
        <v>2009</v>
      </c>
      <c r="C1803" s="22" t="str">
        <f>TEXT(D1803,"000")</f>
        <v>062</v>
      </c>
      <c r="D1803" s="2">
        <v>62</v>
      </c>
      <c r="E1803" s="1" t="str">
        <f>_xlfn.TEXTJOIN("_",TRUE,A1803,B1803,D1803,"Naval")</f>
        <v>POL_2009_62_Naval</v>
      </c>
      <c r="F1803" s="1" t="s">
        <v>161</v>
      </c>
      <c r="G1803" s="1" t="str">
        <f>_xlfn.TEXTJOIN("_",TRUE,A1803,B1803,C1803,F1803)</f>
        <v>POL_2009_062_Sea</v>
      </c>
      <c r="H1803" s="1" t="s">
        <v>358</v>
      </c>
      <c r="I1803" s="3" t="s">
        <v>192</v>
      </c>
      <c r="J1803" t="s">
        <v>908</v>
      </c>
      <c r="K1803" t="s">
        <v>2399</v>
      </c>
      <c r="L1803" s="4">
        <v>2</v>
      </c>
      <c r="M1803" s="5" t="str">
        <f>IF(AND(S1803=A1803, T1803&amp;U1803&amp;V1803&amp;W1803&amp;X1803=""), "DomProd", IF(COUNTIF(S1803:X1803, A1803)&gt;0, "CoDev", IF(S1803="???","N/A","Import")))</f>
        <v>DomProd</v>
      </c>
      <c r="N1803" t="s">
        <v>2400</v>
      </c>
      <c r="Q1803" s="31" t="s">
        <v>2401</v>
      </c>
      <c r="S1803" t="s">
        <v>660</v>
      </c>
      <c r="Y1803" s="5">
        <f>IF(T1803="???",0,COUNTA(S1803:X1803))</f>
        <v>1</v>
      </c>
    </row>
    <row r="1804" spans="1:25" x14ac:dyDescent="0.45">
      <c r="A1804" s="24" t="s">
        <v>660</v>
      </c>
      <c r="B1804" s="1">
        <v>2009</v>
      </c>
      <c r="C1804" s="22" t="str">
        <f>TEXT(D1804,"000")</f>
        <v>063</v>
      </c>
      <c r="D1804" s="2">
        <v>63</v>
      </c>
      <c r="E1804" s="1" t="str">
        <f>_xlfn.TEXTJOIN("_",TRUE,A1804,B1804,D1804,"Naval")</f>
        <v>POL_2009_63_Naval</v>
      </c>
      <c r="F1804" s="1" t="s">
        <v>161</v>
      </c>
      <c r="G1804" s="1" t="str">
        <f>_xlfn.TEXTJOIN("_",TRUE,A1804,B1804,C1804,F1804)</f>
        <v>POL_2009_063_Sea</v>
      </c>
      <c r="H1804" s="1" t="s">
        <v>358</v>
      </c>
      <c r="I1804" s="3" t="s">
        <v>192</v>
      </c>
      <c r="J1804" t="s">
        <v>432</v>
      </c>
      <c r="K1804" t="s">
        <v>65</v>
      </c>
      <c r="L1804" s="4">
        <v>8</v>
      </c>
      <c r="M1804" s="5" t="str">
        <f>IF(AND(S1804=A1804, T1804&amp;U1804&amp;V1804&amp;W1804&amp;X1804=""), "DomProd", IF(COUNTIF(S1804:X1804, A1804)&gt;0, "CoDev", IF(S1804="???","N/A","Import")))</f>
        <v>N/A</v>
      </c>
      <c r="N1804" s="5" t="s">
        <v>35</v>
      </c>
      <c r="O1804" s="5"/>
      <c r="P1804" s="5"/>
      <c r="Q1804" s="5"/>
      <c r="R1804" s="5"/>
      <c r="S1804" t="s">
        <v>59</v>
      </c>
      <c r="Y1804" s="5">
        <f>IF(T1804="???",0,COUNTA(S1804:X1804))</f>
        <v>1</v>
      </c>
    </row>
    <row r="1805" spans="1:25" x14ac:dyDescent="0.45">
      <c r="A1805" s="24" t="s">
        <v>660</v>
      </c>
      <c r="B1805" s="1">
        <v>2009</v>
      </c>
      <c r="C1805" s="22" t="str">
        <f>TEXT(D1805,"000")</f>
        <v>064</v>
      </c>
      <c r="D1805" s="2">
        <v>64</v>
      </c>
      <c r="E1805" s="1" t="str">
        <f>_xlfn.TEXTJOIN("_",TRUE,A1805,B1805,D1805,"Naval")</f>
        <v>POL_2009_64_Naval</v>
      </c>
      <c r="F1805" s="1" t="s">
        <v>161</v>
      </c>
      <c r="G1805" s="1" t="str">
        <f>_xlfn.TEXTJOIN("_",TRUE,A1805,B1805,C1805,F1805)</f>
        <v>POL_2009_064_Sea</v>
      </c>
      <c r="H1805" s="1" t="s">
        <v>358</v>
      </c>
      <c r="I1805" s="3" t="s">
        <v>192</v>
      </c>
      <c r="J1805" t="s">
        <v>1221</v>
      </c>
      <c r="K1805" t="s">
        <v>65</v>
      </c>
      <c r="L1805" s="4">
        <v>3</v>
      </c>
      <c r="M1805" s="5" t="str">
        <f>IF(AND(S1805=A1805, T1805&amp;U1805&amp;V1805&amp;W1805&amp;X1805=""), "DomProd", IF(COUNTIF(S1805:X1805, A1805)&gt;0, "CoDev", IF(S1805="???","N/A","Import")))</f>
        <v>N/A</v>
      </c>
      <c r="N1805" s="5" t="s">
        <v>35</v>
      </c>
      <c r="O1805" s="5"/>
      <c r="P1805" s="5"/>
      <c r="Q1805" s="5"/>
      <c r="R1805" s="5"/>
      <c r="S1805" t="s">
        <v>59</v>
      </c>
      <c r="Y1805" s="5">
        <f>IF(T1805="???",0,COUNTA(S1805:X1805))</f>
        <v>1</v>
      </c>
    </row>
    <row r="1806" spans="1:25" x14ac:dyDescent="0.45">
      <c r="A1806" s="24" t="s">
        <v>660</v>
      </c>
      <c r="B1806" s="1">
        <v>2009</v>
      </c>
      <c r="C1806" s="22" t="str">
        <f>TEXT(D1806,"000")</f>
        <v>065</v>
      </c>
      <c r="D1806" s="2">
        <v>65</v>
      </c>
      <c r="E1806" s="1" t="str">
        <f>_xlfn.TEXTJOIN("_",TRUE,A1806,B1806,D1806,"Naval")</f>
        <v>POL_2009_65_Naval</v>
      </c>
      <c r="F1806" s="1" t="s">
        <v>161</v>
      </c>
      <c r="G1806" s="1" t="str">
        <f>_xlfn.TEXTJOIN("_",TRUE,A1806,B1806,C1806,F1806)</f>
        <v>POL_2009_065_Sea</v>
      </c>
      <c r="H1806" s="1" t="s">
        <v>358</v>
      </c>
      <c r="I1806" s="3" t="s">
        <v>192</v>
      </c>
      <c r="J1806" t="s">
        <v>103</v>
      </c>
      <c r="K1806" t="s">
        <v>65</v>
      </c>
      <c r="L1806" s="4">
        <v>6</v>
      </c>
      <c r="M1806" s="5" t="str">
        <f>IF(AND(S1806=A1806, T1806&amp;U1806&amp;V1806&amp;W1806&amp;X1806=""), "DomProd", IF(COUNTIF(S1806:X1806, A1806)&gt;0, "CoDev", IF(S1806="???","N/A","Import")))</f>
        <v>N/A</v>
      </c>
      <c r="N1806" s="5" t="s">
        <v>35</v>
      </c>
      <c r="O1806" s="5"/>
      <c r="P1806" s="5"/>
      <c r="Q1806" s="5"/>
      <c r="R1806" s="5"/>
      <c r="S1806" t="s">
        <v>59</v>
      </c>
      <c r="Y1806" s="5">
        <f>IF(T1806="???",0,COUNTA(S1806:X1806))</f>
        <v>1</v>
      </c>
    </row>
    <row r="1807" spans="1:25" x14ac:dyDescent="0.45">
      <c r="A1807" s="24" t="s">
        <v>660</v>
      </c>
      <c r="B1807" s="1">
        <v>2009</v>
      </c>
      <c r="C1807" s="22" t="str">
        <f>TEXT(D1807,"000")</f>
        <v>066</v>
      </c>
      <c r="D1807" s="2">
        <v>66</v>
      </c>
      <c r="E1807" s="1" t="str">
        <f>_xlfn.TEXTJOIN("_",TRUE,A1807,B1807,D1807,"Naval")</f>
        <v>POL_2009_66_Naval</v>
      </c>
      <c r="F1807" s="1" t="s">
        <v>161</v>
      </c>
      <c r="G1807" s="1" t="str">
        <f>_xlfn.TEXTJOIN("_",TRUE,A1807,B1807,C1807,F1807)</f>
        <v>POL_2009_066_Sea</v>
      </c>
      <c r="H1807" s="1" t="s">
        <v>358</v>
      </c>
      <c r="I1807" s="3" t="s">
        <v>192</v>
      </c>
      <c r="J1807" t="s">
        <v>433</v>
      </c>
      <c r="K1807" t="s">
        <v>65</v>
      </c>
      <c r="L1807" s="4">
        <v>2</v>
      </c>
      <c r="M1807" s="5" t="str">
        <f>IF(AND(S1807=A1807, T1807&amp;U1807&amp;V1807&amp;W1807&amp;X1807=""), "DomProd", IF(COUNTIF(S1807:X1807, A1807)&gt;0, "CoDev", IF(S1807="???","N/A","Import")))</f>
        <v>N/A</v>
      </c>
      <c r="N1807" s="5" t="s">
        <v>35</v>
      </c>
      <c r="O1807" s="5"/>
      <c r="P1807" s="5"/>
      <c r="Q1807" s="5"/>
      <c r="R1807" s="5"/>
      <c r="S1807" t="s">
        <v>59</v>
      </c>
      <c r="Y1807" s="5">
        <f>IF(T1807="???",0,COUNTA(S1807:X1807))</f>
        <v>1</v>
      </c>
    </row>
    <row r="1808" spans="1:25" x14ac:dyDescent="0.45">
      <c r="A1808" s="24" t="s">
        <v>660</v>
      </c>
      <c r="B1808" s="1">
        <v>2009</v>
      </c>
      <c r="C1808" s="22" t="str">
        <f>TEXT(D1808,"000")</f>
        <v>067</v>
      </c>
      <c r="D1808" s="2">
        <v>67</v>
      </c>
      <c r="E1808" s="1" t="str">
        <f>_xlfn.TEXTJOIN("_",TRUE,A1808,B1808,D1808,"Naval")</f>
        <v>POL_2009_67_Naval</v>
      </c>
      <c r="F1808" s="1" t="s">
        <v>161</v>
      </c>
      <c r="G1808" s="1" t="str">
        <f>_xlfn.TEXTJOIN("_",TRUE,A1808,B1808,C1808,F1808)</f>
        <v>POL_2009_067_Sea</v>
      </c>
      <c r="H1808" s="1" t="s">
        <v>358</v>
      </c>
      <c r="I1808" s="3" t="s">
        <v>192</v>
      </c>
      <c r="J1808" t="s">
        <v>1723</v>
      </c>
      <c r="K1808" t="s">
        <v>65</v>
      </c>
      <c r="L1808" s="4">
        <v>5</v>
      </c>
      <c r="M1808" s="5" t="str">
        <f>IF(AND(S1808=A1808, T1808&amp;U1808&amp;V1808&amp;W1808&amp;X1808=""), "DomProd", IF(COUNTIF(S1808:X1808, A1808)&gt;0, "CoDev", IF(S1808="???","N/A","Import")))</f>
        <v>N/A</v>
      </c>
      <c r="N1808" s="5" t="s">
        <v>35</v>
      </c>
      <c r="O1808" s="5"/>
      <c r="P1808" s="5"/>
      <c r="Q1808" s="5"/>
      <c r="R1808" s="5"/>
      <c r="S1808" t="s">
        <v>59</v>
      </c>
      <c r="Y1808" s="5">
        <f>IF(T1808="???",0,COUNTA(S1808:X1808))</f>
        <v>1</v>
      </c>
    </row>
    <row r="1809" spans="1:25" x14ac:dyDescent="0.45">
      <c r="A1809" s="24" t="s">
        <v>660</v>
      </c>
      <c r="B1809" s="1">
        <v>2009</v>
      </c>
      <c r="C1809" s="22" t="str">
        <f>TEXT(D1809,"000")</f>
        <v>068</v>
      </c>
      <c r="D1809" s="2">
        <v>68</v>
      </c>
      <c r="E1809" s="1" t="str">
        <f>_xlfn.TEXTJOIN("_",TRUE,A1809,B1809,D1809,"Air")</f>
        <v>POL_2009_68_Air</v>
      </c>
      <c r="F1809" s="1" t="str" cm="1">
        <f t="array" ref="F1809">_xlfn.REGEXEXTRACT(E1809,"[A-Z]+[a-z]+[a-z]",1,0)</f>
        <v>Air</v>
      </c>
      <c r="G1809" s="1" t="str">
        <f>_xlfn.TEXTJOIN("_",TRUE,A1809,B1809,C1809,F1809)</f>
        <v>POL_2009_068_Air</v>
      </c>
      <c r="H1809" s="1" t="s">
        <v>205</v>
      </c>
      <c r="I1809" s="3" t="s">
        <v>87</v>
      </c>
      <c r="J1809" t="s">
        <v>98</v>
      </c>
      <c r="K1809" t="s">
        <v>2887</v>
      </c>
      <c r="L1809" s="4">
        <v>4</v>
      </c>
      <c r="M1809" s="5" t="str">
        <f>IF(AND(S1809=A1809, T1809&amp;U1809&amp;V1809&amp;W1809&amp;X1809=""), "DomProd", IF(COUNTIF(S1809:X1809, A1809)&gt;0, "CoDev", IF(S1809="???","N/A","Import")))</f>
        <v>CoDev</v>
      </c>
      <c r="N1809" t="s">
        <v>453</v>
      </c>
      <c r="O1809" t="s">
        <v>2888</v>
      </c>
      <c r="Q1809" t="s">
        <v>2889</v>
      </c>
      <c r="R1809" t="s">
        <v>2890</v>
      </c>
      <c r="S1809" t="s">
        <v>660</v>
      </c>
      <c r="T1809" t="s">
        <v>297</v>
      </c>
      <c r="Y1809" s="5">
        <f>IF(T1809="???",0,COUNTA(S1809:X1809))</f>
        <v>2</v>
      </c>
    </row>
    <row r="1810" spans="1:25" x14ac:dyDescent="0.45">
      <c r="A1810" s="24" t="s">
        <v>660</v>
      </c>
      <c r="B1810" s="1">
        <v>2009</v>
      </c>
      <c r="C1810" s="22" t="str">
        <f>TEXT(D1810,"000")</f>
        <v>069</v>
      </c>
      <c r="D1810" s="2">
        <v>69</v>
      </c>
      <c r="E1810" s="1" t="str">
        <f>_xlfn.TEXTJOIN("_",TRUE,A1810,B1810,D1810,"Air")</f>
        <v>POL_2009_69_Air</v>
      </c>
      <c r="F1810" s="1" t="str" cm="1">
        <f t="array" ref="F1810">_xlfn.REGEXEXTRACT(E1810,"[A-Z]+[a-z]+[a-z]",1,0)</f>
        <v>Air</v>
      </c>
      <c r="G1810" s="1" t="str">
        <f>_xlfn.TEXTJOIN("_",TRUE,A1810,B1810,C1810,F1810)</f>
        <v>POL_2009_069_Air</v>
      </c>
      <c r="H1810" s="1" t="s">
        <v>205</v>
      </c>
      <c r="I1810" s="3" t="s">
        <v>87</v>
      </c>
      <c r="J1810" t="s">
        <v>98</v>
      </c>
      <c r="K1810" t="s">
        <v>2891</v>
      </c>
      <c r="L1810" s="4">
        <v>3</v>
      </c>
      <c r="M1810" s="5" t="str">
        <f>IF(AND(S1810=A1810, T1810&amp;U1810&amp;V1810&amp;W1810&amp;X1810=""), "DomProd", IF(COUNTIF(S1810:X1810, A1810)&gt;0, "CoDev", IF(S1810="???","N/A","Import")))</f>
        <v>CoDev</v>
      </c>
      <c r="N1810" t="s">
        <v>453</v>
      </c>
      <c r="O1810" t="s">
        <v>2888</v>
      </c>
      <c r="Q1810" t="s">
        <v>2889</v>
      </c>
      <c r="R1810" t="s">
        <v>2890</v>
      </c>
      <c r="S1810" t="s">
        <v>660</v>
      </c>
      <c r="T1810" t="s">
        <v>297</v>
      </c>
      <c r="Y1810" s="5">
        <f>IF(T1810="???",0,COUNTA(S1810:X1810))</f>
        <v>2</v>
      </c>
    </row>
    <row r="1811" spans="1:25" x14ac:dyDescent="0.45">
      <c r="A1811" s="24" t="s">
        <v>660</v>
      </c>
      <c r="B1811" s="1">
        <v>2009</v>
      </c>
      <c r="C1811" s="22" t="str">
        <f>TEXT(D1811,"000")</f>
        <v>070</v>
      </c>
      <c r="D1811" s="2">
        <v>70</v>
      </c>
      <c r="E1811" s="1" t="str">
        <f>_xlfn.TEXTJOIN("_",TRUE,A1811,B1811,D1811,"Air")</f>
        <v>POL_2009_70_Air</v>
      </c>
      <c r="F1811" s="1" t="str" cm="1">
        <f t="array" ref="F1811">_xlfn.REGEXEXTRACT(E1811,"[A-Z]+[a-z]+[a-z]",1,0)</f>
        <v>Air</v>
      </c>
      <c r="G1811" s="1" t="str">
        <f>_xlfn.TEXTJOIN("_",TRUE,A1811,B1811,C1811,F1811)</f>
        <v>POL_2009_070_Air</v>
      </c>
      <c r="H1811" s="1" t="s">
        <v>205</v>
      </c>
      <c r="I1811" s="3" t="s">
        <v>87</v>
      </c>
      <c r="J1811" t="s">
        <v>98</v>
      </c>
      <c r="K1811" t="s">
        <v>2892</v>
      </c>
      <c r="L1811" s="4">
        <v>2</v>
      </c>
      <c r="M1811" s="5" t="str">
        <f>IF(AND(S1811=A1811, T1811&amp;U1811&amp;V1811&amp;W1811&amp;X1811=""), "DomProd", IF(COUNTIF(S1811:X1811, A1811)&gt;0, "CoDev", IF(S1811="???","N/A","Import")))</f>
        <v>CoDev</v>
      </c>
      <c r="N1811" t="s">
        <v>453</v>
      </c>
      <c r="O1811" t="s">
        <v>2888</v>
      </c>
      <c r="Q1811" t="s">
        <v>2889</v>
      </c>
      <c r="R1811" t="s">
        <v>2890</v>
      </c>
      <c r="S1811" t="s">
        <v>660</v>
      </c>
      <c r="T1811" t="s">
        <v>297</v>
      </c>
      <c r="Y1811" s="5">
        <f>IF(T1811="???",0,COUNTA(S1811:X1811))</f>
        <v>2</v>
      </c>
    </row>
    <row r="1812" spans="1:25" x14ac:dyDescent="0.45">
      <c r="A1812" s="24" t="s">
        <v>660</v>
      </c>
      <c r="B1812" s="1">
        <v>2009</v>
      </c>
      <c r="C1812" s="22" t="str">
        <f>TEXT(D1812,"000")</f>
        <v>071</v>
      </c>
      <c r="D1812" s="2">
        <v>71</v>
      </c>
      <c r="E1812" s="1" t="str">
        <f>_xlfn.TEXTJOIN("_",TRUE,A1812,B1812,D1812,"Air")</f>
        <v>POL_2009_71_Air</v>
      </c>
      <c r="F1812" s="1" t="str" cm="1">
        <f t="array" ref="F1812">_xlfn.REGEXEXTRACT(E1812,"[A-Z]+[a-z]+[a-z]",1,0)</f>
        <v>Air</v>
      </c>
      <c r="G1812" s="1" t="str">
        <f>_xlfn.TEXTJOIN("_",TRUE,A1812,B1812,C1812,F1812)</f>
        <v>POL_2009_071_Air</v>
      </c>
      <c r="H1812" s="1" t="s">
        <v>205</v>
      </c>
      <c r="I1812" s="3" t="s">
        <v>109</v>
      </c>
      <c r="J1812" t="s">
        <v>434</v>
      </c>
      <c r="K1812" t="s">
        <v>2893</v>
      </c>
      <c r="L1812" s="4">
        <v>6</v>
      </c>
      <c r="M1812" s="5" t="str">
        <f>IF(AND(S1812=A1812, T1812&amp;U1812&amp;V1812&amp;W1812&amp;X1812=""), "DomProd", IF(COUNTIF(S1812:X1812, A1812)&gt;0, "CoDev", IF(S1812="???","N/A","Import")))</f>
        <v>Import</v>
      </c>
      <c r="N1812" t="s">
        <v>436</v>
      </c>
      <c r="Q1812" s="18" t="s">
        <v>437</v>
      </c>
      <c r="S1812" s="5" t="s">
        <v>279</v>
      </c>
      <c r="Y1812" s="5">
        <f>IF(T1812="???",0,COUNTA(S1812:X1812))</f>
        <v>1</v>
      </c>
    </row>
    <row r="1813" spans="1:25" x14ac:dyDescent="0.45">
      <c r="A1813" s="24" t="s">
        <v>660</v>
      </c>
      <c r="B1813" s="1">
        <v>2009</v>
      </c>
      <c r="C1813" s="22" t="str">
        <f>TEXT(D1813,"000")</f>
        <v>072</v>
      </c>
      <c r="D1813" s="2">
        <v>72</v>
      </c>
      <c r="E1813" s="1" t="str">
        <f>_xlfn.TEXTJOIN("_",TRUE,A1813,B1813,D1813,"Air")</f>
        <v>POL_2009_72_Air</v>
      </c>
      <c r="F1813" s="1" t="str" cm="1">
        <f t="array" ref="F1813">_xlfn.REGEXEXTRACT(E1813,"[A-Z]+[a-z]+[a-z]",1,0)</f>
        <v>Air</v>
      </c>
      <c r="G1813" s="1" t="str">
        <f>_xlfn.TEXTJOIN("_",TRUE,A1813,B1813,C1813,F1813)</f>
        <v>POL_2009_072_Air</v>
      </c>
      <c r="H1813" s="1" t="s">
        <v>205</v>
      </c>
      <c r="I1813" s="3" t="s">
        <v>109</v>
      </c>
      <c r="J1813" t="s">
        <v>434</v>
      </c>
      <c r="K1813" t="s">
        <v>2894</v>
      </c>
      <c r="L1813" s="4">
        <v>4</v>
      </c>
      <c r="M1813" s="5" t="str">
        <f>IF(AND(S1813=A1813, T1813&amp;U1813&amp;V1813&amp;W1813&amp;X1813=""), "DomProd", IF(COUNTIF(S1813:X1813, A1813)&gt;0, "CoDev", IF(S1813="???","N/A","Import")))</f>
        <v>Import</v>
      </c>
      <c r="N1813" t="s">
        <v>2895</v>
      </c>
      <c r="Q1813" s="18" t="s">
        <v>2896</v>
      </c>
      <c r="R1813" s="5"/>
      <c r="S1813" t="s">
        <v>56</v>
      </c>
      <c r="Y1813" s="5">
        <f>IF(T1813="???",0,COUNTA(S1813:X1813))</f>
        <v>1</v>
      </c>
    </row>
    <row r="1814" spans="1:25" x14ac:dyDescent="0.45">
      <c r="A1814" s="24" t="s">
        <v>660</v>
      </c>
      <c r="B1814" s="1">
        <v>2009</v>
      </c>
      <c r="C1814" s="22" t="str">
        <f>TEXT(D1814,"000")</f>
        <v>073</v>
      </c>
      <c r="D1814" s="2">
        <v>73</v>
      </c>
      <c r="E1814" s="1" t="str">
        <f>_xlfn.TEXTJOIN("_",TRUE,A1814,B1814,D1814,"Air")</f>
        <v>POL_2009_73_Air</v>
      </c>
      <c r="F1814" s="1" t="str" cm="1">
        <f t="array" ref="F1814">_xlfn.REGEXEXTRACT(E1814,"[A-Z]+[a-z]+[a-z]",1,0)</f>
        <v>Air</v>
      </c>
      <c r="G1814" s="1" t="str">
        <f>_xlfn.TEXTJOIN("_",TRUE,A1814,B1814,C1814,F1814)</f>
        <v>POL_2009_073_Air</v>
      </c>
      <c r="H1814" s="1" t="s">
        <v>205</v>
      </c>
      <c r="I1814" s="3" t="s">
        <v>109</v>
      </c>
      <c r="J1814" t="s">
        <v>233</v>
      </c>
      <c r="K1814" t="s">
        <v>2897</v>
      </c>
      <c r="L1814" s="4">
        <v>3</v>
      </c>
      <c r="M1814" s="5" t="str">
        <f>IF(AND(S1814=A1814, T1814&amp;U1814&amp;V1814&amp;W1814&amp;X1814=""), "DomProd", IF(COUNTIF(S1814:X1814, A1814)&gt;0, "CoDev", IF(S1814="???","N/A","Import")))</f>
        <v>Import</v>
      </c>
      <c r="N1814" t="s">
        <v>436</v>
      </c>
      <c r="Q1814" s="18" t="s">
        <v>437</v>
      </c>
      <c r="S1814" s="5" t="s">
        <v>279</v>
      </c>
      <c r="Y1814" s="5">
        <f>IF(T1814="???",0,COUNTA(S1814:X1814))</f>
        <v>1</v>
      </c>
    </row>
    <row r="1815" spans="1:25" x14ac:dyDescent="0.45">
      <c r="A1815" s="24" t="s">
        <v>660</v>
      </c>
      <c r="B1815" s="1">
        <v>2009</v>
      </c>
      <c r="C1815" s="22" t="str">
        <f>TEXT(D1815,"000")</f>
        <v>074</v>
      </c>
      <c r="D1815" s="2">
        <v>74</v>
      </c>
      <c r="E1815" s="1" t="str">
        <f>_xlfn.TEXTJOIN("_",TRUE,A1815,B1815,D1815,"Air")</f>
        <v>POL_2009_74_Air</v>
      </c>
      <c r="F1815" s="1" t="str" cm="1">
        <f t="array" ref="F1815">_xlfn.REGEXEXTRACT(E1815,"[A-Z]+[a-z]+[a-z]",1,0)</f>
        <v>Air</v>
      </c>
      <c r="G1815" s="1" t="str">
        <f>_xlfn.TEXTJOIN("_",TRUE,A1815,B1815,C1815,F1815)</f>
        <v>POL_2009_074_Air</v>
      </c>
      <c r="H1815" s="1" t="s">
        <v>205</v>
      </c>
      <c r="I1815" s="3" t="s">
        <v>109</v>
      </c>
      <c r="J1815" t="s">
        <v>233</v>
      </c>
      <c r="K1815" t="s">
        <v>2898</v>
      </c>
      <c r="L1815" s="4">
        <v>7</v>
      </c>
      <c r="M1815" s="5" t="str">
        <f>IF(AND(S1815=A1815, T1815&amp;U1815&amp;V1815&amp;W1815&amp;X1815=""), "DomProd", IF(COUNTIF(S1815:X1815, A1815)&gt;0, "CoDev", IF(S1815="???","N/A","Import")))</f>
        <v>DomProd</v>
      </c>
      <c r="N1815" t="s">
        <v>713</v>
      </c>
      <c r="Q1815" s="18" t="s">
        <v>714</v>
      </c>
      <c r="S1815" t="s">
        <v>660</v>
      </c>
      <c r="Y1815" s="5">
        <f>IF(T1815="???",0,COUNTA(S1815:X1815))</f>
        <v>1</v>
      </c>
    </row>
    <row r="1816" spans="1:25" x14ac:dyDescent="0.45">
      <c r="A1816" s="24" t="s">
        <v>660</v>
      </c>
      <c r="B1816" s="1">
        <v>2009</v>
      </c>
      <c r="C1816" s="22" t="str">
        <f>TEXT(D1816,"000")</f>
        <v>075</v>
      </c>
      <c r="D1816" s="2">
        <v>75</v>
      </c>
      <c r="E1816" s="1" t="str">
        <f>_xlfn.TEXTJOIN("_",TRUE,A1816,B1816,D1816,"Air")</f>
        <v>POL_2009_75_Air</v>
      </c>
      <c r="F1816" s="1" t="str" cm="1">
        <f t="array" ref="F1816">_xlfn.REGEXEXTRACT(E1816,"[A-Z]+[a-z]+[a-z]",1,0)</f>
        <v>Air</v>
      </c>
      <c r="G1816" s="1" t="str">
        <f>_xlfn.TEXTJOIN("_",TRUE,A1816,B1816,C1816,F1816)</f>
        <v>POL_2009_075_Air</v>
      </c>
      <c r="H1816" s="1" t="s">
        <v>205</v>
      </c>
      <c r="I1816" s="3" t="s">
        <v>109</v>
      </c>
      <c r="J1816" t="s">
        <v>121</v>
      </c>
      <c r="K1816" t="s">
        <v>2899</v>
      </c>
      <c r="L1816" s="4">
        <v>2</v>
      </c>
      <c r="M1816" s="5" t="str">
        <f>IF(AND(S1816=A1816, T1816&amp;U1816&amp;V1816&amp;W1816&amp;X1816=""), "DomProd", IF(COUNTIF(S1816:X1816, A1816)&gt;0, "CoDev", IF(S1816="???","N/A","Import")))</f>
        <v>DomProd</v>
      </c>
      <c r="N1816" t="s">
        <v>713</v>
      </c>
      <c r="Q1816" s="18" t="s">
        <v>714</v>
      </c>
      <c r="R1816" s="5"/>
      <c r="S1816" t="s">
        <v>660</v>
      </c>
      <c r="Y1816" s="5">
        <f>IF(T1816="???",0,COUNTA(S1816:X1816))</f>
        <v>1</v>
      </c>
    </row>
    <row r="1817" spans="1:25" x14ac:dyDescent="0.45">
      <c r="A1817" s="24" t="s">
        <v>660</v>
      </c>
      <c r="B1817" s="1">
        <v>2009</v>
      </c>
      <c r="C1817" s="22" t="str">
        <f>TEXT(D1817,"000")</f>
        <v>076</v>
      </c>
      <c r="D1817" s="2">
        <v>76</v>
      </c>
      <c r="E1817" s="1" t="str">
        <f>_xlfn.TEXTJOIN("_",TRUE,A1817,B1817,D1817,"Air")</f>
        <v>POL_2009_76_Air</v>
      </c>
      <c r="F1817" s="1" t="str" cm="1">
        <f t="array" ref="F1817">_xlfn.REGEXEXTRACT(E1817,"[A-Z]+[a-z]+[a-z]",1,0)</f>
        <v>Air</v>
      </c>
      <c r="G1817" s="1" t="str">
        <f>_xlfn.TEXTJOIN("_",TRUE,A1817,B1817,C1817,F1817)</f>
        <v>POL_2009_076_Air</v>
      </c>
      <c r="H1817" s="1" t="s">
        <v>205</v>
      </c>
      <c r="I1817" s="3" t="s">
        <v>109</v>
      </c>
      <c r="J1817" t="s">
        <v>121</v>
      </c>
      <c r="K1817" t="s">
        <v>483</v>
      </c>
      <c r="L1817" s="4">
        <v>2</v>
      </c>
      <c r="M1817" s="5" t="str">
        <f>IF(AND(S1817=A1817, T1817&amp;U1817&amp;V1817&amp;W1817&amp;X1817=""), "DomProd", IF(COUNTIF(S1817:X1817, A1817)&gt;0, "CoDev", IF(S1817="???","N/A","Import")))</f>
        <v>Import</v>
      </c>
      <c r="N1817" t="s">
        <v>436</v>
      </c>
      <c r="O1817" s="43"/>
      <c r="P1817" s="43"/>
      <c r="Q1817" s="18" t="s">
        <v>484</v>
      </c>
      <c r="R1817" s="43"/>
      <c r="S1817" s="5" t="s">
        <v>279</v>
      </c>
      <c r="Y1817" s="5">
        <f>IF(T1817="???",0,COUNTA(S1817:X1817))</f>
        <v>1</v>
      </c>
    </row>
    <row r="1818" spans="1:25" x14ac:dyDescent="0.45">
      <c r="A1818" s="24" t="s">
        <v>660</v>
      </c>
      <c r="B1818" s="1">
        <v>2009</v>
      </c>
      <c r="C1818" s="22" t="str">
        <f>TEXT(D1818,"000")</f>
        <v>077</v>
      </c>
      <c r="D1818" s="2">
        <v>77</v>
      </c>
      <c r="E1818" s="1" t="str">
        <f>_xlfn.TEXTJOIN("_",TRUE,A1818,B1818,D1818,"Air")</f>
        <v>POL_2009_77_Air</v>
      </c>
      <c r="F1818" s="1" t="str" cm="1">
        <f t="array" ref="F1818">_xlfn.REGEXEXTRACT(E1818,"[A-Z]+[a-z]+[a-z]",1,0)</f>
        <v>Air</v>
      </c>
      <c r="G1818" s="1" t="str">
        <f>_xlfn.TEXTJOIN("_",TRUE,A1818,B1818,C1818,F1818)</f>
        <v>POL_2009_077_Air</v>
      </c>
      <c r="H1818" s="1" t="s">
        <v>205</v>
      </c>
      <c r="I1818" s="3" t="s">
        <v>109</v>
      </c>
      <c r="J1818" t="s">
        <v>98</v>
      </c>
      <c r="K1818" t="s">
        <v>2702</v>
      </c>
      <c r="L1818" s="4">
        <v>2</v>
      </c>
      <c r="M1818" s="5" t="str">
        <f>IF(AND(S1818=A1818, T1818&amp;U1818&amp;V1818&amp;W1818&amp;X1818=""), "DomProd", IF(COUNTIF(S1818:X1818, A1818)&gt;0, "CoDev", IF(S1818="???","N/A","Import")))</f>
        <v>CoDev</v>
      </c>
      <c r="N1818" t="s">
        <v>713</v>
      </c>
      <c r="P1818" t="s">
        <v>436</v>
      </c>
      <c r="Q1818" s="18" t="s">
        <v>2703</v>
      </c>
      <c r="R1818" s="5"/>
      <c r="S1818" t="s">
        <v>660</v>
      </c>
      <c r="T1818" t="s">
        <v>279</v>
      </c>
      <c r="Y1818" s="5">
        <f>IF(T1818="???",0,COUNTA(S1818:X1818))</f>
        <v>2</v>
      </c>
    </row>
    <row r="1819" spans="1:25" x14ac:dyDescent="0.45">
      <c r="A1819" s="24" t="s">
        <v>660</v>
      </c>
      <c r="B1819" s="1">
        <v>2009</v>
      </c>
      <c r="C1819" s="22" t="str">
        <f>TEXT(D1819,"000")</f>
        <v>078</v>
      </c>
      <c r="D1819" s="2">
        <v>78</v>
      </c>
      <c r="E1819" s="1" t="str">
        <f>_xlfn.TEXTJOIN("_",TRUE,A1819,B1819,D1819,"Air")</f>
        <v>POL_2009_78_Air</v>
      </c>
      <c r="F1819" s="1" t="str" cm="1">
        <f t="array" ref="F1819">_xlfn.REGEXEXTRACT(E1819,"[A-Z]+[a-z]+[a-z]",1,0)</f>
        <v>Air</v>
      </c>
      <c r="G1819" s="1" t="str">
        <f>_xlfn.TEXTJOIN("_",TRUE,A1819,B1819,C1819,F1819)</f>
        <v>POL_2009_078_Air</v>
      </c>
      <c r="H1819" s="1" t="s">
        <v>84</v>
      </c>
      <c r="I1819" s="3" t="s">
        <v>87</v>
      </c>
      <c r="J1819" t="s">
        <v>686</v>
      </c>
      <c r="K1819" t="s">
        <v>2900</v>
      </c>
      <c r="L1819" s="4">
        <v>36</v>
      </c>
      <c r="M1819" s="5" t="str">
        <f>IF(AND(S1819=A1819, T1819&amp;U1819&amp;V1819&amp;W1819&amp;X1819=""), "DomProd", IF(COUNTIF(S1819:X1819, A1819)&gt;0, "CoDev", IF(S1819="???","N/A","Import")))</f>
        <v>Import</v>
      </c>
      <c r="N1819" t="s">
        <v>96</v>
      </c>
      <c r="Q1819" s="18" t="s">
        <v>209</v>
      </c>
      <c r="S1819" t="s">
        <v>56</v>
      </c>
      <c r="Y1819" s="5">
        <f>IF(T1819="???",0,COUNTA(S1819:X1819))</f>
        <v>1</v>
      </c>
    </row>
    <row r="1820" spans="1:25" x14ac:dyDescent="0.45">
      <c r="A1820" s="24" t="s">
        <v>660</v>
      </c>
      <c r="B1820" s="1">
        <v>2009</v>
      </c>
      <c r="C1820" s="22" t="str">
        <f>TEXT(D1820,"000")</f>
        <v>079</v>
      </c>
      <c r="D1820" s="2">
        <v>79</v>
      </c>
      <c r="E1820" s="1" t="str">
        <f>_xlfn.TEXTJOIN("_",TRUE,A1820,B1820,D1820,"Air")</f>
        <v>POL_2009_79_Air</v>
      </c>
      <c r="F1820" s="1" t="str" cm="1">
        <f t="array" ref="F1820">_xlfn.REGEXEXTRACT(E1820,"[A-Z]+[a-z]+[a-z]",1,0)</f>
        <v>Air</v>
      </c>
      <c r="G1820" s="1" t="str">
        <f>_xlfn.TEXTJOIN("_",TRUE,A1820,B1820,C1820,F1820)</f>
        <v>POL_2009_079_Air</v>
      </c>
      <c r="H1820" s="1" t="s">
        <v>84</v>
      </c>
      <c r="I1820" s="3" t="s">
        <v>87</v>
      </c>
      <c r="J1820" t="s">
        <v>686</v>
      </c>
      <c r="K1820" t="s">
        <v>2901</v>
      </c>
      <c r="L1820" s="4">
        <v>12</v>
      </c>
      <c r="M1820" s="5" t="str">
        <f>IF(AND(S1820=A1820, T1820&amp;U1820&amp;V1820&amp;W1820&amp;X1820=""), "DomProd", IF(COUNTIF(S1820:X1820, A1820)&gt;0, "CoDev", IF(S1820="???","N/A","Import")))</f>
        <v>Import</v>
      </c>
      <c r="N1820" t="s">
        <v>96</v>
      </c>
      <c r="Q1820" s="18" t="s">
        <v>209</v>
      </c>
      <c r="S1820" t="s">
        <v>56</v>
      </c>
      <c r="Y1820" s="5">
        <f>IF(T1820="???",0,COUNTA(S1820:X1820))</f>
        <v>1</v>
      </c>
    </row>
    <row r="1821" spans="1:25" x14ac:dyDescent="0.45">
      <c r="A1821" s="24" t="s">
        <v>660</v>
      </c>
      <c r="B1821" s="1">
        <v>2009</v>
      </c>
      <c r="C1821" s="22" t="str">
        <f>TEXT(D1821,"000")</f>
        <v>080</v>
      </c>
      <c r="D1821" s="2">
        <v>80</v>
      </c>
      <c r="E1821" s="1" t="str">
        <f>_xlfn.TEXTJOIN("_",TRUE,A1821,B1821,D1821,"Air")</f>
        <v>POL_2009_80_Air</v>
      </c>
      <c r="F1821" s="1" t="str" cm="1">
        <f t="array" ref="F1821">_xlfn.REGEXEXTRACT(E1821,"[A-Z]+[a-z]+[a-z]",1,0)</f>
        <v>Air</v>
      </c>
      <c r="G1821" s="1" t="str">
        <f>_xlfn.TEXTJOIN("_",TRUE,A1821,B1821,C1821,F1821)</f>
        <v>POL_2009_080_Air</v>
      </c>
      <c r="H1821" s="1" t="s">
        <v>84</v>
      </c>
      <c r="I1821" s="3" t="s">
        <v>87</v>
      </c>
      <c r="J1821" t="s">
        <v>88</v>
      </c>
      <c r="K1821" t="s">
        <v>445</v>
      </c>
      <c r="L1821" s="4">
        <v>26</v>
      </c>
      <c r="M1821" s="5" t="str">
        <f>IF(AND(S1821=A1821, T1821&amp;U1821&amp;V1821&amp;W1821&amp;X1821=""), "DomProd", IF(COUNTIF(S1821:X1821, A1821)&gt;0, "CoDev", IF(S1821="???","N/A","Import")))</f>
        <v>Import</v>
      </c>
      <c r="N1821" t="s">
        <v>446</v>
      </c>
      <c r="Q1821" s="18" t="s">
        <v>447</v>
      </c>
      <c r="R1821" s="5"/>
      <c r="S1821" s="5" t="s">
        <v>279</v>
      </c>
      <c r="Y1821" s="5">
        <f>IF(T1821="???",0,COUNTA(S1821:X1821))</f>
        <v>1</v>
      </c>
    </row>
    <row r="1822" spans="1:25" x14ac:dyDescent="0.45">
      <c r="A1822" s="24" t="s">
        <v>660</v>
      </c>
      <c r="B1822" s="1">
        <v>2009</v>
      </c>
      <c r="C1822" s="22" t="str">
        <f>TEXT(D1822,"000")</f>
        <v>081</v>
      </c>
      <c r="D1822" s="2">
        <v>81</v>
      </c>
      <c r="E1822" s="1" t="str">
        <f>_xlfn.TEXTJOIN("_",TRUE,A1822,B1822,D1822,"Air")</f>
        <v>POL_2009_81_Air</v>
      </c>
      <c r="F1822" s="1" t="str" cm="1">
        <f t="array" ref="F1822">_xlfn.REGEXEXTRACT(E1822,"[A-Z]+[a-z]+[a-z]",1,0)</f>
        <v>Air</v>
      </c>
      <c r="G1822" s="1" t="str">
        <f>_xlfn.TEXTJOIN("_",TRUE,A1822,B1822,C1822,F1822)</f>
        <v>POL_2009_081_Air</v>
      </c>
      <c r="H1822" s="1" t="s">
        <v>84</v>
      </c>
      <c r="I1822" s="3" t="s">
        <v>87</v>
      </c>
      <c r="J1822" t="s">
        <v>450</v>
      </c>
      <c r="K1822" t="s">
        <v>2902</v>
      </c>
      <c r="L1822" s="4">
        <v>48</v>
      </c>
      <c r="M1822" s="5" t="str">
        <f>IF(AND(S1822=A1822, T1822&amp;U1822&amp;V1822&amp;W1822&amp;X1822=""), "DomProd", IF(COUNTIF(S1822:X1822, A1822)&gt;0, "CoDev", IF(S1822="???","N/A","Import")))</f>
        <v>Import</v>
      </c>
      <c r="N1822" t="s">
        <v>2903</v>
      </c>
      <c r="Q1822" s="18" t="s">
        <v>2904</v>
      </c>
      <c r="S1822" s="5" t="s">
        <v>279</v>
      </c>
      <c r="Y1822" s="5">
        <f>IF(T1822="???",0,COUNTA(S1822:X1822))</f>
        <v>1</v>
      </c>
    </row>
    <row r="1823" spans="1:25" x14ac:dyDescent="0.45">
      <c r="A1823" s="24" t="s">
        <v>660</v>
      </c>
      <c r="B1823" s="1">
        <v>2009</v>
      </c>
      <c r="C1823" s="22" t="str">
        <f>TEXT(D1823,"000")</f>
        <v>082</v>
      </c>
      <c r="D1823" s="2">
        <v>82</v>
      </c>
      <c r="E1823" s="1" t="str">
        <f>_xlfn.TEXTJOIN("_",TRUE,A1823,B1823,D1823,"Air")</f>
        <v>POL_2009_82_Air</v>
      </c>
      <c r="F1823" s="1" t="str" cm="1">
        <f t="array" ref="F1823">_xlfn.REGEXEXTRACT(E1823,"[A-Z]+[a-z]+[a-z]",1,0)</f>
        <v>Air</v>
      </c>
      <c r="G1823" s="1" t="str">
        <f>_xlfn.TEXTJOIN("_",TRUE,A1823,B1823,C1823,F1823)</f>
        <v>POL_2009_082_Air</v>
      </c>
      <c r="H1823" s="1" t="s">
        <v>84</v>
      </c>
      <c r="I1823" s="3" t="s">
        <v>87</v>
      </c>
      <c r="J1823" t="s">
        <v>94</v>
      </c>
      <c r="K1823" t="s">
        <v>2905</v>
      </c>
      <c r="L1823" s="4">
        <v>5</v>
      </c>
      <c r="M1823" s="5" t="str">
        <f>IF(AND(S1823=A1823, T1823&amp;U1823&amp;V1823&amp;W1823&amp;X1823=""), "DomProd", IF(COUNTIF(S1823:X1823, A1823)&gt;0, "CoDev", IF(S1823="???","N/A","Import")))</f>
        <v>Import</v>
      </c>
      <c r="N1823" t="s">
        <v>96</v>
      </c>
      <c r="Q1823" t="s">
        <v>97</v>
      </c>
      <c r="S1823" t="s">
        <v>56</v>
      </c>
      <c r="Y1823" s="5">
        <f>IF(T1823="???",0,COUNTA(S1823:X1823))</f>
        <v>1</v>
      </c>
    </row>
    <row r="1824" spans="1:25" x14ac:dyDescent="0.45">
      <c r="A1824" s="24" t="s">
        <v>660</v>
      </c>
      <c r="B1824" s="1">
        <v>2009</v>
      </c>
      <c r="C1824" s="22" t="str">
        <f>TEXT(D1824,"000")</f>
        <v>083</v>
      </c>
      <c r="D1824" s="2">
        <v>83</v>
      </c>
      <c r="E1824" s="1" t="str">
        <f>_xlfn.TEXTJOIN("_",TRUE,A1824,B1824,D1824,"Air")</f>
        <v>POL_2009_83_Air</v>
      </c>
      <c r="F1824" s="1" t="str" cm="1">
        <f t="array" ref="F1824">_xlfn.REGEXEXTRACT(E1824,"[A-Z]+[a-z]+[a-z]",1,0)</f>
        <v>Air</v>
      </c>
      <c r="G1824" s="1" t="str">
        <f>_xlfn.TEXTJOIN("_",TRUE,A1824,B1824,C1824,F1824)</f>
        <v>POL_2009_083_Air</v>
      </c>
      <c r="H1824" s="1" t="s">
        <v>84</v>
      </c>
      <c r="I1824" s="3" t="s">
        <v>87</v>
      </c>
      <c r="J1824" t="s">
        <v>98</v>
      </c>
      <c r="K1824" t="s">
        <v>2906</v>
      </c>
      <c r="L1824" s="4">
        <v>2</v>
      </c>
      <c r="M1824" s="5" t="str">
        <f>IF(AND(S1824=A1824, T1824&amp;U1824&amp;V1824&amp;W1824&amp;X1824=""), "DomProd", IF(COUNTIF(S1824:X1824, A1824)&gt;0, "CoDev", IF(S1824="???","N/A","Import")))</f>
        <v>Import</v>
      </c>
      <c r="N1824" t="s">
        <v>453</v>
      </c>
      <c r="O1824" s="5"/>
      <c r="P1824" s="5"/>
      <c r="Q1824" s="30" t="s">
        <v>3304</v>
      </c>
      <c r="R1824" s="5"/>
      <c r="S1824" t="s">
        <v>297</v>
      </c>
      <c r="Y1824" s="5">
        <f>IF(T1824="???",0,COUNTA(S1824:X1824))</f>
        <v>1</v>
      </c>
    </row>
    <row r="1825" spans="1:25" x14ac:dyDescent="0.45">
      <c r="A1825" s="24" t="s">
        <v>660</v>
      </c>
      <c r="B1825" s="1">
        <v>2009</v>
      </c>
      <c r="C1825" s="22" t="str">
        <f>TEXT(D1825,"000")</f>
        <v>084</v>
      </c>
      <c r="D1825" s="2">
        <v>84</v>
      </c>
      <c r="E1825" s="1" t="str">
        <f>_xlfn.TEXTJOIN("_",TRUE,A1825,B1825,D1825,"Air")</f>
        <v>POL_2009_84_Air</v>
      </c>
      <c r="F1825" s="1" t="str" cm="1">
        <f t="array" ref="F1825">_xlfn.REGEXEXTRACT(E1825,"[A-Z]+[a-z]+[a-z]",1,0)</f>
        <v>Air</v>
      </c>
      <c r="G1825" s="1" t="str">
        <f>_xlfn.TEXTJOIN("_",TRUE,A1825,B1825,C1825,F1825)</f>
        <v>POL_2009_084_Air</v>
      </c>
      <c r="H1825" s="1" t="s">
        <v>84</v>
      </c>
      <c r="I1825" s="3" t="s">
        <v>87</v>
      </c>
      <c r="J1825" t="s">
        <v>98</v>
      </c>
      <c r="K1825" t="s">
        <v>2907</v>
      </c>
      <c r="L1825" s="4">
        <v>11</v>
      </c>
      <c r="M1825" s="5" t="str">
        <f>IF(AND(S1825=A1825, T1825&amp;U1825&amp;V1825&amp;W1825&amp;X1825=""), "DomProd", IF(COUNTIF(S1825:X1825, A1825)&gt;0, "CoDev", IF(S1825="???","N/A","Import")))</f>
        <v>Import</v>
      </c>
      <c r="N1825" t="s">
        <v>1275</v>
      </c>
      <c r="Q1825" t="s">
        <v>1290</v>
      </c>
      <c r="S1825" t="s">
        <v>43</v>
      </c>
      <c r="Y1825" s="5">
        <f>IF(T1825="???",0,COUNTA(S1825:X1825))</f>
        <v>1</v>
      </c>
    </row>
    <row r="1826" spans="1:25" x14ac:dyDescent="0.45">
      <c r="A1826" s="24" t="s">
        <v>660</v>
      </c>
      <c r="B1826" s="1">
        <v>2009</v>
      </c>
      <c r="C1826" s="22" t="str">
        <f>TEXT(D1826,"000")</f>
        <v>085</v>
      </c>
      <c r="D1826" s="2">
        <v>85</v>
      </c>
      <c r="E1826" s="1" t="str">
        <f>_xlfn.TEXTJOIN("_",TRUE,A1826,B1826,D1826,"Air")</f>
        <v>POL_2009_85_Air</v>
      </c>
      <c r="F1826" s="1" t="str" cm="1">
        <f t="array" ref="F1826">_xlfn.REGEXEXTRACT(E1826,"[A-Z]+[a-z]+[a-z]",1,0)</f>
        <v>Air</v>
      </c>
      <c r="G1826" s="1" t="str">
        <f>_xlfn.TEXTJOIN("_",TRUE,A1826,B1826,C1826,F1826)</f>
        <v>POL_2009_085_Air</v>
      </c>
      <c r="H1826" s="1" t="s">
        <v>84</v>
      </c>
      <c r="I1826" s="3" t="s">
        <v>87</v>
      </c>
      <c r="J1826" t="s">
        <v>98</v>
      </c>
      <c r="K1826" t="s">
        <v>2908</v>
      </c>
      <c r="L1826" s="4">
        <v>15</v>
      </c>
      <c r="M1826" s="5" t="str">
        <f>IF(AND(S1826=A1826, T1826&amp;U1826&amp;V1826&amp;W1826&amp;X1826=""), "DomProd", IF(COUNTIF(S1826:X1826, A1826)&gt;0, "CoDev", IF(S1826="???","N/A","Import")))</f>
        <v>DomProd</v>
      </c>
      <c r="N1826" t="s">
        <v>2888</v>
      </c>
      <c r="Q1826" s="18" t="s">
        <v>2909</v>
      </c>
      <c r="S1826" t="s">
        <v>660</v>
      </c>
      <c r="Y1826" s="5">
        <f>IF(T1826="???",0,COUNTA(S1826:X1826))</f>
        <v>1</v>
      </c>
    </row>
    <row r="1827" spans="1:25" x14ac:dyDescent="0.45">
      <c r="A1827" s="24" t="s">
        <v>660</v>
      </c>
      <c r="B1827" s="1">
        <v>2009</v>
      </c>
      <c r="C1827" s="22" t="str">
        <f>TEXT(D1827,"000")</f>
        <v>086</v>
      </c>
      <c r="D1827" s="2">
        <v>86</v>
      </c>
      <c r="E1827" s="1" t="str">
        <f>_xlfn.TEXTJOIN("_",TRUE,A1827,B1827,D1827,"Air")</f>
        <v>POL_2009_86_Air</v>
      </c>
      <c r="F1827" s="1" t="str" cm="1">
        <f t="array" ref="F1827">_xlfn.REGEXEXTRACT(E1827,"[A-Z]+[a-z]+[a-z]",1,0)</f>
        <v>Air</v>
      </c>
      <c r="G1827" s="1" t="str">
        <f>_xlfn.TEXTJOIN("_",TRUE,A1827,B1827,C1827,F1827)</f>
        <v>POL_2009_086_Air</v>
      </c>
      <c r="H1827" s="1" t="s">
        <v>84</v>
      </c>
      <c r="I1827" s="3" t="s">
        <v>87</v>
      </c>
      <c r="J1827" t="s">
        <v>98</v>
      </c>
      <c r="K1827" t="s">
        <v>2910</v>
      </c>
      <c r="L1827" s="4">
        <v>2</v>
      </c>
      <c r="M1827" s="5" t="str">
        <f>IF(AND(S1827=A1827, T1827&amp;U1827&amp;V1827&amp;W1827&amp;X1827=""), "DomProd", IF(COUNTIF(S1827:X1827, A1827)&gt;0, "CoDev", IF(S1827="???","N/A","Import")))</f>
        <v>Import</v>
      </c>
      <c r="N1827" s="5" t="s">
        <v>3556</v>
      </c>
      <c r="O1827" s="5"/>
      <c r="P1827" s="5"/>
      <c r="Q1827" s="30" t="s">
        <v>3558</v>
      </c>
      <c r="R1827" s="5"/>
      <c r="S1827" s="5" t="s">
        <v>279</v>
      </c>
      <c r="Y1827" s="5">
        <f>IF(T1827="???",0,COUNTA(S1827:X1827))</f>
        <v>1</v>
      </c>
    </row>
    <row r="1828" spans="1:25" x14ac:dyDescent="0.45">
      <c r="A1828" s="24" t="s">
        <v>660</v>
      </c>
      <c r="B1828" s="1">
        <v>2009</v>
      </c>
      <c r="C1828" s="22" t="str">
        <f>TEXT(D1828,"000")</f>
        <v>087</v>
      </c>
      <c r="D1828" s="2">
        <v>87</v>
      </c>
      <c r="E1828" s="1" t="str">
        <f>_xlfn.TEXTJOIN("_",TRUE,A1828,B1828,D1828,"Air")</f>
        <v>POL_2009_87_Air</v>
      </c>
      <c r="F1828" s="1" t="str" cm="1">
        <f t="array" ref="F1828">_xlfn.REGEXEXTRACT(E1828,"[A-Z]+[a-z]+[a-z]",1,0)</f>
        <v>Air</v>
      </c>
      <c r="G1828" s="1" t="str">
        <f>_xlfn.TEXTJOIN("_",TRUE,A1828,B1828,C1828,F1828)</f>
        <v>POL_2009_087_Air</v>
      </c>
      <c r="H1828" s="1" t="s">
        <v>84</v>
      </c>
      <c r="I1828" s="3" t="s">
        <v>87</v>
      </c>
      <c r="J1828" t="s">
        <v>98</v>
      </c>
      <c r="K1828" t="s">
        <v>701</v>
      </c>
      <c r="L1828" s="4">
        <v>4</v>
      </c>
      <c r="M1828" s="5" t="str">
        <f>IF(AND(S1828=A1828, T1828&amp;U1828&amp;V1828&amp;W1828&amp;X1828=""), "DomProd", IF(COUNTIF(S1828:X1828, A1828)&gt;0, "CoDev", IF(S1828="???","N/A","Import")))</f>
        <v>Import</v>
      </c>
      <c r="N1828" s="5" t="s">
        <v>702</v>
      </c>
      <c r="O1828" s="5"/>
      <c r="P1828" s="5"/>
      <c r="Q1828" s="30" t="s">
        <v>703</v>
      </c>
      <c r="R1828" s="5"/>
      <c r="S1828" s="5" t="s">
        <v>279</v>
      </c>
      <c r="Y1828" s="5">
        <f>IF(T1828="???",0,COUNTA(S1828:X1828))</f>
        <v>1</v>
      </c>
    </row>
    <row r="1829" spans="1:25" x14ac:dyDescent="0.45">
      <c r="A1829" s="24" t="s">
        <v>660</v>
      </c>
      <c r="B1829" s="1">
        <v>2009</v>
      </c>
      <c r="C1829" s="22" t="str">
        <f>TEXT(D1829,"000")</f>
        <v>088</v>
      </c>
      <c r="D1829" s="2">
        <v>88</v>
      </c>
      <c r="E1829" s="1" t="str">
        <f>_xlfn.TEXTJOIN("_",TRUE,A1829,B1829,D1829,"Air")</f>
        <v>POL_2009_88_Air</v>
      </c>
      <c r="F1829" s="1" t="str" cm="1">
        <f t="array" ref="F1829">_xlfn.REGEXEXTRACT(E1829,"[A-Z]+[a-z]+[a-z]",1,0)</f>
        <v>Air</v>
      </c>
      <c r="G1829" s="1" t="str">
        <f>_xlfn.TEXTJOIN("_",TRUE,A1829,B1829,C1829,F1829)</f>
        <v>POL_2009_088_Air</v>
      </c>
      <c r="H1829" s="1" t="s">
        <v>84</v>
      </c>
      <c r="I1829" s="3" t="s">
        <v>87</v>
      </c>
      <c r="J1829" t="s">
        <v>103</v>
      </c>
      <c r="K1829" t="s">
        <v>2911</v>
      </c>
      <c r="L1829" s="4">
        <v>54</v>
      </c>
      <c r="M1829" s="5" t="str">
        <f>IF(AND(S1829=A1829, T1829&amp;U1829&amp;V1829&amp;W1829&amp;X1829=""), "DomProd", IF(COUNTIF(S1829:X1829, A1829)&gt;0, "CoDev", IF(S1829="???","N/A","Import")))</f>
        <v>DomProd</v>
      </c>
      <c r="N1829" s="5" t="s">
        <v>2912</v>
      </c>
      <c r="O1829" s="5"/>
      <c r="P1829" s="5"/>
      <c r="Q1829" s="30" t="s">
        <v>2913</v>
      </c>
      <c r="R1829" s="5"/>
      <c r="S1829" t="s">
        <v>660</v>
      </c>
      <c r="Y1829" s="5">
        <f>IF(T1829="???",0,COUNTA(S1829:X1829))</f>
        <v>1</v>
      </c>
    </row>
    <row r="1830" spans="1:25" x14ac:dyDescent="0.45">
      <c r="A1830" s="24" t="s">
        <v>660</v>
      </c>
      <c r="B1830" s="1">
        <v>2009</v>
      </c>
      <c r="C1830" s="22" t="str">
        <f>TEXT(D1830,"000")</f>
        <v>089</v>
      </c>
      <c r="D1830" s="2">
        <v>89</v>
      </c>
      <c r="E1830" s="1" t="str">
        <f>_xlfn.TEXTJOIN("_",TRUE,A1830,B1830,D1830,"Air")</f>
        <v>POL_2009_89_Air</v>
      </c>
      <c r="F1830" s="1" t="str" cm="1">
        <f t="array" ref="F1830">_xlfn.REGEXEXTRACT(E1830,"[A-Z]+[a-z]+[a-z]",1,0)</f>
        <v>Air</v>
      </c>
      <c r="G1830" s="1" t="str">
        <f>_xlfn.TEXTJOIN("_",TRUE,A1830,B1830,C1830,F1830)</f>
        <v>POL_2009_089_Air</v>
      </c>
      <c r="H1830" s="1" t="s">
        <v>84</v>
      </c>
      <c r="I1830" s="3" t="s">
        <v>87</v>
      </c>
      <c r="J1830" t="s">
        <v>103</v>
      </c>
      <c r="K1830" t="s">
        <v>2914</v>
      </c>
      <c r="L1830" s="4">
        <v>34</v>
      </c>
      <c r="M1830" s="5" t="str">
        <f>IF(AND(S1830=A1830, T1830&amp;U1830&amp;V1830&amp;W1830&amp;X1830=""), "DomProd", IF(COUNTIF(S1830:X1830, A1830)&gt;0, "CoDev", IF(S1830="???","N/A","Import")))</f>
        <v>DomProd</v>
      </c>
      <c r="N1830" t="s">
        <v>2915</v>
      </c>
      <c r="Q1830" s="18" t="s">
        <v>2916</v>
      </c>
      <c r="S1830" t="s">
        <v>660</v>
      </c>
      <c r="Y1830" s="5">
        <f>IF(T1830="???",0,COUNTA(S1830:X1830))</f>
        <v>1</v>
      </c>
    </row>
    <row r="1831" spans="1:25" x14ac:dyDescent="0.45">
      <c r="A1831" s="24" t="s">
        <v>660</v>
      </c>
      <c r="B1831" s="1">
        <v>2009</v>
      </c>
      <c r="C1831" s="22" t="str">
        <f>TEXT(D1831,"000")</f>
        <v>090</v>
      </c>
      <c r="D1831" s="2">
        <v>90</v>
      </c>
      <c r="E1831" s="1" t="str">
        <f>_xlfn.TEXTJOIN("_",TRUE,A1831,B1831,D1831,"Air")</f>
        <v>POL_2009_90_Air</v>
      </c>
      <c r="F1831" s="1" t="str" cm="1">
        <f t="array" ref="F1831">_xlfn.REGEXEXTRACT(E1831,"[A-Z]+[a-z]+[a-z]",1,0)</f>
        <v>Air</v>
      </c>
      <c r="G1831" s="1" t="str">
        <f>_xlfn.TEXTJOIN("_",TRUE,A1831,B1831,C1831,F1831)</f>
        <v>POL_2009_090_Air</v>
      </c>
      <c r="H1831" s="1" t="s">
        <v>84</v>
      </c>
      <c r="I1831" s="3" t="s">
        <v>87</v>
      </c>
      <c r="J1831" t="s">
        <v>103</v>
      </c>
      <c r="K1831" t="s">
        <v>2445</v>
      </c>
      <c r="L1831" s="4">
        <v>6</v>
      </c>
      <c r="M1831" s="5" t="str">
        <f>IF(AND(S1831=A1831, T1831&amp;U1831&amp;V1831&amp;W1831&amp;X1831=""), "DomProd", IF(COUNTIF(S1831:X1831, A1831)&gt;0, "CoDev", IF(S1831="???","N/A","Import")))</f>
        <v>Import</v>
      </c>
      <c r="N1831" t="s">
        <v>446</v>
      </c>
      <c r="Q1831" s="18" t="s">
        <v>447</v>
      </c>
      <c r="R1831" s="5"/>
      <c r="S1831" s="5" t="s">
        <v>279</v>
      </c>
      <c r="Y1831" s="5">
        <f>IF(T1831="???",0,COUNTA(S1831:X1831))</f>
        <v>1</v>
      </c>
    </row>
    <row r="1832" spans="1:25" x14ac:dyDescent="0.45">
      <c r="A1832" s="24" t="s">
        <v>660</v>
      </c>
      <c r="B1832" s="1">
        <v>2009</v>
      </c>
      <c r="C1832" s="22" t="str">
        <f>TEXT(D1832,"000")</f>
        <v>091</v>
      </c>
      <c r="D1832" s="2">
        <v>91</v>
      </c>
      <c r="E1832" s="1" t="str">
        <f>_xlfn.TEXTJOIN("_",TRUE,A1832,B1832,D1832,"Air")</f>
        <v>POL_2009_91_Air</v>
      </c>
      <c r="F1832" s="1" t="str" cm="1">
        <f t="array" ref="F1832">_xlfn.REGEXEXTRACT(E1832,"[A-Z]+[a-z]+[a-z]",1,0)</f>
        <v>Air</v>
      </c>
      <c r="G1832" s="1" t="str">
        <f>_xlfn.TEXTJOIN("_",TRUE,A1832,B1832,C1832,F1832)</f>
        <v>POL_2009_091_Air</v>
      </c>
      <c r="H1832" s="1" t="s">
        <v>84</v>
      </c>
      <c r="I1832" s="3" t="s">
        <v>109</v>
      </c>
      <c r="J1832" t="s">
        <v>121</v>
      </c>
      <c r="K1832" t="s">
        <v>2917</v>
      </c>
      <c r="L1832" s="4">
        <v>17</v>
      </c>
      <c r="M1832" s="5" t="str">
        <f>IF(AND(S1832=A1832, T1832&amp;U1832&amp;V1832&amp;W1832&amp;X1832=""), "DomProd", IF(COUNTIF(S1832:X1832, A1832)&gt;0, "CoDev", IF(S1832="???","N/A","Import")))</f>
        <v>DomProd</v>
      </c>
      <c r="N1832" t="s">
        <v>713</v>
      </c>
      <c r="Q1832" s="18" t="s">
        <v>714</v>
      </c>
      <c r="S1832" t="s">
        <v>660</v>
      </c>
      <c r="Y1832" s="5">
        <f>IF(T1832="???",0,COUNTA(S1832:X1832))</f>
        <v>1</v>
      </c>
    </row>
    <row r="1833" spans="1:25" x14ac:dyDescent="0.45">
      <c r="A1833" s="24" t="s">
        <v>660</v>
      </c>
      <c r="B1833" s="1">
        <v>2009</v>
      </c>
      <c r="C1833" s="22" t="str">
        <f>TEXT(D1833,"000")</f>
        <v>092</v>
      </c>
      <c r="D1833" s="2">
        <v>92</v>
      </c>
      <c r="E1833" s="1" t="str">
        <f>_xlfn.TEXTJOIN("_",TRUE,A1833,B1833,D1833,"Air")</f>
        <v>POL_2009_92_Air</v>
      </c>
      <c r="F1833" s="1" t="str" cm="1">
        <f t="array" ref="F1833">_xlfn.REGEXEXTRACT(E1833,"[A-Z]+[a-z]+[a-z]",1,0)</f>
        <v>Air</v>
      </c>
      <c r="G1833" s="1" t="str">
        <f>_xlfn.TEXTJOIN("_",TRUE,A1833,B1833,C1833,F1833)</f>
        <v>POL_2009_092_Air</v>
      </c>
      <c r="H1833" s="1" t="s">
        <v>84</v>
      </c>
      <c r="I1833" s="3" t="s">
        <v>109</v>
      </c>
      <c r="J1833" t="s">
        <v>121</v>
      </c>
      <c r="K1833" t="s">
        <v>2918</v>
      </c>
      <c r="L1833" s="4">
        <v>11</v>
      </c>
      <c r="M1833" s="5" t="str">
        <f>IF(AND(S1833=A1833, T1833&amp;U1833&amp;V1833&amp;W1833&amp;X1833=""), "DomProd", IF(COUNTIF(S1833:X1833, A1833)&gt;0, "CoDev", IF(S1833="???","N/A","Import")))</f>
        <v>Import</v>
      </c>
      <c r="N1833" t="s">
        <v>436</v>
      </c>
      <c r="Q1833" s="18" t="s">
        <v>484</v>
      </c>
      <c r="S1833" s="5" t="s">
        <v>279</v>
      </c>
      <c r="Y1833" s="5">
        <f>IF(T1833="???",0,COUNTA(S1833:X1833))</f>
        <v>1</v>
      </c>
    </row>
    <row r="1834" spans="1:25" x14ac:dyDescent="0.45">
      <c r="A1834" s="24" t="s">
        <v>660</v>
      </c>
      <c r="B1834" s="1">
        <v>2009</v>
      </c>
      <c r="C1834" s="22" t="str">
        <f>TEXT(D1834,"000")</f>
        <v>093</v>
      </c>
      <c r="D1834" s="2">
        <v>93</v>
      </c>
      <c r="E1834" s="1" t="str">
        <f>_xlfn.TEXTJOIN("_",TRUE,A1834,B1834,D1834,"Air")</f>
        <v>POL_2009_93_Air</v>
      </c>
      <c r="F1834" s="1" t="str" cm="1">
        <f t="array" ref="F1834">_xlfn.REGEXEXTRACT(E1834,"[A-Z]+[a-z]+[a-z]",1,0)</f>
        <v>Air</v>
      </c>
      <c r="G1834" s="1" t="str">
        <f>_xlfn.TEXTJOIN("_",TRUE,A1834,B1834,C1834,F1834)</f>
        <v>POL_2009_093_Air</v>
      </c>
      <c r="H1834" s="1" t="s">
        <v>84</v>
      </c>
      <c r="I1834" s="3" t="s">
        <v>109</v>
      </c>
      <c r="J1834" t="s">
        <v>121</v>
      </c>
      <c r="K1834" t="s">
        <v>2702</v>
      </c>
      <c r="L1834" s="4">
        <v>38</v>
      </c>
      <c r="M1834" s="5" t="str">
        <f>IF(AND(S1834=A1834, T1834&amp;U1834&amp;V1834&amp;W1834&amp;X1834=""), "DomProd", IF(COUNTIF(S1834:X1834, A1834)&gt;0, "CoDev", IF(S1834="???","N/A","Import")))</f>
        <v>CoDev</v>
      </c>
      <c r="N1834" t="s">
        <v>713</v>
      </c>
      <c r="P1834" t="s">
        <v>436</v>
      </c>
      <c r="Q1834" s="18" t="s">
        <v>2703</v>
      </c>
      <c r="R1834" s="5"/>
      <c r="S1834" t="s">
        <v>660</v>
      </c>
      <c r="T1834" t="s">
        <v>279</v>
      </c>
      <c r="Y1834" s="5">
        <f>IF(T1834="???",0,COUNTA(S1834:X1834))</f>
        <v>2</v>
      </c>
    </row>
    <row r="1835" spans="1:25" x14ac:dyDescent="0.45">
      <c r="A1835" s="24" t="s">
        <v>660</v>
      </c>
      <c r="B1835" s="1">
        <v>2009</v>
      </c>
      <c r="C1835" s="22" t="str">
        <f>TEXT(D1835,"000")</f>
        <v>094</v>
      </c>
      <c r="D1835" s="2">
        <v>94</v>
      </c>
      <c r="E1835" s="1" t="str">
        <f>_xlfn.TEXTJOIN("_",TRUE,A1835,B1835,D1835,"Air")</f>
        <v>POL_2009_94_Air</v>
      </c>
      <c r="F1835" s="1" t="str" cm="1">
        <f t="array" ref="F1835">_xlfn.REGEXEXTRACT(E1835,"[A-Z]+[a-z]+[a-z]",1,0)</f>
        <v>Air</v>
      </c>
      <c r="G1835" s="1" t="str">
        <f>_xlfn.TEXTJOIN("_",TRUE,A1835,B1835,C1835,F1835)</f>
        <v>POL_2009_094_Air</v>
      </c>
      <c r="H1835" s="1" t="s">
        <v>84</v>
      </c>
      <c r="I1835" s="3" t="s">
        <v>109</v>
      </c>
      <c r="J1835" t="s">
        <v>121</v>
      </c>
      <c r="K1835" t="s">
        <v>2919</v>
      </c>
      <c r="L1835" s="4">
        <v>1</v>
      </c>
      <c r="M1835" s="5" t="str">
        <f>IF(AND(S1835=A1835, T1835&amp;U1835&amp;V1835&amp;W1835&amp;X1835=""), "DomProd", IF(COUNTIF(S1835:X1835, A1835)&gt;0, "CoDev", IF(S1835="???","N/A","Import")))</f>
        <v>Import</v>
      </c>
      <c r="N1835" t="s">
        <v>118</v>
      </c>
      <c r="Q1835" t="s">
        <v>637</v>
      </c>
      <c r="S1835" t="s">
        <v>56</v>
      </c>
      <c r="Y1835" s="5">
        <f>IF(T1835="???",0,COUNTA(S1835:X1835))</f>
        <v>1</v>
      </c>
    </row>
    <row r="1836" spans="1:25" x14ac:dyDescent="0.45">
      <c r="A1836" s="24" t="s">
        <v>660</v>
      </c>
      <c r="B1836" s="1">
        <v>2009</v>
      </c>
      <c r="C1836" s="22" t="str">
        <f>TEXT(D1836,"000")</f>
        <v>095</v>
      </c>
      <c r="D1836" s="2">
        <v>95</v>
      </c>
      <c r="E1836" s="1" t="str">
        <f>_xlfn.TEXTJOIN("_",TRUE,A1836,B1836,D1836,"Air")</f>
        <v>POL_2009_95_Air</v>
      </c>
      <c r="F1836" s="1" t="str" cm="1">
        <f t="array" ref="F1836">_xlfn.REGEXEXTRACT(E1836,"[A-Z]+[a-z]+[a-z]",1,0)</f>
        <v>Air</v>
      </c>
      <c r="G1836" s="1" t="str">
        <f>_xlfn.TEXTJOIN("_",TRUE,A1836,B1836,C1836,F1836)</f>
        <v>POL_2009_095_Air</v>
      </c>
      <c r="H1836" s="1" t="s">
        <v>84</v>
      </c>
      <c r="I1836" s="3" t="s">
        <v>109</v>
      </c>
      <c r="J1836" t="s">
        <v>103</v>
      </c>
      <c r="K1836" t="s">
        <v>2920</v>
      </c>
      <c r="L1836" s="4">
        <v>11</v>
      </c>
      <c r="M1836" s="5" t="str">
        <f>IF(AND(S1836=A1836, T1836&amp;U1836&amp;V1836&amp;W1836&amp;X1836=""), "DomProd", IF(COUNTIF(S1836:X1836, A1836)&gt;0, "CoDev", IF(S1836="???","N/A","Import")))</f>
        <v>DomProd</v>
      </c>
      <c r="N1836" t="s">
        <v>713</v>
      </c>
      <c r="O1836" s="5"/>
      <c r="P1836" s="5"/>
      <c r="Q1836" s="30" t="s">
        <v>3481</v>
      </c>
      <c r="R1836" s="5"/>
      <c r="S1836" t="s">
        <v>660</v>
      </c>
      <c r="Y1836" s="5">
        <f>IF(T1836="???",0,COUNTA(S1836:X1836))</f>
        <v>1</v>
      </c>
    </row>
    <row r="1837" spans="1:25" x14ac:dyDescent="0.45">
      <c r="A1837" s="24" t="s">
        <v>660</v>
      </c>
      <c r="B1837" s="1">
        <v>2009</v>
      </c>
      <c r="C1837" s="22" t="str">
        <f>TEXT(D1837,"000")</f>
        <v>096</v>
      </c>
      <c r="D1837" s="2">
        <v>96</v>
      </c>
      <c r="E1837" s="1" t="str">
        <f>_xlfn.TEXTJOIN("_",TRUE,A1837,B1837,D1837,"Air")</f>
        <v>POL_2009_96_Air</v>
      </c>
      <c r="F1837" s="1" t="str" cm="1">
        <f t="array" ref="F1837">_xlfn.REGEXEXTRACT(E1837,"[A-Z]+[a-z]+[a-z]",1,0)</f>
        <v>Air</v>
      </c>
      <c r="G1837" s="1" t="str">
        <f>_xlfn.TEXTJOIN("_",TRUE,A1837,B1837,C1837,F1837)</f>
        <v>POL_2009_096_Air</v>
      </c>
      <c r="H1837" s="1" t="s">
        <v>84</v>
      </c>
      <c r="I1837" s="3" t="s">
        <v>85</v>
      </c>
      <c r="J1837" t="s">
        <v>125</v>
      </c>
      <c r="K1837" t="s">
        <v>2921</v>
      </c>
      <c r="L1837" s="4">
        <v>90</v>
      </c>
      <c r="M1837" s="5" t="str">
        <f>IF(AND(S1837=A1837, T1837&amp;U1837&amp;V1837&amp;W1837&amp;X1837=""), "DomProd", IF(COUNTIF(S1837:X1837, A1837)&gt;0, "CoDev", IF(S1837="???","N/A","Import")))</f>
        <v>Import</v>
      </c>
      <c r="N1837" t="s">
        <v>504</v>
      </c>
      <c r="Q1837" s="18" t="s">
        <v>505</v>
      </c>
      <c r="S1837" s="5" t="s">
        <v>279</v>
      </c>
      <c r="Y1837" s="5">
        <f>IF(T1837="???",0,COUNTA(S1837:X1837))</f>
        <v>1</v>
      </c>
    </row>
    <row r="1838" spans="1:25" x14ac:dyDescent="0.45">
      <c r="A1838" s="24" t="s">
        <v>660</v>
      </c>
      <c r="B1838" s="1">
        <v>2009</v>
      </c>
      <c r="C1838" s="22" t="str">
        <f>TEXT(D1838,"000")</f>
        <v>097</v>
      </c>
      <c r="D1838" s="2">
        <v>97</v>
      </c>
      <c r="E1838" s="1" t="str">
        <f>_xlfn.TEXTJOIN("_",TRUE,A1838,B1838,D1838,"Air")</f>
        <v>POL_2009_97_Air</v>
      </c>
      <c r="F1838" s="1" t="str" cm="1">
        <f t="array" ref="F1838">_xlfn.REGEXEXTRACT(E1838,"[A-Z]+[a-z]+[a-z]",1,0)</f>
        <v>Air</v>
      </c>
      <c r="G1838" s="1" t="str">
        <f>_xlfn.TEXTJOIN("_",TRUE,A1838,B1838,C1838,F1838)</f>
        <v>POL_2009_097_Air</v>
      </c>
      <c r="H1838" s="1" t="s">
        <v>84</v>
      </c>
      <c r="I1838" s="3" t="s">
        <v>85</v>
      </c>
      <c r="J1838" t="s">
        <v>326</v>
      </c>
      <c r="K1838" t="s">
        <v>2921</v>
      </c>
      <c r="L1838" s="4">
        <v>60</v>
      </c>
      <c r="M1838" s="5" t="str">
        <f>IF(AND(S1838=A1838, T1838&amp;U1838&amp;V1838&amp;W1838&amp;X1838=""), "DomProd", IF(COUNTIF(S1838:X1838, A1838)&gt;0, "CoDev", IF(S1838="???","N/A","Import")))</f>
        <v>Import</v>
      </c>
      <c r="N1838" t="s">
        <v>504</v>
      </c>
      <c r="Q1838" s="18" t="s">
        <v>505</v>
      </c>
      <c r="S1838" s="5" t="s">
        <v>279</v>
      </c>
      <c r="Y1838" s="5">
        <f>IF(T1838="???",0,COUNTA(S1838:X1838))</f>
        <v>1</v>
      </c>
    </row>
    <row r="1839" spans="1:25" x14ac:dyDescent="0.45">
      <c r="A1839" s="24" t="s">
        <v>660</v>
      </c>
      <c r="B1839" s="1">
        <v>2009</v>
      </c>
      <c r="C1839" s="22" t="str">
        <f>TEXT(D1839,"000")</f>
        <v>098</v>
      </c>
      <c r="D1839" s="2">
        <v>98</v>
      </c>
      <c r="E1839" s="1" t="str">
        <f>_xlfn.TEXTJOIN("_",TRUE,A1839,B1839,D1839,"Air")</f>
        <v>POL_2009_98_Air</v>
      </c>
      <c r="F1839" s="1" t="str" cm="1">
        <f t="array" ref="F1839">_xlfn.REGEXEXTRACT(E1839,"[A-Z]+[a-z]+[a-z]",1,0)</f>
        <v>Air</v>
      </c>
      <c r="G1839" s="1" t="str">
        <f>_xlfn.TEXTJOIN("_",TRUE,A1839,B1839,C1839,F1839)</f>
        <v>POL_2009_098_Air</v>
      </c>
      <c r="H1839" s="1" t="s">
        <v>84</v>
      </c>
      <c r="I1839" s="3" t="s">
        <v>85</v>
      </c>
      <c r="J1839" t="s">
        <v>326</v>
      </c>
      <c r="K1839" t="s">
        <v>2922</v>
      </c>
      <c r="L1839" s="4">
        <v>14</v>
      </c>
      <c r="M1839" s="5" t="str">
        <f>IF(AND(S1839=A1839, T1839&amp;U1839&amp;V1839&amp;W1839&amp;X1839=""), "DomProd", IF(COUNTIF(S1839:X1839, A1839)&gt;0, "CoDev", IF(S1839="???","N/A","Import")))</f>
        <v>Import</v>
      </c>
      <c r="N1839" s="5" t="s">
        <v>2923</v>
      </c>
      <c r="O1839" s="5"/>
      <c r="P1839" s="5"/>
      <c r="Q1839" s="30" t="s">
        <v>2924</v>
      </c>
      <c r="R1839" s="5"/>
      <c r="S1839" s="5" t="s">
        <v>279</v>
      </c>
      <c r="Y1839" s="5">
        <f>IF(T1839="???",0,COUNTA(S1839:X1839))</f>
        <v>1</v>
      </c>
    </row>
    <row r="1840" spans="1:25" x14ac:dyDescent="0.45">
      <c r="A1840" s="24" t="s">
        <v>660</v>
      </c>
      <c r="B1840" s="1">
        <v>2009</v>
      </c>
      <c r="C1840" s="22" t="str">
        <f>TEXT(D1840,"000")</f>
        <v>099</v>
      </c>
      <c r="D1840" s="2">
        <v>99</v>
      </c>
      <c r="E1840" s="1" t="str">
        <f>_xlfn.TEXTJOIN("_",TRUE,A1840,B1840,D1840,"Air")</f>
        <v>POL_2009_99_Air</v>
      </c>
      <c r="F1840" s="1" t="str" cm="1">
        <f t="array" ref="F1840">_xlfn.REGEXEXTRACT(E1840,"[A-Z]+[a-z]+[a-z]",1,0)</f>
        <v>Air</v>
      </c>
      <c r="G1840" s="1" t="str">
        <f>_xlfn.TEXTJOIN("_",TRUE,A1840,B1840,C1840,F1840)</f>
        <v>POL_2009_099_Air</v>
      </c>
      <c r="H1840" s="1" t="s">
        <v>84</v>
      </c>
      <c r="I1840" s="3" t="s">
        <v>85</v>
      </c>
      <c r="J1840" t="s">
        <v>595</v>
      </c>
      <c r="K1840" t="s">
        <v>493</v>
      </c>
      <c r="L1840" s="4">
        <v>12</v>
      </c>
      <c r="M1840" s="5" t="str">
        <f>IF(AND(S1840=A1840, T1840&amp;U1840&amp;V1840&amp;W1840&amp;X1840=""), "DomProd", IF(COUNTIF(S1840:X1840, A1840)&gt;0, "CoDev", IF(S1840="???","N/A","Import")))</f>
        <v>Import</v>
      </c>
      <c r="N1840" t="s">
        <v>494</v>
      </c>
      <c r="Q1840" s="18" t="s">
        <v>495</v>
      </c>
      <c r="S1840" s="5" t="s">
        <v>279</v>
      </c>
      <c r="Y1840" s="5">
        <f>IF(T1840="???",0,COUNTA(S1840:X1840))</f>
        <v>1</v>
      </c>
    </row>
    <row r="1841" spans="1:25" x14ac:dyDescent="0.45">
      <c r="A1841" s="40" t="s">
        <v>660</v>
      </c>
      <c r="B1841" s="1">
        <v>2009</v>
      </c>
      <c r="C1841" s="22" t="str">
        <f>TEXT(D1841,"000")</f>
        <v>100</v>
      </c>
      <c r="D1841" s="2">
        <v>100</v>
      </c>
      <c r="E1841" s="41" t="str">
        <f>_xlfn.TEXTJOIN("_",TRUE,A1841,B1841,D1841,"Air")</f>
        <v>POL_2009_100_Air</v>
      </c>
      <c r="F1841" s="1" t="str" cm="1">
        <f t="array" ref="F1841">_xlfn.REGEXEXTRACT(E1841,"[A-Z]+[a-z]+[a-z]",1,0)</f>
        <v>Air</v>
      </c>
      <c r="G1841" s="1" t="str">
        <f>_xlfn.TEXTJOIN("_",TRUE,A1841,B1841,C1841,F1841)</f>
        <v>POL_2009_100_Air</v>
      </c>
      <c r="H1841" s="41" t="s">
        <v>84</v>
      </c>
      <c r="I1841" s="42" t="s">
        <v>246</v>
      </c>
      <c r="J1841" s="43" t="s">
        <v>250</v>
      </c>
      <c r="K1841" s="43" t="s">
        <v>2432</v>
      </c>
      <c r="L1841" s="44" t="s">
        <v>65</v>
      </c>
      <c r="M1841" s="5" t="str">
        <f>IF(AND(S1841=A1841, T1841&amp;U1841&amp;V1841&amp;W1841&amp;X1841=""), "DomProd", IF(COUNTIF(S1841:X1841, A1841)&gt;0, "CoDev", IF(S1841="???","N/A","Import")))</f>
        <v>Import</v>
      </c>
      <c r="N1841" t="s">
        <v>512</v>
      </c>
      <c r="Q1841" s="18" t="s">
        <v>2433</v>
      </c>
      <c r="R1841" s="5"/>
      <c r="S1841" s="45" t="s">
        <v>279</v>
      </c>
      <c r="T1841" s="43"/>
      <c r="U1841" s="43"/>
      <c r="V1841" s="43"/>
      <c r="W1841" s="43"/>
      <c r="X1841" s="43"/>
      <c r="Y1841" s="5">
        <f>IF(T1841="???",0,COUNTA(S1841:X1841))</f>
        <v>1</v>
      </c>
    </row>
    <row r="1842" spans="1:25" x14ac:dyDescent="0.45">
      <c r="A1842" s="24" t="s">
        <v>660</v>
      </c>
      <c r="B1842" s="1">
        <v>2009</v>
      </c>
      <c r="C1842" s="22" t="str">
        <f>TEXT(D1842,"000")</f>
        <v>101</v>
      </c>
      <c r="D1842" s="2">
        <v>101</v>
      </c>
      <c r="E1842" s="1" t="str">
        <f>_xlfn.TEXTJOIN("_",TRUE,A1842,B1842,D1842,"Air")</f>
        <v>POL_2009_101_Air</v>
      </c>
      <c r="F1842" s="1" t="str" cm="1">
        <f t="array" ref="F1842">_xlfn.REGEXEXTRACT(E1842,"[A-Z]+[a-z]+[a-z]",1,0)</f>
        <v>Air</v>
      </c>
      <c r="G1842" s="1" t="str">
        <f>_xlfn.TEXTJOIN("_",TRUE,A1842,B1842,C1842,F1842)</f>
        <v>POL_2009_101_Air</v>
      </c>
      <c r="H1842" s="1" t="s">
        <v>84</v>
      </c>
      <c r="I1842" s="3" t="s">
        <v>246</v>
      </c>
      <c r="J1842" t="s">
        <v>250</v>
      </c>
      <c r="K1842" t="s">
        <v>511</v>
      </c>
      <c r="L1842" s="4" t="s">
        <v>65</v>
      </c>
      <c r="M1842" s="5" t="str">
        <f>IF(AND(S1842=A1842, T1842&amp;U1842&amp;V1842&amp;W1842&amp;X1842=""), "DomProd", IF(COUNTIF(S1842:X1842, A1842)&gt;0, "CoDev", IF(S1842="???","N/A","Import")))</f>
        <v>Import</v>
      </c>
      <c r="N1842" t="s">
        <v>512</v>
      </c>
      <c r="O1842" t="s">
        <v>508</v>
      </c>
      <c r="Q1842" s="18" t="s">
        <v>513</v>
      </c>
      <c r="R1842" s="5"/>
      <c r="S1842" s="5" t="s">
        <v>279</v>
      </c>
      <c r="Y1842" s="5">
        <f>IF(T1842="???",0,COUNTA(S1842:X1842))</f>
        <v>1</v>
      </c>
    </row>
    <row r="1843" spans="1:25" x14ac:dyDescent="0.45">
      <c r="A1843" s="24" t="s">
        <v>660</v>
      </c>
      <c r="B1843" s="1">
        <v>2009</v>
      </c>
      <c r="C1843" s="22" t="str">
        <f>TEXT(D1843,"000")</f>
        <v>102</v>
      </c>
      <c r="D1843" s="2">
        <v>102</v>
      </c>
      <c r="E1843" s="1" t="str">
        <f>_xlfn.TEXTJOIN("_",TRUE,A1843,B1843,D1843,"Air")</f>
        <v>POL_2009_102_Air</v>
      </c>
      <c r="F1843" s="1" t="str" cm="1">
        <f t="array" ref="F1843">_xlfn.REGEXEXTRACT(E1843,"[A-Z]+[a-z]+[a-z]",1,0)</f>
        <v>Air</v>
      </c>
      <c r="G1843" s="1" t="str">
        <f>_xlfn.TEXTJOIN("_",TRUE,A1843,B1843,C1843,F1843)</f>
        <v>POL_2009_102_Air</v>
      </c>
      <c r="H1843" s="1" t="s">
        <v>84</v>
      </c>
      <c r="I1843" s="3" t="s">
        <v>246</v>
      </c>
      <c r="J1843" t="s">
        <v>250</v>
      </c>
      <c r="K1843" t="s">
        <v>1545</v>
      </c>
      <c r="L1843" s="4" t="s">
        <v>65</v>
      </c>
      <c r="M1843" s="5" t="str">
        <f>IF(AND(S1843=A1843, T1843&amp;U1843&amp;V1843&amp;W1843&amp;X1843=""), "DomProd", IF(COUNTIF(S1843:X1843, A1843)&gt;0, "CoDev", IF(S1843="???","N/A","Import")))</f>
        <v>Import</v>
      </c>
      <c r="N1843" t="s">
        <v>174</v>
      </c>
      <c r="Q1843" t="s">
        <v>252</v>
      </c>
      <c r="S1843" t="s">
        <v>56</v>
      </c>
      <c r="Y1843" s="5">
        <f>IF(T1843="???",0,COUNTA(S1843:X1843))</f>
        <v>1</v>
      </c>
    </row>
    <row r="1844" spans="1:25" x14ac:dyDescent="0.45">
      <c r="A1844" s="24" t="s">
        <v>660</v>
      </c>
      <c r="B1844" s="1">
        <v>2009</v>
      </c>
      <c r="C1844" s="22" t="str">
        <f>TEXT(D1844,"000")</f>
        <v>103</v>
      </c>
      <c r="D1844" s="2">
        <v>103</v>
      </c>
      <c r="E1844" s="1" t="str">
        <f>_xlfn.TEXTJOIN("_",TRUE,A1844,B1844,D1844,"Air")</f>
        <v>POL_2009_103_Air</v>
      </c>
      <c r="F1844" s="1" t="str" cm="1">
        <f t="array" ref="F1844">_xlfn.REGEXEXTRACT(E1844,"[A-Z]+[a-z]+[a-z]",1,0)</f>
        <v>Air</v>
      </c>
      <c r="G1844" s="1" t="str">
        <f>_xlfn.TEXTJOIN("_",TRUE,A1844,B1844,C1844,F1844)</f>
        <v>POL_2009_103_Air</v>
      </c>
      <c r="H1844" s="1" t="s">
        <v>84</v>
      </c>
      <c r="I1844" s="3" t="s">
        <v>246</v>
      </c>
      <c r="J1844" t="s">
        <v>247</v>
      </c>
      <c r="K1844" t="s">
        <v>2035</v>
      </c>
      <c r="L1844" s="4" t="s">
        <v>65</v>
      </c>
      <c r="M1844" s="5" t="str">
        <f>IF(AND(S1844=A1844, T1844&amp;U1844&amp;V1844&amp;W1844&amp;X1844=""), "DomProd", IF(COUNTIF(S1844:X1844, A1844)&gt;0, "CoDev", IF(S1844="???","N/A","Import")))</f>
        <v>Import</v>
      </c>
      <c r="N1844" t="s">
        <v>174</v>
      </c>
      <c r="Q1844" t="s">
        <v>249</v>
      </c>
      <c r="S1844" t="s">
        <v>56</v>
      </c>
      <c r="Y1844" s="5">
        <f>IF(T1844="???",0,COUNTA(S1844:X1844))</f>
        <v>1</v>
      </c>
    </row>
    <row r="1845" spans="1:25" x14ac:dyDescent="0.45">
      <c r="A1845" s="24" t="s">
        <v>660</v>
      </c>
      <c r="B1845" s="1">
        <v>2009</v>
      </c>
      <c r="C1845" s="22" t="str">
        <f>TEXT(D1845,"000")</f>
        <v>104</v>
      </c>
      <c r="D1845" s="2">
        <v>104</v>
      </c>
      <c r="E1845" s="1" t="str">
        <f>_xlfn.TEXTJOIN("_",TRUE,A1845,B1845,D1845,"Air")</f>
        <v>POL_2009_104_Air</v>
      </c>
      <c r="F1845" s="1" t="str" cm="1">
        <f t="array" ref="F1845">_xlfn.REGEXEXTRACT(E1845,"[A-Z]+[a-z]+[a-z]",1,0)</f>
        <v>Air</v>
      </c>
      <c r="G1845" s="1" t="str">
        <f>_xlfn.TEXTJOIN("_",TRUE,A1845,B1845,C1845,F1845)</f>
        <v>POL_2009_104_Air</v>
      </c>
      <c r="H1845" s="1" t="s">
        <v>84</v>
      </c>
      <c r="I1845" s="3" t="s">
        <v>246</v>
      </c>
      <c r="J1845" t="s">
        <v>1054</v>
      </c>
      <c r="K1845" t="s">
        <v>2925</v>
      </c>
      <c r="L1845" s="4" t="s">
        <v>65</v>
      </c>
      <c r="M1845" s="5" t="str">
        <f>IF(AND(S1845=A1845, T1845&amp;U1845&amp;V1845&amp;W1845&amp;X1845=""), "DomProd", IF(COUNTIF(S1845:X1845, A1845)&gt;0, "CoDev", IF(S1845="???","N/A","Import")))</f>
        <v>Import</v>
      </c>
      <c r="N1845" s="5" t="s">
        <v>520</v>
      </c>
      <c r="O1845" s="5"/>
      <c r="P1845" s="5"/>
      <c r="Q1845" s="30" t="s">
        <v>521</v>
      </c>
      <c r="R1845" s="5"/>
      <c r="S1845" s="5" t="s">
        <v>279</v>
      </c>
      <c r="Y1845" s="5">
        <f>IF(T1845="???",0,COUNTA(S1845:X1845))</f>
        <v>1</v>
      </c>
    </row>
    <row r="1846" spans="1:25" x14ac:dyDescent="0.45">
      <c r="A1846" s="24" t="s">
        <v>660</v>
      </c>
      <c r="B1846" s="1">
        <v>2009</v>
      </c>
      <c r="C1846" s="22" t="str">
        <f>TEXT(D1846,"000")</f>
        <v>105</v>
      </c>
      <c r="D1846" s="2">
        <v>105</v>
      </c>
      <c r="E1846" s="1" t="str">
        <f>_xlfn.TEXTJOIN("_",TRUE,A1846,B1846,D1846,"Air")</f>
        <v>POL_2009_105_Air</v>
      </c>
      <c r="F1846" s="1" t="str" cm="1">
        <f t="array" ref="F1846">_xlfn.REGEXEXTRACT(E1846,"[A-Z]+[a-z]+[a-z]",1,0)</f>
        <v>Air</v>
      </c>
      <c r="G1846" s="1" t="str">
        <f>_xlfn.TEXTJOIN("_",TRUE,A1846,B1846,C1846,F1846)</f>
        <v>POL_2009_105_Air</v>
      </c>
      <c r="H1846" s="1" t="s">
        <v>84</v>
      </c>
      <c r="I1846" s="3" t="s">
        <v>246</v>
      </c>
      <c r="J1846" t="s">
        <v>1054</v>
      </c>
      <c r="K1846" t="s">
        <v>2926</v>
      </c>
      <c r="L1846" s="4" t="s">
        <v>65</v>
      </c>
      <c r="M1846" s="5" t="str">
        <f>IF(AND(S1846=A1846, T1846&amp;U1846&amp;V1846&amp;W1846&amp;X1846=""), "DomProd", IF(COUNTIF(S1846:X1846, A1846)&gt;0, "CoDev", IF(S1846="???","N/A","Import")))</f>
        <v>Import</v>
      </c>
      <c r="N1846" t="s">
        <v>174</v>
      </c>
      <c r="Q1846" t="s">
        <v>1250</v>
      </c>
      <c r="S1846" t="s">
        <v>56</v>
      </c>
      <c r="Y1846" s="5">
        <f>IF(T1846="???",0,COUNTA(S1846:X1846))</f>
        <v>1</v>
      </c>
    </row>
    <row r="1847" spans="1:25" x14ac:dyDescent="0.45">
      <c r="A1847" s="24" t="s">
        <v>660</v>
      </c>
      <c r="B1847" s="1">
        <v>2009</v>
      </c>
      <c r="C1847" s="22" t="str">
        <f>TEXT(D1847,"000")</f>
        <v>106</v>
      </c>
      <c r="D1847" s="2">
        <v>106</v>
      </c>
      <c r="E1847" s="1" t="str">
        <f>_xlfn.TEXTJOIN("_",TRUE,A1847,B1847,D1847,"Naval")</f>
        <v>POL_2009_106_Naval</v>
      </c>
      <c r="F1847" s="1" t="s">
        <v>161</v>
      </c>
      <c r="G1847" s="1" t="str">
        <f>_xlfn.TEXTJOIN("_",TRUE,A1847,B1847,C1847,F1847)</f>
        <v>POL_2009_106_Sea</v>
      </c>
      <c r="H1847" s="1" t="s">
        <v>2927</v>
      </c>
      <c r="I1847" s="3" t="s">
        <v>380</v>
      </c>
      <c r="J1847" t="s">
        <v>1207</v>
      </c>
      <c r="K1847" t="s">
        <v>65</v>
      </c>
      <c r="L1847" s="4">
        <v>1</v>
      </c>
      <c r="M1847" s="5" t="str">
        <f>IF(AND(S1847=A1847, T1847&amp;U1847&amp;V1847&amp;W1847&amp;X1847=""), "DomProd", IF(COUNTIF(S1847:X1847, A1847)&gt;0, "CoDev", IF(S1847="???","N/A","Import")))</f>
        <v>N/A</v>
      </c>
      <c r="N1847" s="5" t="s">
        <v>35</v>
      </c>
      <c r="O1847" s="5"/>
      <c r="P1847" s="5"/>
      <c r="Q1847" s="5"/>
      <c r="R1847" s="5"/>
      <c r="S1847" t="s">
        <v>59</v>
      </c>
      <c r="Y1847" s="5">
        <f>IF(T1847="???",0,COUNTA(S1847:X1847))</f>
        <v>1</v>
      </c>
    </row>
    <row r="1848" spans="1:25" x14ac:dyDescent="0.45">
      <c r="A1848" s="24" t="s">
        <v>660</v>
      </c>
      <c r="B1848" s="1">
        <v>2009</v>
      </c>
      <c r="C1848" s="22" t="str">
        <f>TEXT(D1848,"000")</f>
        <v>107</v>
      </c>
      <c r="D1848" s="2">
        <v>107</v>
      </c>
      <c r="E1848" s="1" t="str">
        <f>_xlfn.TEXTJOIN("_",TRUE,A1848,B1848,D1848,"Naval")</f>
        <v>POL_2009_107_Naval</v>
      </c>
      <c r="F1848" s="1" t="s">
        <v>161</v>
      </c>
      <c r="G1848" s="1" t="str">
        <f>_xlfn.TEXTJOIN("_",TRUE,A1848,B1848,C1848,F1848)</f>
        <v>POL_2009_107_Sea</v>
      </c>
      <c r="H1848" s="1" t="s">
        <v>2927</v>
      </c>
      <c r="I1848" s="3" t="s">
        <v>380</v>
      </c>
      <c r="J1848" t="s">
        <v>1617</v>
      </c>
      <c r="K1848" t="s">
        <v>65</v>
      </c>
      <c r="L1848" s="4">
        <v>2</v>
      </c>
      <c r="M1848" s="5" t="str">
        <f>IF(AND(S1848=A1848, T1848&amp;U1848&amp;V1848&amp;W1848&amp;X1848=""), "DomProd", IF(COUNTIF(S1848:X1848, A1848)&gt;0, "CoDev", IF(S1848="???","N/A","Import")))</f>
        <v>N/A</v>
      </c>
      <c r="N1848" s="5" t="s">
        <v>35</v>
      </c>
      <c r="O1848" s="5"/>
      <c r="P1848" s="5"/>
      <c r="Q1848" s="5"/>
      <c r="R1848" s="5"/>
      <c r="S1848" t="s">
        <v>59</v>
      </c>
      <c r="Y1848" s="5">
        <f>IF(T1848="???",0,COUNTA(S1848:X1848))</f>
        <v>1</v>
      </c>
    </row>
    <row r="1849" spans="1:25" x14ac:dyDescent="0.45">
      <c r="A1849" s="24" t="s">
        <v>660</v>
      </c>
      <c r="B1849" s="1">
        <v>2009</v>
      </c>
      <c r="C1849" s="22" t="str">
        <f>TEXT(D1849,"000")</f>
        <v>108</v>
      </c>
      <c r="D1849" s="2">
        <v>108</v>
      </c>
      <c r="E1849" s="1" t="str">
        <f>_xlfn.TEXTJOIN("_",TRUE,A1849,B1849,D1849,"Naval")</f>
        <v>POL_2009_108_Naval</v>
      </c>
      <c r="F1849" s="1" t="s">
        <v>161</v>
      </c>
      <c r="G1849" s="1" t="str">
        <f>_xlfn.TEXTJOIN("_",TRUE,A1849,B1849,C1849,F1849)</f>
        <v>POL_2009_108_Sea</v>
      </c>
      <c r="H1849" s="1" t="s">
        <v>2927</v>
      </c>
      <c r="I1849" s="3" t="s">
        <v>380</v>
      </c>
      <c r="J1849" t="s">
        <v>609</v>
      </c>
      <c r="K1849" t="s">
        <v>65</v>
      </c>
      <c r="L1849" s="4">
        <v>1</v>
      </c>
      <c r="M1849" s="5" t="str">
        <f>IF(AND(S1849=A1849, T1849&amp;U1849&amp;V1849&amp;W1849&amp;X1849=""), "DomProd", IF(COUNTIF(S1849:X1849, A1849)&gt;0, "CoDev", IF(S1849="???","N/A","Import")))</f>
        <v>N/A</v>
      </c>
      <c r="N1849" s="5" t="s">
        <v>35</v>
      </c>
      <c r="O1849" s="5"/>
      <c r="P1849" s="5"/>
      <c r="Q1849" s="5"/>
      <c r="R1849" s="5"/>
      <c r="S1849" t="s">
        <v>59</v>
      </c>
      <c r="Y1849" s="5">
        <f>IF(T1849="???",0,COUNTA(S1849:X1849))</f>
        <v>1</v>
      </c>
    </row>
    <row r="1850" spans="1:25" x14ac:dyDescent="0.45">
      <c r="A1850" s="24" t="s">
        <v>660</v>
      </c>
      <c r="B1850" s="1">
        <v>2009</v>
      </c>
      <c r="C1850" s="22" t="str">
        <f>TEXT(D1850,"000")</f>
        <v>109</v>
      </c>
      <c r="D1850" s="2">
        <v>109</v>
      </c>
      <c r="E1850" s="1" t="str">
        <f>_xlfn.TEXTJOIN("_",TRUE,A1850,B1850,D1850,"Naval")</f>
        <v>POL_2009_109_Naval</v>
      </c>
      <c r="F1850" s="1" t="s">
        <v>161</v>
      </c>
      <c r="G1850" s="1" t="str">
        <f>_xlfn.TEXTJOIN("_",TRUE,A1850,B1850,C1850,F1850)</f>
        <v>POL_2009_109_Sea</v>
      </c>
      <c r="H1850" s="1" t="s">
        <v>2927</v>
      </c>
      <c r="I1850" s="3" t="s">
        <v>380</v>
      </c>
      <c r="J1850" t="s">
        <v>526</v>
      </c>
      <c r="K1850" t="s">
        <v>65</v>
      </c>
      <c r="L1850" s="4">
        <v>2</v>
      </c>
      <c r="M1850" s="5" t="str">
        <f>IF(AND(S1850=A1850, T1850&amp;U1850&amp;V1850&amp;W1850&amp;X1850=""), "DomProd", IF(COUNTIF(S1850:X1850, A1850)&gt;0, "CoDev", IF(S1850="???","N/A","Import")))</f>
        <v>N/A</v>
      </c>
      <c r="N1850" s="5" t="s">
        <v>35</v>
      </c>
      <c r="O1850" s="5"/>
      <c r="P1850" s="5"/>
      <c r="Q1850" s="5"/>
      <c r="R1850" s="5"/>
      <c r="S1850" t="s">
        <v>59</v>
      </c>
      <c r="Y1850" s="5">
        <f>IF(T1850="???",0,COUNTA(S1850:X1850))</f>
        <v>1</v>
      </c>
    </row>
    <row r="1851" spans="1:25" x14ac:dyDescent="0.45">
      <c r="A1851" s="24" t="s">
        <v>660</v>
      </c>
      <c r="B1851" s="1">
        <v>2009</v>
      </c>
      <c r="C1851" s="22" t="str">
        <f>TEXT(D1851,"000")</f>
        <v>110</v>
      </c>
      <c r="D1851" s="2">
        <v>110</v>
      </c>
      <c r="E1851" s="1" t="str">
        <f>_xlfn.TEXTJOIN("_",TRUE,A1851,B1851,D1851,"Naval")</f>
        <v>POL_2009_110_Naval</v>
      </c>
      <c r="F1851" s="1" t="s">
        <v>161</v>
      </c>
      <c r="G1851" s="1" t="str">
        <f>_xlfn.TEXTJOIN("_",TRUE,A1851,B1851,C1851,F1851)</f>
        <v>POL_2009_110_Sea</v>
      </c>
      <c r="H1851" s="1" t="s">
        <v>2927</v>
      </c>
      <c r="I1851" s="3" t="s">
        <v>380</v>
      </c>
      <c r="J1851" t="s">
        <v>615</v>
      </c>
      <c r="K1851" t="s">
        <v>65</v>
      </c>
      <c r="L1851" s="4">
        <v>7</v>
      </c>
      <c r="M1851" s="5" t="str">
        <f>IF(AND(S1851=A1851, T1851&amp;U1851&amp;V1851&amp;W1851&amp;X1851=""), "DomProd", IF(COUNTIF(S1851:X1851, A1851)&gt;0, "CoDev", IF(S1851="???","N/A","Import")))</f>
        <v>N/A</v>
      </c>
      <c r="N1851" s="5" t="s">
        <v>35</v>
      </c>
      <c r="O1851" s="5"/>
      <c r="P1851" s="5"/>
      <c r="Q1851" s="5"/>
      <c r="R1851" s="5"/>
      <c r="S1851" t="s">
        <v>59</v>
      </c>
      <c r="Y1851" s="5">
        <f>IF(T1851="???",0,COUNTA(S1851:X1851))</f>
        <v>1</v>
      </c>
    </row>
    <row r="1852" spans="1:25" x14ac:dyDescent="0.45">
      <c r="A1852" s="24" t="s">
        <v>660</v>
      </c>
      <c r="B1852" s="1">
        <v>2009</v>
      </c>
      <c r="C1852" s="22" t="str">
        <f>TEXT(D1852,"000")</f>
        <v>111</v>
      </c>
      <c r="D1852" s="2">
        <v>111</v>
      </c>
      <c r="E1852" s="1" t="str">
        <f>_xlfn.TEXTJOIN("_",TRUE,A1852,B1852,D1852,"Naval")</f>
        <v>POL_2009_111_Naval</v>
      </c>
      <c r="F1852" s="1" t="s">
        <v>161</v>
      </c>
      <c r="G1852" s="1" t="str">
        <f>_xlfn.TEXTJOIN("_",TRUE,A1852,B1852,C1852,F1852)</f>
        <v>POL_2009_111_Sea</v>
      </c>
      <c r="H1852" s="1" t="s">
        <v>2927</v>
      </c>
      <c r="I1852" s="3" t="s">
        <v>380</v>
      </c>
      <c r="J1852" t="s">
        <v>527</v>
      </c>
      <c r="K1852" t="s">
        <v>65</v>
      </c>
      <c r="L1852" s="4">
        <v>6</v>
      </c>
      <c r="M1852" s="5" t="str">
        <f>IF(AND(S1852=A1852, T1852&amp;U1852&amp;V1852&amp;W1852&amp;X1852=""), "DomProd", IF(COUNTIF(S1852:X1852, A1852)&gt;0, "CoDev", IF(S1852="???","N/A","Import")))</f>
        <v>N/A</v>
      </c>
      <c r="N1852" s="5" t="s">
        <v>35</v>
      </c>
      <c r="O1852" s="5"/>
      <c r="P1852" s="5"/>
      <c r="Q1852" s="5"/>
      <c r="R1852" s="5"/>
      <c r="S1852" t="s">
        <v>59</v>
      </c>
      <c r="Y1852" s="5">
        <f>IF(T1852="???",0,COUNTA(S1852:X1852))</f>
        <v>1</v>
      </c>
    </row>
    <row r="1853" spans="1:25" x14ac:dyDescent="0.45">
      <c r="A1853" s="24" t="s">
        <v>2928</v>
      </c>
      <c r="B1853" s="1">
        <v>2009</v>
      </c>
      <c r="C1853" s="22" t="str">
        <f>TEXT(D1853,"000")</f>
        <v>001</v>
      </c>
      <c r="D1853" s="2">
        <v>1</v>
      </c>
      <c r="E1853" s="1" t="str">
        <f>_xlfn.TEXTJOIN("_",TRUE,A1853,B1853,D1853,"Land")</f>
        <v>PRT_2009_1_Land</v>
      </c>
      <c r="F1853" s="1" t="str" cm="1">
        <f t="array" ref="F1853">_xlfn.REGEXEXTRACT(E1853,"[A-Z]+[a-z]+[a-z]",1,0)</f>
        <v>Land</v>
      </c>
      <c r="G1853" s="1" t="str">
        <f>_xlfn.TEXTJOIN("_",TRUE,A1853,B1853,C1853,F1853)</f>
        <v>PRT_2009_001_Land</v>
      </c>
      <c r="H1853" s="1" t="s">
        <v>275</v>
      </c>
      <c r="I1853" s="3" t="s">
        <v>27</v>
      </c>
      <c r="J1853" t="s">
        <v>28</v>
      </c>
      <c r="K1853" t="s">
        <v>2929</v>
      </c>
      <c r="L1853" s="4">
        <v>38</v>
      </c>
      <c r="M1853" s="5" t="str">
        <f>IF(AND(S1853=A1853, T1853&amp;U1853&amp;V1853&amp;W1853&amp;X1853=""), "DomProd", IF(COUNTIF(S1853:X1853, A1853)&gt;0, "CoDev", IF(S1853="???","N/A","Import")))</f>
        <v>Import</v>
      </c>
      <c r="N1853" t="s">
        <v>30</v>
      </c>
      <c r="Q1853" s="18" t="s">
        <v>1071</v>
      </c>
      <c r="R1853" s="5"/>
      <c r="S1853" t="s">
        <v>32</v>
      </c>
      <c r="Y1853" s="5">
        <f>IF(T1853="???",0,COUNTA(S1853:X1853))</f>
        <v>1</v>
      </c>
    </row>
    <row r="1854" spans="1:25" x14ac:dyDescent="0.45">
      <c r="A1854" s="24" t="s">
        <v>2928</v>
      </c>
      <c r="B1854" s="1">
        <v>2009</v>
      </c>
      <c r="C1854" s="22" t="str">
        <f>TEXT(D1854,"000")</f>
        <v>002</v>
      </c>
      <c r="D1854" s="2">
        <v>2</v>
      </c>
      <c r="E1854" s="1" t="str">
        <f>_xlfn.TEXTJOIN("_",TRUE,A1854,B1854,D1854,"Land")</f>
        <v>PRT_2009_2_Land</v>
      </c>
      <c r="F1854" s="1" t="str" cm="1">
        <f t="array" ref="F1854">_xlfn.REGEXEXTRACT(E1854,"[A-Z]+[a-z]+[a-z]",1,0)</f>
        <v>Land</v>
      </c>
      <c r="G1854" s="1" t="str">
        <f>_xlfn.TEXTJOIN("_",TRUE,A1854,B1854,C1854,F1854)</f>
        <v>PRT_2009_002_Land</v>
      </c>
      <c r="H1854" s="1" t="s">
        <v>275</v>
      </c>
      <c r="I1854" s="3" t="s">
        <v>27</v>
      </c>
      <c r="J1854" t="s">
        <v>28</v>
      </c>
      <c r="K1854" t="s">
        <v>2930</v>
      </c>
      <c r="L1854" s="4">
        <v>7</v>
      </c>
      <c r="M1854" s="5" t="str">
        <f>IF(AND(S1854=A1854, T1854&amp;U1854&amp;V1854&amp;W1854&amp;X1854=""), "DomProd", IF(COUNTIF(S1854:X1854, A1854)&gt;0, "CoDev", IF(S1854="???","N/A","Import")))</f>
        <v>Import</v>
      </c>
      <c r="N1854" s="5" t="s">
        <v>2122</v>
      </c>
      <c r="O1854" s="5"/>
      <c r="P1854" s="5"/>
      <c r="Q1854" s="30" t="s">
        <v>2123</v>
      </c>
      <c r="R1854" s="5"/>
      <c r="S1854" t="s">
        <v>56</v>
      </c>
      <c r="Y1854" s="5">
        <f>IF(T1854="???",0,COUNTA(S1854:X1854))</f>
        <v>1</v>
      </c>
    </row>
    <row r="1855" spans="1:25" x14ac:dyDescent="0.45">
      <c r="A1855" s="24" t="s">
        <v>2928</v>
      </c>
      <c r="B1855" s="1">
        <v>2009</v>
      </c>
      <c r="C1855" s="22" t="str">
        <f>TEXT(D1855,"000")</f>
        <v>003</v>
      </c>
      <c r="D1855" s="2">
        <v>3</v>
      </c>
      <c r="E1855" s="1" t="str">
        <f>_xlfn.TEXTJOIN("_",TRUE,A1855,B1855,D1855,"Land")</f>
        <v>PRT_2009_3_Land</v>
      </c>
      <c r="F1855" s="1" t="str" cm="1">
        <f t="array" ref="F1855">_xlfn.REGEXEXTRACT(E1855,"[A-Z]+[a-z]+[a-z]",1,0)</f>
        <v>Land</v>
      </c>
      <c r="G1855" s="1" t="str">
        <f>_xlfn.TEXTJOIN("_",TRUE,A1855,B1855,C1855,F1855)</f>
        <v>PRT_2009_003_Land</v>
      </c>
      <c r="H1855" s="1" t="s">
        <v>275</v>
      </c>
      <c r="I1855" s="3" t="s">
        <v>27</v>
      </c>
      <c r="J1855" t="s">
        <v>28</v>
      </c>
      <c r="K1855" t="s">
        <v>2931</v>
      </c>
      <c r="L1855" s="4">
        <v>86</v>
      </c>
      <c r="M1855" s="5" t="str">
        <f>IF(AND(S1855=A1855, T1855&amp;U1855&amp;V1855&amp;W1855&amp;X1855=""), "DomProd", IF(COUNTIF(S1855:X1855, A1855)&gt;0, "CoDev", IF(S1855="???","N/A","Import")))</f>
        <v>Import</v>
      </c>
      <c r="N1855" s="5" t="s">
        <v>1074</v>
      </c>
      <c r="O1855" s="5"/>
      <c r="P1855" s="5"/>
      <c r="Q1855" s="30" t="s">
        <v>1075</v>
      </c>
      <c r="R1855" s="5"/>
      <c r="S1855" t="s">
        <v>56</v>
      </c>
      <c r="Y1855" s="5">
        <f>IF(T1855="???",0,COUNTA(S1855:X1855))</f>
        <v>1</v>
      </c>
    </row>
    <row r="1856" spans="1:25" x14ac:dyDescent="0.45">
      <c r="A1856" s="24" t="s">
        <v>2928</v>
      </c>
      <c r="B1856" s="1">
        <v>2009</v>
      </c>
      <c r="C1856" s="22" t="str">
        <f>TEXT(D1856,"000")</f>
        <v>004</v>
      </c>
      <c r="D1856" s="2">
        <v>4</v>
      </c>
      <c r="E1856" s="1" t="str">
        <f>_xlfn.TEXTJOIN("_",TRUE,A1856,B1856,D1856,"Land")</f>
        <v>PRT_2009_4_Land</v>
      </c>
      <c r="F1856" s="1" t="str" cm="1">
        <f t="array" ref="F1856">_xlfn.REGEXEXTRACT(E1856,"[A-Z]+[a-z]+[a-z]",1,0)</f>
        <v>Land</v>
      </c>
      <c r="G1856" s="1" t="str">
        <f>_xlfn.TEXTJOIN("_",TRUE,A1856,B1856,C1856,F1856)</f>
        <v>PRT_2009_004_Land</v>
      </c>
      <c r="H1856" s="1" t="s">
        <v>275</v>
      </c>
      <c r="I1856" s="3" t="s">
        <v>27</v>
      </c>
      <c r="J1856" t="s">
        <v>28</v>
      </c>
      <c r="K1856" t="s">
        <v>2932</v>
      </c>
      <c r="L1856" s="4">
        <v>8</v>
      </c>
      <c r="M1856" s="5" t="str">
        <f>IF(AND(S1856=A1856, T1856&amp;U1856&amp;V1856&amp;W1856&amp;X1856=""), "DomProd", IF(COUNTIF(S1856:X1856, A1856)&gt;0, "CoDev", IF(S1856="???","N/A","Import")))</f>
        <v>Import</v>
      </c>
      <c r="N1856" t="s">
        <v>1074</v>
      </c>
      <c r="Q1856" s="18" t="s">
        <v>1075</v>
      </c>
      <c r="S1856" t="s">
        <v>56</v>
      </c>
      <c r="Y1856" s="5">
        <f>IF(T1856="???",0,COUNTA(S1856:X1856))</f>
        <v>1</v>
      </c>
    </row>
    <row r="1857" spans="1:25" x14ac:dyDescent="0.45">
      <c r="A1857" s="24" t="s">
        <v>2928</v>
      </c>
      <c r="B1857" s="1">
        <v>2009</v>
      </c>
      <c r="C1857" s="22" t="str">
        <f>TEXT(D1857,"000")</f>
        <v>005</v>
      </c>
      <c r="D1857" s="2">
        <v>5</v>
      </c>
      <c r="E1857" s="1" t="str">
        <f>_xlfn.TEXTJOIN("_",TRUE,A1857,B1857,D1857,"Land")</f>
        <v>PRT_2009_5_Land</v>
      </c>
      <c r="F1857" s="1" t="str" cm="1">
        <f t="array" ref="F1857">_xlfn.REGEXEXTRACT(E1857,"[A-Z]+[a-z]+[a-z]",1,0)</f>
        <v>Land</v>
      </c>
      <c r="G1857" s="1" t="str">
        <f>_xlfn.TEXTJOIN("_",TRUE,A1857,B1857,C1857,F1857)</f>
        <v>PRT_2009_005_Land</v>
      </c>
      <c r="H1857" s="1" t="s">
        <v>275</v>
      </c>
      <c r="I1857" s="3" t="s">
        <v>27</v>
      </c>
      <c r="J1857" t="s">
        <v>28</v>
      </c>
      <c r="K1857" t="s">
        <v>2124</v>
      </c>
      <c r="L1857" s="4">
        <v>86</v>
      </c>
      <c r="M1857" s="5" t="str">
        <f>IF(AND(S1857=A1857, T1857&amp;U1857&amp;V1857&amp;W1857&amp;X1857=""), "DomProd", IF(COUNTIF(S1857:X1857, A1857)&gt;0, "CoDev", IF(S1857="???","N/A","Import")))</f>
        <v>Import</v>
      </c>
      <c r="N1857" t="s">
        <v>256</v>
      </c>
      <c r="Q1857" s="18" t="s">
        <v>2125</v>
      </c>
      <c r="R1857" s="5"/>
      <c r="S1857" t="s">
        <v>56</v>
      </c>
      <c r="Y1857" s="5">
        <f>IF(T1857="???",0,COUNTA(S1857:X1857))</f>
        <v>1</v>
      </c>
    </row>
    <row r="1858" spans="1:25" x14ac:dyDescent="0.45">
      <c r="A1858" s="24" t="s">
        <v>2928</v>
      </c>
      <c r="B1858" s="1">
        <v>2009</v>
      </c>
      <c r="C1858" s="22" t="str">
        <f>TEXT(D1858,"000")</f>
        <v>006</v>
      </c>
      <c r="D1858" s="2">
        <v>6</v>
      </c>
      <c r="E1858" s="1" t="str">
        <f>_xlfn.TEXTJOIN("_",TRUE,A1858,B1858,D1858,"Land")</f>
        <v>PRT_2009_6_Land</v>
      </c>
      <c r="F1858" s="1" t="str" cm="1">
        <f t="array" ref="F1858">_xlfn.REGEXEXTRACT(E1858,"[A-Z]+[a-z]+[a-z]",1,0)</f>
        <v>Land</v>
      </c>
      <c r="G1858" s="1" t="str">
        <f>_xlfn.TEXTJOIN("_",TRUE,A1858,B1858,C1858,F1858)</f>
        <v>PRT_2009_006_Land</v>
      </c>
      <c r="H1858" s="1" t="s">
        <v>275</v>
      </c>
      <c r="I1858" s="3" t="s">
        <v>27</v>
      </c>
      <c r="J1858" t="s">
        <v>537</v>
      </c>
      <c r="K1858" t="s">
        <v>2933</v>
      </c>
      <c r="L1858" s="4">
        <v>15</v>
      </c>
      <c r="M1858" s="5" t="str">
        <f>IF(AND(S1858=A1858, T1858&amp;U1858&amp;V1858&amp;W1858&amp;X1858=""), "DomProd", IF(COUNTIF(S1858:X1858, A1858)&gt;0, "CoDev", IF(S1858="???","N/A","Import")))</f>
        <v>DomProd</v>
      </c>
      <c r="N1858" t="s">
        <v>2934</v>
      </c>
      <c r="Q1858" s="18" t="s">
        <v>2935</v>
      </c>
      <c r="S1858" t="s">
        <v>2928</v>
      </c>
      <c r="Y1858" s="5">
        <f>IF(T1858="???",0,COUNTA(S1858:X1858))</f>
        <v>1</v>
      </c>
    </row>
    <row r="1859" spans="1:25" x14ac:dyDescent="0.45">
      <c r="A1859" s="24" t="s">
        <v>2928</v>
      </c>
      <c r="B1859" s="1">
        <v>2009</v>
      </c>
      <c r="C1859" s="22" t="str">
        <f>TEXT(D1859,"000")</f>
        <v>007</v>
      </c>
      <c r="D1859" s="2">
        <v>7</v>
      </c>
      <c r="E1859" s="1" t="str">
        <f>_xlfn.TEXTJOIN("_",TRUE,A1859,B1859,D1859,"Land")</f>
        <v>PRT_2009_7_Land</v>
      </c>
      <c r="F1859" s="1" t="str" cm="1">
        <f t="array" ref="F1859">_xlfn.REGEXEXTRACT(E1859,"[A-Z]+[a-z]+[a-z]",1,0)</f>
        <v>Land</v>
      </c>
      <c r="G1859" s="1" t="str">
        <f>_xlfn.TEXTJOIN("_",TRUE,A1859,B1859,C1859,F1859)</f>
        <v>PRT_2009_007_Land</v>
      </c>
      <c r="H1859" s="1" t="s">
        <v>275</v>
      </c>
      <c r="I1859" s="3" t="s">
        <v>27</v>
      </c>
      <c r="J1859" t="s">
        <v>2126</v>
      </c>
      <c r="K1859" t="s">
        <v>2936</v>
      </c>
      <c r="L1859" s="4">
        <v>25</v>
      </c>
      <c r="M1859" s="5" t="str">
        <f>IF(AND(S1859=A1859, T1859&amp;U1859&amp;V1859&amp;W1859&amp;X1859=""), "DomProd", IF(COUNTIF(S1859:X1859, A1859)&gt;0, "CoDev", IF(S1859="???","N/A","Import")))</f>
        <v>Import</v>
      </c>
      <c r="N1859" t="s">
        <v>1581</v>
      </c>
      <c r="O1859" s="5"/>
      <c r="P1859" s="5"/>
      <c r="Q1859" s="30" t="s">
        <v>2937</v>
      </c>
      <c r="R1859" s="5"/>
      <c r="S1859" t="s">
        <v>71</v>
      </c>
      <c r="Y1859" s="5">
        <f>IF(T1859="???",0,COUNTA(S1859:X1859))</f>
        <v>1</v>
      </c>
    </row>
    <row r="1860" spans="1:25" x14ac:dyDescent="0.45">
      <c r="A1860" s="24" t="s">
        <v>2928</v>
      </c>
      <c r="B1860" s="1">
        <v>2009</v>
      </c>
      <c r="C1860" s="22" t="str">
        <f>TEXT(D1860,"000")</f>
        <v>008</v>
      </c>
      <c r="D1860" s="2">
        <v>8</v>
      </c>
      <c r="E1860" s="1" t="str">
        <f>_xlfn.TEXTJOIN("_",TRUE,A1860,B1860,D1860,"Land")</f>
        <v>PRT_2009_8_Land</v>
      </c>
      <c r="F1860" s="1" t="str" cm="1">
        <f t="array" ref="F1860">_xlfn.REGEXEXTRACT(E1860,"[A-Z]+[a-z]+[a-z]",1,0)</f>
        <v>Land</v>
      </c>
      <c r="G1860" s="1" t="str">
        <f>_xlfn.TEXTJOIN("_",TRUE,A1860,B1860,C1860,F1860)</f>
        <v>PRT_2009_008_Land</v>
      </c>
      <c r="H1860" s="1" t="s">
        <v>275</v>
      </c>
      <c r="I1860" s="3" t="s">
        <v>27</v>
      </c>
      <c r="J1860" t="s">
        <v>36</v>
      </c>
      <c r="K1860" t="s">
        <v>745</v>
      </c>
      <c r="L1860" s="4">
        <v>240</v>
      </c>
      <c r="M1860" s="5" t="str">
        <f>IF(AND(S1860=A1860, T1860&amp;U1860&amp;V1860&amp;W1860&amp;X1860=""), "DomProd", IF(COUNTIF(S1860:X1860, A1860)&gt;0, "CoDev", IF(S1860="???","N/A","Import")))</f>
        <v>Import</v>
      </c>
      <c r="N1860" t="s">
        <v>139</v>
      </c>
      <c r="Q1860" s="18" t="s">
        <v>146</v>
      </c>
      <c r="R1860" s="5"/>
      <c r="S1860" t="s">
        <v>56</v>
      </c>
      <c r="Y1860" s="5">
        <f>IF(T1860="???",0,COUNTA(S1860:X1860))</f>
        <v>1</v>
      </c>
    </row>
    <row r="1861" spans="1:25" x14ac:dyDescent="0.45">
      <c r="A1861" s="24" t="s">
        <v>2928</v>
      </c>
      <c r="B1861" s="1">
        <v>2009</v>
      </c>
      <c r="C1861" s="22" t="str">
        <f>TEXT(D1861,"000")</f>
        <v>009</v>
      </c>
      <c r="D1861" s="2">
        <v>9</v>
      </c>
      <c r="E1861" s="1" t="str">
        <f>_xlfn.TEXTJOIN("_",TRUE,A1861,B1861,D1861,"Land")</f>
        <v>PRT_2009_9_Land</v>
      </c>
      <c r="F1861" s="1" t="str" cm="1">
        <f t="array" ref="F1861">_xlfn.REGEXEXTRACT(E1861,"[A-Z]+[a-z]+[a-z]",1,0)</f>
        <v>Land</v>
      </c>
      <c r="G1861" s="1" t="str">
        <f>_xlfn.TEXTJOIN("_",TRUE,A1861,B1861,C1861,F1861)</f>
        <v>PRT_2009_009_Land</v>
      </c>
      <c r="H1861" s="1" t="s">
        <v>275</v>
      </c>
      <c r="I1861" s="3" t="s">
        <v>27</v>
      </c>
      <c r="J1861" t="s">
        <v>36</v>
      </c>
      <c r="K1861" t="s">
        <v>2938</v>
      </c>
      <c r="L1861" s="4">
        <v>40</v>
      </c>
      <c r="M1861" s="5" t="str">
        <f>IF(AND(S1861=A1861, T1861&amp;U1861&amp;V1861&amp;W1861&amp;X1861=""), "DomProd", IF(COUNTIF(S1861:X1861, A1861)&gt;0, "CoDev", IF(S1861="???","N/A","Import")))</f>
        <v>Import</v>
      </c>
      <c r="N1861" t="s">
        <v>139</v>
      </c>
      <c r="Q1861" s="18" t="s">
        <v>2939</v>
      </c>
      <c r="S1861" t="s">
        <v>56</v>
      </c>
      <c r="Y1861" s="5">
        <f>IF(T1861="???",0,COUNTA(S1861:X1861))</f>
        <v>1</v>
      </c>
    </row>
    <row r="1862" spans="1:25" x14ac:dyDescent="0.45">
      <c r="A1862" s="24" t="s">
        <v>2928</v>
      </c>
      <c r="B1862" s="1">
        <v>2009</v>
      </c>
      <c r="C1862" s="22" t="str">
        <f>TEXT(D1862,"000")</f>
        <v>010</v>
      </c>
      <c r="D1862" s="2">
        <v>10</v>
      </c>
      <c r="E1862" s="1" t="str">
        <f>_xlfn.TEXTJOIN("_",TRUE,A1862,B1862,D1862,"Land")</f>
        <v>PRT_2009_10_Land</v>
      </c>
      <c r="F1862" s="1" t="str" cm="1">
        <f t="array" ref="F1862">_xlfn.REGEXEXTRACT(E1862,"[A-Z]+[a-z]+[a-z]",1,0)</f>
        <v>Land</v>
      </c>
      <c r="G1862" s="1" t="str">
        <f>_xlfn.TEXTJOIN("_",TRUE,A1862,B1862,C1862,F1862)</f>
        <v>PRT_2009_010_Land</v>
      </c>
      <c r="H1862" s="1" t="s">
        <v>275</v>
      </c>
      <c r="I1862" s="3" t="s">
        <v>27</v>
      </c>
      <c r="J1862" t="s">
        <v>44</v>
      </c>
      <c r="K1862" t="s">
        <v>2940</v>
      </c>
      <c r="L1862" s="4">
        <v>73</v>
      </c>
      <c r="M1862" s="5" t="str">
        <f>IF(AND(S1862=A1862, T1862&amp;U1862&amp;V1862&amp;W1862&amp;X1862=""), "DomProd", IF(COUNTIF(S1862:X1862, A1862)&gt;0, "CoDev", IF(S1862="???","N/A","Import")))</f>
        <v>DomProd</v>
      </c>
      <c r="N1862" t="s">
        <v>2934</v>
      </c>
      <c r="Q1862" s="18" t="s">
        <v>2935</v>
      </c>
      <c r="S1862" t="s">
        <v>2928</v>
      </c>
      <c r="Y1862" s="5">
        <f>IF(T1862="???",0,COUNTA(S1862:X1862))</f>
        <v>1</v>
      </c>
    </row>
    <row r="1863" spans="1:25" x14ac:dyDescent="0.45">
      <c r="A1863" s="24" t="s">
        <v>2928</v>
      </c>
      <c r="B1863" s="1">
        <v>2009</v>
      </c>
      <c r="C1863" s="22" t="str">
        <f>TEXT(D1863,"000")</f>
        <v>011</v>
      </c>
      <c r="D1863" s="2">
        <v>11</v>
      </c>
      <c r="E1863" s="1" t="str">
        <f>_xlfn.TEXTJOIN("_",TRUE,A1863,B1863,D1863,"Land")</f>
        <v>PRT_2009_11_Land</v>
      </c>
      <c r="F1863" s="1" t="str" cm="1">
        <f t="array" ref="F1863">_xlfn.REGEXEXTRACT(E1863,"[A-Z]+[a-z]+[a-z]",1,0)</f>
        <v>Land</v>
      </c>
      <c r="G1863" s="1" t="str">
        <f>_xlfn.TEXTJOIN("_",TRUE,A1863,B1863,C1863,F1863)</f>
        <v>PRT_2009_011_Land</v>
      </c>
      <c r="H1863" s="1" t="s">
        <v>275</v>
      </c>
      <c r="I1863" s="3" t="s">
        <v>27</v>
      </c>
      <c r="J1863" t="s">
        <v>44</v>
      </c>
      <c r="K1863" t="s">
        <v>652</v>
      </c>
      <c r="L1863" s="4">
        <v>88</v>
      </c>
      <c r="M1863" s="5" t="str">
        <f>IF(AND(S1863=A1863, T1863&amp;U1863&amp;V1863&amp;W1863&amp;X1863=""), "DomProd", IF(COUNTIF(S1863:X1863, A1863)&gt;0, "CoDev", IF(S1863="???","N/A","Import")))</f>
        <v>Import</v>
      </c>
      <c r="N1863" t="s">
        <v>46</v>
      </c>
      <c r="Q1863" s="18" t="s">
        <v>47</v>
      </c>
      <c r="R1863" s="5"/>
      <c r="S1863" t="s">
        <v>25</v>
      </c>
      <c r="Y1863" s="5">
        <f>IF(T1863="???",0,COUNTA(S1863:X1863))</f>
        <v>1</v>
      </c>
    </row>
    <row r="1864" spans="1:25" x14ac:dyDescent="0.45">
      <c r="A1864" s="24" t="s">
        <v>2928</v>
      </c>
      <c r="B1864" s="1">
        <v>2009</v>
      </c>
      <c r="C1864" s="22" t="str">
        <f>TEXT(D1864,"000")</f>
        <v>012</v>
      </c>
      <c r="D1864" s="2">
        <v>12</v>
      </c>
      <c r="E1864" s="1" t="str">
        <f>_xlfn.TEXTJOIN("_",TRUE,A1864,B1864,D1864,"Land")</f>
        <v>PRT_2009_12_Land</v>
      </c>
      <c r="F1864" s="1" t="str" cm="1">
        <f t="array" ref="F1864">_xlfn.REGEXEXTRACT(E1864,"[A-Z]+[a-z]+[a-z]",1,0)</f>
        <v>Land</v>
      </c>
      <c r="G1864" s="1" t="str">
        <f>_xlfn.TEXTJOIN("_",TRUE,A1864,B1864,C1864,F1864)</f>
        <v>PRT_2009_012_Land</v>
      </c>
      <c r="H1864" s="1" t="s">
        <v>275</v>
      </c>
      <c r="I1864" s="3" t="s">
        <v>51</v>
      </c>
      <c r="J1864" t="s">
        <v>52</v>
      </c>
      <c r="K1864" t="s">
        <v>2941</v>
      </c>
      <c r="L1864" s="4">
        <v>14</v>
      </c>
      <c r="M1864" s="5" t="str">
        <f>IF(AND(S1864=A1864, T1864&amp;U1864&amp;V1864&amp;W1864&amp;X1864=""), "DomProd", IF(COUNTIF(S1864:X1864, A1864)&gt;0, "CoDev", IF(S1864="???","N/A","Import")))</f>
        <v>Import</v>
      </c>
      <c r="N1864" t="s">
        <v>54</v>
      </c>
      <c r="Q1864" s="18" t="s">
        <v>55</v>
      </c>
      <c r="S1864" t="s">
        <v>56</v>
      </c>
      <c r="Y1864" s="5">
        <f>IF(T1864="???",0,COUNTA(S1864:X1864))</f>
        <v>1</v>
      </c>
    </row>
    <row r="1865" spans="1:25" x14ac:dyDescent="0.45">
      <c r="A1865" s="24" t="s">
        <v>2928</v>
      </c>
      <c r="B1865" s="1">
        <v>2009</v>
      </c>
      <c r="C1865" s="22" t="str">
        <f>TEXT(D1865,"000")</f>
        <v>013</v>
      </c>
      <c r="D1865" s="2">
        <v>13</v>
      </c>
      <c r="E1865" s="1" t="str">
        <f>_xlfn.TEXTJOIN("_",TRUE,A1865,B1865,D1865,"Land")</f>
        <v>PRT_2009_13_Land</v>
      </c>
      <c r="F1865" s="1" t="str" cm="1">
        <f t="array" ref="F1865">_xlfn.REGEXEXTRACT(E1865,"[A-Z]+[a-z]+[a-z]",1,0)</f>
        <v>Land</v>
      </c>
      <c r="G1865" s="1" t="str">
        <f>_xlfn.TEXTJOIN("_",TRUE,A1865,B1865,C1865,F1865)</f>
        <v>PRT_2009_013_Land</v>
      </c>
      <c r="H1865" s="1" t="s">
        <v>275</v>
      </c>
      <c r="I1865" s="3" t="s">
        <v>51</v>
      </c>
      <c r="J1865" t="s">
        <v>52</v>
      </c>
      <c r="K1865" t="s">
        <v>2942</v>
      </c>
      <c r="L1865" s="4">
        <v>6</v>
      </c>
      <c r="M1865" s="5" t="str">
        <f>IF(AND(S1865=A1865, T1865&amp;U1865&amp;V1865&amp;W1865&amp;X1865=""), "DomProd", IF(COUNTIF(S1865:X1865, A1865)&gt;0, "CoDev", IF(S1865="???","N/A","Import")))</f>
        <v>Import</v>
      </c>
      <c r="N1865" t="s">
        <v>54</v>
      </c>
      <c r="Q1865" s="18" t="s">
        <v>55</v>
      </c>
      <c r="S1865" t="s">
        <v>56</v>
      </c>
      <c r="Y1865" s="5">
        <f>IF(T1865="???",0,COUNTA(S1865:X1865))</f>
        <v>1</v>
      </c>
    </row>
    <row r="1866" spans="1:25" x14ac:dyDescent="0.45">
      <c r="A1866" s="24" t="s">
        <v>2928</v>
      </c>
      <c r="B1866" s="1">
        <v>2009</v>
      </c>
      <c r="C1866" s="22" t="str">
        <f>TEXT(D1866,"000")</f>
        <v>014</v>
      </c>
      <c r="D1866" s="2">
        <v>14</v>
      </c>
      <c r="E1866" s="1" t="str">
        <f>_xlfn.TEXTJOIN("_",TRUE,A1866,B1866,D1866,"Land")</f>
        <v>PRT_2009_14_Land</v>
      </c>
      <c r="F1866" s="1" t="str" cm="1">
        <f t="array" ref="F1866">_xlfn.REGEXEXTRACT(E1866,"[A-Z]+[a-z]+[a-z]",1,0)</f>
        <v>Land</v>
      </c>
      <c r="G1866" s="1" t="str">
        <f>_xlfn.TEXTJOIN("_",TRUE,A1866,B1866,C1866,F1866)</f>
        <v>PRT_2009_014_Land</v>
      </c>
      <c r="H1866" s="1" t="s">
        <v>275</v>
      </c>
      <c r="I1866" s="3" t="s">
        <v>51</v>
      </c>
      <c r="J1866" t="s">
        <v>57</v>
      </c>
      <c r="K1866" t="s">
        <v>2943</v>
      </c>
      <c r="L1866" s="4">
        <v>21</v>
      </c>
      <c r="M1866" s="5" t="str">
        <f>IF(AND(S1866=A1866, T1866&amp;U1866&amp;V1866&amp;W1866&amp;X1866=""), "DomProd", IF(COUNTIF(S1866:X1866, A1866)&gt;0, "CoDev", IF(S1866="???","N/A","Import")))</f>
        <v>Import</v>
      </c>
      <c r="N1866" t="s">
        <v>1093</v>
      </c>
      <c r="Q1866" s="18" t="s">
        <v>1094</v>
      </c>
      <c r="R1866" s="5"/>
      <c r="S1866" t="s">
        <v>92</v>
      </c>
      <c r="Y1866" s="5">
        <f>IF(T1866="???",0,COUNTA(S1866:X1866))</f>
        <v>1</v>
      </c>
    </row>
    <row r="1867" spans="1:25" x14ac:dyDescent="0.45">
      <c r="A1867" s="24" t="s">
        <v>2928</v>
      </c>
      <c r="B1867" s="1">
        <v>2009</v>
      </c>
      <c r="C1867" s="22" t="str">
        <f>TEXT(D1867,"000")</f>
        <v>015</v>
      </c>
      <c r="D1867" s="2">
        <v>15</v>
      </c>
      <c r="E1867" s="1" t="str">
        <f>_xlfn.TEXTJOIN("_",TRUE,A1867,B1867,D1867,"Land")</f>
        <v>PRT_2009_15_Land</v>
      </c>
      <c r="F1867" s="1" t="str" cm="1">
        <f t="array" ref="F1867">_xlfn.REGEXEXTRACT(E1867,"[A-Z]+[a-z]+[a-z]",1,0)</f>
        <v>Land</v>
      </c>
      <c r="G1867" s="1" t="str">
        <f>_xlfn.TEXTJOIN("_",TRUE,A1867,B1867,C1867,F1867)</f>
        <v>PRT_2009_015_Land</v>
      </c>
      <c r="H1867" s="1" t="s">
        <v>275</v>
      </c>
      <c r="I1867" s="3" t="s">
        <v>51</v>
      </c>
      <c r="J1867" t="s">
        <v>57</v>
      </c>
      <c r="K1867" t="s">
        <v>2135</v>
      </c>
      <c r="L1867" s="4">
        <v>52</v>
      </c>
      <c r="M1867" s="5" t="str">
        <f>IF(AND(S1867=A1867, T1867&amp;U1867&amp;V1867&amp;W1867&amp;X1867=""), "DomProd", IF(COUNTIF(S1867:X1867, A1867)&gt;0, "CoDev", IF(S1867="???","N/A","Import")))</f>
        <v>Import</v>
      </c>
      <c r="N1867" t="s">
        <v>756</v>
      </c>
      <c r="Q1867" s="18" t="s">
        <v>757</v>
      </c>
      <c r="S1867" t="s">
        <v>56</v>
      </c>
      <c r="Y1867" s="5">
        <f>IF(T1867="???",0,COUNTA(S1867:X1867))</f>
        <v>1</v>
      </c>
    </row>
    <row r="1868" spans="1:25" x14ac:dyDescent="0.45">
      <c r="A1868" s="24" t="s">
        <v>2928</v>
      </c>
      <c r="B1868" s="1">
        <v>2009</v>
      </c>
      <c r="C1868" s="22" t="str">
        <f>TEXT(D1868,"000")</f>
        <v>016</v>
      </c>
      <c r="D1868" s="2">
        <v>16</v>
      </c>
      <c r="E1868" s="1" t="str">
        <f>_xlfn.TEXTJOIN("_",TRUE,A1868,B1868,D1868,"Land")</f>
        <v>PRT_2009_16_Land</v>
      </c>
      <c r="F1868" s="1" t="str" cm="1">
        <f t="array" ref="F1868">_xlfn.REGEXEXTRACT(E1868,"[A-Z]+[a-z]+[a-z]",1,0)</f>
        <v>Land</v>
      </c>
      <c r="G1868" s="1" t="str">
        <f>_xlfn.TEXTJOIN("_",TRUE,A1868,B1868,C1868,F1868)</f>
        <v>PRT_2009_016_Land</v>
      </c>
      <c r="H1868" s="1" t="s">
        <v>275</v>
      </c>
      <c r="I1868" s="3" t="s">
        <v>51</v>
      </c>
      <c r="J1868" t="s">
        <v>57</v>
      </c>
      <c r="K1868" t="s">
        <v>559</v>
      </c>
      <c r="L1868" s="4">
        <v>24</v>
      </c>
      <c r="M1868" s="5" t="str">
        <f>IF(AND(S1868=A1868, T1868&amp;U1868&amp;V1868&amp;W1868&amp;X1868=""), "DomProd", IF(COUNTIF(S1868:X1868, A1868)&gt;0, "CoDev", IF(S1868="???","N/A","Import")))</f>
        <v>Import</v>
      </c>
      <c r="N1868" t="s">
        <v>560</v>
      </c>
      <c r="Q1868" s="18" t="s">
        <v>561</v>
      </c>
      <c r="S1868" t="s">
        <v>562</v>
      </c>
      <c r="Y1868" s="5">
        <f>IF(T1868="???",0,COUNTA(S1868:X1868))</f>
        <v>1</v>
      </c>
    </row>
    <row r="1869" spans="1:25" x14ac:dyDescent="0.45">
      <c r="A1869" s="24" t="s">
        <v>2928</v>
      </c>
      <c r="B1869" s="1">
        <v>2009</v>
      </c>
      <c r="C1869" s="22" t="str">
        <f>TEXT(D1869,"000")</f>
        <v>017</v>
      </c>
      <c r="D1869" s="2">
        <v>17</v>
      </c>
      <c r="E1869" s="1" t="str">
        <f>_xlfn.TEXTJOIN("_",TRUE,A1869,B1869,D1869,"Land")</f>
        <v>PRT_2009_17_Land</v>
      </c>
      <c r="F1869" s="1" t="str" cm="1">
        <f t="array" ref="F1869">_xlfn.REGEXEXTRACT(E1869,"[A-Z]+[a-z]+[a-z]",1,0)</f>
        <v>Land</v>
      </c>
      <c r="G1869" s="1" t="str">
        <f>_xlfn.TEXTJOIN("_",TRUE,A1869,B1869,C1869,F1869)</f>
        <v>PRT_2009_017_Land</v>
      </c>
      <c r="H1869" s="1" t="s">
        <v>275</v>
      </c>
      <c r="I1869" s="3" t="s">
        <v>51</v>
      </c>
      <c r="J1869" t="s">
        <v>60</v>
      </c>
      <c r="K1869" t="s">
        <v>2944</v>
      </c>
      <c r="L1869" s="4">
        <v>38</v>
      </c>
      <c r="M1869" s="5" t="str">
        <f>IF(AND(S1869=A1869, T1869&amp;U1869&amp;V1869&amp;W1869&amp;X1869=""), "DomProd", IF(COUNTIF(S1869:X1869, A1869)&gt;0, "CoDev", IF(S1869="???","N/A","Import")))</f>
        <v>Import</v>
      </c>
      <c r="N1869" t="s">
        <v>756</v>
      </c>
      <c r="Q1869" s="18" t="s">
        <v>1099</v>
      </c>
      <c r="S1869" t="s">
        <v>56</v>
      </c>
      <c r="Y1869" s="5">
        <f>IF(T1869="???",0,COUNTA(S1869:X1869))</f>
        <v>1</v>
      </c>
    </row>
    <row r="1870" spans="1:25" x14ac:dyDescent="0.45">
      <c r="A1870" s="24" t="s">
        <v>2928</v>
      </c>
      <c r="B1870" s="1">
        <v>2009</v>
      </c>
      <c r="C1870" s="22" t="str">
        <f>TEXT(D1870,"000")</f>
        <v>018</v>
      </c>
      <c r="D1870" s="2">
        <v>18</v>
      </c>
      <c r="E1870" s="1" t="str">
        <f>_xlfn.TEXTJOIN("_",TRUE,A1870,B1870,D1870,"Land")</f>
        <v>PRT_2009_18_Land</v>
      </c>
      <c r="F1870" s="1" t="str" cm="1">
        <f t="array" ref="F1870">_xlfn.REGEXEXTRACT(E1870,"[A-Z]+[a-z]+[a-z]",1,0)</f>
        <v>Land</v>
      </c>
      <c r="G1870" s="1" t="str">
        <f>_xlfn.TEXTJOIN("_",TRUE,A1870,B1870,C1870,F1870)</f>
        <v>PRT_2009_018_Land</v>
      </c>
      <c r="H1870" s="1" t="s">
        <v>275</v>
      </c>
      <c r="I1870" s="3" t="s">
        <v>51</v>
      </c>
      <c r="J1870" t="s">
        <v>2945</v>
      </c>
      <c r="K1870" t="s">
        <v>65</v>
      </c>
      <c r="L1870" s="4">
        <v>9</v>
      </c>
      <c r="M1870" s="5" t="str">
        <f>IF(AND(S1870=A1870, T1870&amp;U1870&amp;V1870&amp;W1870&amp;X1870=""), "DomProd", IF(COUNTIF(S1870:X1870, A1870)&gt;0, "CoDev", IF(S1870="???","N/A","Import")))</f>
        <v>N/A</v>
      </c>
      <c r="N1870" s="5" t="s">
        <v>35</v>
      </c>
      <c r="O1870" s="5"/>
      <c r="P1870" s="5"/>
      <c r="Q1870" s="5"/>
      <c r="R1870" s="5"/>
      <c r="S1870" t="s">
        <v>59</v>
      </c>
      <c r="Y1870" s="5">
        <f>IF(T1870="???",0,COUNTA(S1870:X1870))</f>
        <v>1</v>
      </c>
    </row>
    <row r="1871" spans="1:25" x14ac:dyDescent="0.45">
      <c r="A1871" s="24" t="s">
        <v>2928</v>
      </c>
      <c r="B1871" s="1">
        <v>2009</v>
      </c>
      <c r="C1871" s="22" t="str">
        <f>TEXT(D1871,"000")</f>
        <v>019</v>
      </c>
      <c r="D1871" s="2">
        <v>19</v>
      </c>
      <c r="E1871" s="1" t="str">
        <f>_xlfn.TEXTJOIN("_",TRUE,A1871,B1871,D1871,"Land")</f>
        <v>PRT_2009_19_Land</v>
      </c>
      <c r="F1871" s="1" t="str" cm="1">
        <f t="array" ref="F1871">_xlfn.REGEXEXTRACT(E1871,"[A-Z]+[a-z]+[a-z]",1,0)</f>
        <v>Land</v>
      </c>
      <c r="G1871" s="1" t="str">
        <f>_xlfn.TEXTJOIN("_",TRUE,A1871,B1871,C1871,F1871)</f>
        <v>PRT_2009_019_Land</v>
      </c>
      <c r="H1871" s="1" t="s">
        <v>275</v>
      </c>
      <c r="I1871" s="3" t="s">
        <v>51</v>
      </c>
      <c r="J1871" t="s">
        <v>2946</v>
      </c>
      <c r="K1871" t="s">
        <v>65</v>
      </c>
      <c r="L1871" s="4">
        <v>6</v>
      </c>
      <c r="M1871" s="5" t="str">
        <f>IF(AND(S1871=A1871, T1871&amp;U1871&amp;V1871&amp;W1871&amp;X1871=""), "DomProd", IF(COUNTIF(S1871:X1871, A1871)&gt;0, "CoDev", IF(S1871="???","N/A","Import")))</f>
        <v>N/A</v>
      </c>
      <c r="N1871" s="5" t="s">
        <v>35</v>
      </c>
      <c r="O1871" s="5"/>
      <c r="P1871" s="5"/>
      <c r="Q1871" s="5"/>
      <c r="R1871" s="5"/>
      <c r="S1871" t="s">
        <v>59</v>
      </c>
      <c r="Y1871" s="5">
        <f>IF(T1871="???",0,COUNTA(S1871:X1871))</f>
        <v>1</v>
      </c>
    </row>
    <row r="1872" spans="1:25" x14ac:dyDescent="0.45">
      <c r="A1872" s="24" t="s">
        <v>2928</v>
      </c>
      <c r="B1872" s="1">
        <v>2009</v>
      </c>
      <c r="C1872" s="22" t="str">
        <f>TEXT(D1872,"000")</f>
        <v>020</v>
      </c>
      <c r="D1872" s="2">
        <v>20</v>
      </c>
      <c r="E1872" s="1" t="str">
        <f>_xlfn.TEXTJOIN("_",TRUE,A1872,B1872,D1872,"Land")</f>
        <v>PRT_2009_20_Land</v>
      </c>
      <c r="F1872" s="1" t="str" cm="1">
        <f t="array" ref="F1872">_xlfn.REGEXEXTRACT(E1872,"[A-Z]+[a-z]+[a-z]",1,0)</f>
        <v>Land</v>
      </c>
      <c r="G1872" s="1" t="str">
        <f>_xlfn.TEXTJOIN("_",TRUE,A1872,B1872,C1872,F1872)</f>
        <v>PRT_2009_020_Land</v>
      </c>
      <c r="H1872" s="1" t="s">
        <v>275</v>
      </c>
      <c r="I1872" s="3" t="s">
        <v>51</v>
      </c>
      <c r="J1872" t="s">
        <v>2947</v>
      </c>
      <c r="K1872" t="s">
        <v>65</v>
      </c>
      <c r="L1872" s="4">
        <v>6</v>
      </c>
      <c r="M1872" s="5" t="str">
        <f>IF(AND(S1872=A1872, T1872&amp;U1872&amp;V1872&amp;W1872&amp;X1872=""), "DomProd", IF(COUNTIF(S1872:X1872, A1872)&gt;0, "CoDev", IF(S1872="???","N/A","Import")))</f>
        <v>N/A</v>
      </c>
      <c r="N1872" s="5" t="s">
        <v>35</v>
      </c>
      <c r="O1872" s="5"/>
      <c r="P1872" s="5"/>
      <c r="Q1872" s="5"/>
      <c r="R1872" s="5"/>
      <c r="S1872" t="s">
        <v>59</v>
      </c>
      <c r="Y1872" s="5">
        <f>IF(T1872="???",0,COUNTA(S1872:X1872))</f>
        <v>1</v>
      </c>
    </row>
    <row r="1873" spans="1:25" x14ac:dyDescent="0.45">
      <c r="A1873" s="24" t="s">
        <v>2928</v>
      </c>
      <c r="B1873" s="1">
        <v>2009</v>
      </c>
      <c r="C1873" s="22" t="str">
        <f>TEXT(D1873,"000")</f>
        <v>021</v>
      </c>
      <c r="D1873" s="2">
        <v>21</v>
      </c>
      <c r="E1873" s="1" t="str">
        <f>_xlfn.TEXTJOIN("_",TRUE,A1873,B1873,D1873,"Land")</f>
        <v>PRT_2009_21_Land</v>
      </c>
      <c r="F1873" s="1" t="str" cm="1">
        <f t="array" ref="F1873">_xlfn.REGEXEXTRACT(E1873,"[A-Z]+[a-z]+[a-z]",1,0)</f>
        <v>Land</v>
      </c>
      <c r="G1873" s="1" t="str">
        <f>_xlfn.TEXTJOIN("_",TRUE,A1873,B1873,C1873,F1873)</f>
        <v>PRT_2009_021_Land</v>
      </c>
      <c r="H1873" s="1" t="s">
        <v>275</v>
      </c>
      <c r="I1873" s="3" t="s">
        <v>51</v>
      </c>
      <c r="J1873" t="s">
        <v>152</v>
      </c>
      <c r="K1873" t="s">
        <v>65</v>
      </c>
      <c r="L1873" s="4" t="s">
        <v>65</v>
      </c>
      <c r="M1873" s="5" t="str">
        <f>IF(AND(S1873=A1873, T1873&amp;U1873&amp;V1873&amp;W1873&amp;X1873=""), "DomProd", IF(COUNTIF(S1873:X1873, A1873)&gt;0, "CoDev", IF(S1873="???","N/A","Import")))</f>
        <v>N/A</v>
      </c>
      <c r="N1873" s="5" t="s">
        <v>35</v>
      </c>
      <c r="O1873" s="5"/>
      <c r="P1873" s="5"/>
      <c r="Q1873" s="5"/>
      <c r="R1873" s="5"/>
      <c r="S1873" t="s">
        <v>59</v>
      </c>
      <c r="Y1873" s="5">
        <f>IF(T1873="???",0,COUNTA(S1873:X1873))</f>
        <v>1</v>
      </c>
    </row>
    <row r="1874" spans="1:25" x14ac:dyDescent="0.45">
      <c r="A1874" s="24" t="s">
        <v>2928</v>
      </c>
      <c r="B1874" s="1">
        <v>2009</v>
      </c>
      <c r="C1874" s="22" t="str">
        <f>TEXT(D1874,"000")</f>
        <v>022</v>
      </c>
      <c r="D1874" s="2">
        <v>22</v>
      </c>
      <c r="E1874" s="1" t="str">
        <f>_xlfn.TEXTJOIN("_",TRUE,A1874,B1874,D1874,"Land")</f>
        <v>PRT_2009_22_Land</v>
      </c>
      <c r="F1874" s="1" t="str" cm="1">
        <f t="array" ref="F1874">_xlfn.REGEXEXTRACT(E1874,"[A-Z]+[a-z]+[a-z]",1,0)</f>
        <v>Land</v>
      </c>
      <c r="G1874" s="1" t="str">
        <f>_xlfn.TEXTJOIN("_",TRUE,A1874,B1874,C1874,F1874)</f>
        <v>PRT_2009_022_Land</v>
      </c>
      <c r="H1874" s="1" t="s">
        <v>275</v>
      </c>
      <c r="I1874" s="3" t="s">
        <v>51</v>
      </c>
      <c r="J1874" t="s">
        <v>2948</v>
      </c>
      <c r="K1874" t="s">
        <v>2137</v>
      </c>
      <c r="L1874" s="4">
        <v>76</v>
      </c>
      <c r="M1874" s="5" t="str">
        <f>IF(AND(S1874=A1874, T1874&amp;U1874&amp;V1874&amp;W1874&amp;X1874=""), "DomProd", IF(COUNTIF(S1874:X1874, A1874)&gt;0, "CoDev", IF(S1874="???","N/A","Import")))</f>
        <v>Import</v>
      </c>
      <c r="Q1874" s="18" t="s">
        <v>300</v>
      </c>
      <c r="S1874" t="s">
        <v>56</v>
      </c>
      <c r="Y1874" s="5">
        <f>IF(T1874="???",0,COUNTA(S1874:X1874))</f>
        <v>1</v>
      </c>
    </row>
    <row r="1875" spans="1:25" x14ac:dyDescent="0.45">
      <c r="A1875" s="24" t="s">
        <v>2928</v>
      </c>
      <c r="B1875" s="1">
        <v>2009</v>
      </c>
      <c r="C1875" s="22" t="str">
        <f>TEXT(D1875,"000")</f>
        <v>023</v>
      </c>
      <c r="D1875" s="2">
        <v>23</v>
      </c>
      <c r="E1875" s="1" t="str">
        <f>_xlfn.TEXTJOIN("_",TRUE,A1875,B1875,D1875,"Land")</f>
        <v>PRT_2009_23_Land</v>
      </c>
      <c r="F1875" s="1" t="str" cm="1">
        <f t="array" ref="F1875">_xlfn.REGEXEXTRACT(E1875,"[A-Z]+[a-z]+[a-z]",1,0)</f>
        <v>Land</v>
      </c>
      <c r="G1875" s="1" t="str">
        <f>_xlfn.TEXTJOIN("_",TRUE,A1875,B1875,C1875,F1875)</f>
        <v>PRT_2009_023_Land</v>
      </c>
      <c r="H1875" s="1" t="s">
        <v>275</v>
      </c>
      <c r="I1875" s="3" t="s">
        <v>51</v>
      </c>
      <c r="J1875" t="s">
        <v>1111</v>
      </c>
      <c r="K1875" t="s">
        <v>764</v>
      </c>
      <c r="L1875" s="4">
        <v>98</v>
      </c>
      <c r="M1875" s="5" t="str">
        <f>IF(AND(S1875=A1875, T1875&amp;U1875&amp;V1875&amp;W1875&amp;X1875=""), "DomProd", IF(COUNTIF(S1875:X1875, A1875)&gt;0, "CoDev", IF(S1875="???","N/A","Import")))</f>
        <v>Import</v>
      </c>
      <c r="N1875" t="s">
        <v>764</v>
      </c>
      <c r="Q1875" s="18" t="s">
        <v>766</v>
      </c>
      <c r="R1875" s="5"/>
      <c r="S1875" t="s">
        <v>1366</v>
      </c>
      <c r="Y1875" s="5">
        <f>IF(T1875="???",0,COUNTA(S1875:X1875))</f>
        <v>1</v>
      </c>
    </row>
    <row r="1876" spans="1:25" x14ac:dyDescent="0.45">
      <c r="A1876" s="24" t="s">
        <v>2928</v>
      </c>
      <c r="B1876" s="1">
        <v>2009</v>
      </c>
      <c r="C1876" s="22" t="str">
        <f>TEXT(D1876,"000")</f>
        <v>024</v>
      </c>
      <c r="D1876" s="2">
        <v>24</v>
      </c>
      <c r="E1876" s="1" t="str">
        <f>_xlfn.TEXTJOIN("_",TRUE,A1876,B1876,D1876,"Land")</f>
        <v>PRT_2009_24_Land</v>
      </c>
      <c r="F1876" s="1" t="str" cm="1">
        <f t="array" ref="F1876">_xlfn.REGEXEXTRACT(E1876,"[A-Z]+[a-z]+[a-z]",1,0)</f>
        <v>Land</v>
      </c>
      <c r="G1876" s="1" t="str">
        <f>_xlfn.TEXTJOIN("_",TRUE,A1876,B1876,C1876,F1876)</f>
        <v>PRT_2009_024_Land</v>
      </c>
      <c r="H1876" s="1" t="s">
        <v>275</v>
      </c>
      <c r="I1876" s="3" t="s">
        <v>68</v>
      </c>
      <c r="J1876" t="s">
        <v>72</v>
      </c>
      <c r="K1876" t="s">
        <v>154</v>
      </c>
      <c r="L1876" s="4">
        <v>68</v>
      </c>
      <c r="M1876" s="5" t="str">
        <f>IF(AND(S1876=A1876, T1876&amp;U1876&amp;V1876&amp;W1876&amp;X1876=""), "DomProd", IF(COUNTIF(S1876:X1876, A1876)&gt;0, "CoDev", IF(S1876="???","N/A","Import")))</f>
        <v>Import</v>
      </c>
      <c r="N1876" t="s">
        <v>155</v>
      </c>
      <c r="Q1876" s="18" t="s">
        <v>156</v>
      </c>
      <c r="R1876" s="5"/>
      <c r="S1876" t="s">
        <v>71</v>
      </c>
      <c r="T1876" t="s">
        <v>32</v>
      </c>
      <c r="Y1876" s="5">
        <f>IF(T1876="???",0,COUNTA(S1876:X1876))</f>
        <v>2</v>
      </c>
    </row>
    <row r="1877" spans="1:25" x14ac:dyDescent="0.45">
      <c r="A1877" s="24" t="s">
        <v>2928</v>
      </c>
      <c r="B1877" s="1">
        <v>2009</v>
      </c>
      <c r="C1877" s="22" t="str">
        <f>TEXT(D1877,"000")</f>
        <v>025</v>
      </c>
      <c r="D1877" s="2">
        <v>25</v>
      </c>
      <c r="E1877" s="1" t="str">
        <f>_xlfn.TEXTJOIN("_",TRUE,A1877,B1877,D1877,"Land")</f>
        <v>PRT_2009_25_Land</v>
      </c>
      <c r="F1877" s="1" t="str" cm="1">
        <f t="array" ref="F1877">_xlfn.REGEXEXTRACT(E1877,"[A-Z]+[a-z]+[a-z]",1,0)</f>
        <v>Land</v>
      </c>
      <c r="G1877" s="1" t="str">
        <f>_xlfn.TEXTJOIN("_",TRUE,A1877,B1877,C1877,F1877)</f>
        <v>PRT_2009_025_Land</v>
      </c>
      <c r="H1877" s="1" t="s">
        <v>275</v>
      </c>
      <c r="I1877" s="3" t="s">
        <v>68</v>
      </c>
      <c r="J1877" t="s">
        <v>72</v>
      </c>
      <c r="K1877" t="s">
        <v>983</v>
      </c>
      <c r="L1877" s="4">
        <v>50</v>
      </c>
      <c r="M1877" s="5" t="str">
        <f>IF(AND(S1877=A1877, T1877&amp;U1877&amp;V1877&amp;W1877&amp;X1877=""), "DomProd", IF(COUNTIF(S1877:X1877, A1877)&gt;0, "CoDev", IF(S1877="???","N/A","Import")))</f>
        <v>Import</v>
      </c>
      <c r="N1877" t="s">
        <v>769</v>
      </c>
      <c r="Q1877" s="18" t="s">
        <v>984</v>
      </c>
      <c r="R1877" s="5"/>
      <c r="S1877" t="s">
        <v>56</v>
      </c>
      <c r="Y1877" s="5">
        <f>IF(T1877="???",0,COUNTA(S1877:X1877))</f>
        <v>1</v>
      </c>
    </row>
    <row r="1878" spans="1:25" x14ac:dyDescent="0.45">
      <c r="A1878" s="24" t="s">
        <v>2928</v>
      </c>
      <c r="B1878" s="1">
        <v>2009</v>
      </c>
      <c r="C1878" s="22" t="str">
        <f>TEXT(D1878,"000")</f>
        <v>026</v>
      </c>
      <c r="D1878" s="2">
        <v>26</v>
      </c>
      <c r="E1878" s="1" t="str">
        <f>_xlfn.TEXTJOIN("_",TRUE,A1878,B1878,D1878,"Land")</f>
        <v>PRT_2009_26_Land</v>
      </c>
      <c r="F1878" s="1" t="str" cm="1">
        <f t="array" ref="F1878">_xlfn.REGEXEXTRACT(E1878,"[A-Z]+[a-z]+[a-z]",1,0)</f>
        <v>Land</v>
      </c>
      <c r="G1878" s="1" t="str">
        <f>_xlfn.TEXTJOIN("_",TRUE,A1878,B1878,C1878,F1878)</f>
        <v>PRT_2009_026_Land</v>
      </c>
      <c r="H1878" s="1" t="s">
        <v>275</v>
      </c>
      <c r="I1878" s="3" t="s">
        <v>68</v>
      </c>
      <c r="J1878" t="s">
        <v>77</v>
      </c>
      <c r="K1878" t="s">
        <v>2949</v>
      </c>
      <c r="L1878" s="4">
        <v>128</v>
      </c>
      <c r="M1878" s="5" t="str">
        <f>IF(AND(S1878=A1878, T1878&amp;U1878&amp;V1878&amp;W1878&amp;X1878=""), "DomProd", IF(COUNTIF(S1878:X1878, A1878)&gt;0, "CoDev", IF(S1878="???","N/A","Import")))</f>
        <v>Import</v>
      </c>
      <c r="N1878" t="s">
        <v>79</v>
      </c>
      <c r="Q1878" s="18" t="s">
        <v>80</v>
      </c>
      <c r="S1878" t="s">
        <v>56</v>
      </c>
      <c r="Y1878" s="5">
        <f>IF(T1878="???",0,COUNTA(S1878:X1878))</f>
        <v>1</v>
      </c>
    </row>
    <row r="1879" spans="1:25" x14ac:dyDescent="0.45">
      <c r="A1879" s="24" t="s">
        <v>2928</v>
      </c>
      <c r="B1879" s="1">
        <v>2009</v>
      </c>
      <c r="C1879" s="22" t="str">
        <f>TEXT(D1879,"000")</f>
        <v>027</v>
      </c>
      <c r="D1879" s="2">
        <v>27</v>
      </c>
      <c r="E1879" s="1" t="str">
        <f>_xlfn.TEXTJOIN("_",TRUE,A1879,B1879,D1879,"Land")</f>
        <v>PRT_2009_27_Land</v>
      </c>
      <c r="F1879" s="1" t="str" cm="1">
        <f t="array" ref="F1879">_xlfn.REGEXEXTRACT(E1879,"[A-Z]+[a-z]+[a-z]",1,0)</f>
        <v>Land</v>
      </c>
      <c r="G1879" s="1" t="str">
        <f>_xlfn.TEXTJOIN("_",TRUE,A1879,B1879,C1879,F1879)</f>
        <v>PRT_2009_027_Land</v>
      </c>
      <c r="H1879" s="1" t="s">
        <v>275</v>
      </c>
      <c r="I1879" s="3" t="s">
        <v>68</v>
      </c>
      <c r="J1879" t="s">
        <v>81</v>
      </c>
      <c r="K1879" t="s">
        <v>2147</v>
      </c>
      <c r="L1879" s="4">
        <v>162</v>
      </c>
      <c r="M1879" s="5" t="str">
        <f>IF(AND(S1879=A1879, T1879&amp;U1879&amp;V1879&amp;W1879&amp;X1879=""), "DomProd", IF(COUNTIF(S1879:X1879, A1879)&gt;0, "CoDev", IF(S1879="???","N/A","Import")))</f>
        <v>Import</v>
      </c>
      <c r="N1879" t="s">
        <v>74</v>
      </c>
      <c r="Q1879" t="s">
        <v>83</v>
      </c>
      <c r="R1879" s="5"/>
      <c r="S1879" t="s">
        <v>76</v>
      </c>
      <c r="Y1879" s="5">
        <f>IF(T1879="???",0,COUNTA(S1879:X1879))</f>
        <v>1</v>
      </c>
    </row>
    <row r="1880" spans="1:25" x14ac:dyDescent="0.45">
      <c r="A1880" s="24" t="s">
        <v>2928</v>
      </c>
      <c r="B1880" s="1">
        <v>2009</v>
      </c>
      <c r="C1880" s="22" t="str">
        <f>TEXT(D1880,"000")</f>
        <v>028</v>
      </c>
      <c r="D1880" s="2">
        <v>28</v>
      </c>
      <c r="E1880" s="1" t="str">
        <f>_xlfn.TEXTJOIN("_",TRUE,A1880,B1880,D1880,"Land")</f>
        <v>PRT_2009_28_Land</v>
      </c>
      <c r="F1880" s="1" t="str" cm="1">
        <f t="array" ref="F1880">_xlfn.REGEXEXTRACT(E1880,"[A-Z]+[a-z]+[a-z]",1,0)</f>
        <v>Land</v>
      </c>
      <c r="G1880" s="1" t="str">
        <f>_xlfn.TEXTJOIN("_",TRUE,A1880,B1880,C1880,F1880)</f>
        <v>PRT_2009_028_Land</v>
      </c>
      <c r="H1880" s="1" t="s">
        <v>275</v>
      </c>
      <c r="I1880" s="3" t="s">
        <v>68</v>
      </c>
      <c r="J1880" t="s">
        <v>582</v>
      </c>
      <c r="K1880" t="s">
        <v>65</v>
      </c>
      <c r="L1880" s="4">
        <v>112</v>
      </c>
      <c r="M1880" s="5" t="str">
        <f>IF(AND(S1880=A1880, T1880&amp;U1880&amp;V1880&amp;W1880&amp;X1880=""), "DomProd", IF(COUNTIF(S1880:X1880, A1880)&gt;0, "CoDev", IF(S1880="???","N/A","Import")))</f>
        <v>N/A</v>
      </c>
      <c r="N1880" s="5" t="s">
        <v>35</v>
      </c>
      <c r="O1880" s="5"/>
      <c r="P1880" s="5"/>
      <c r="Q1880" s="5"/>
      <c r="R1880" s="5"/>
      <c r="S1880" t="s">
        <v>59</v>
      </c>
      <c r="Y1880" s="5">
        <f>IF(T1880="???",0,COUNTA(S1880:X1880))</f>
        <v>1</v>
      </c>
    </row>
    <row r="1881" spans="1:25" x14ac:dyDescent="0.45">
      <c r="A1881" s="24" t="s">
        <v>2928</v>
      </c>
      <c r="B1881" s="1">
        <v>2009</v>
      </c>
      <c r="C1881" s="22" t="str">
        <f>TEXT(D1881,"000")</f>
        <v>029</v>
      </c>
      <c r="D1881" s="2">
        <v>29</v>
      </c>
      <c r="E1881" s="1" t="str">
        <f>_xlfn.TEXTJOIN("_",TRUE,A1881,B1881,D1881,"Land")</f>
        <v>PRT_2009_29_Land</v>
      </c>
      <c r="F1881" s="1" t="str" cm="1">
        <f t="array" ref="F1881">_xlfn.REGEXEXTRACT(E1881,"[A-Z]+[a-z]+[a-z]",1,0)</f>
        <v>Land</v>
      </c>
      <c r="G1881" s="1" t="str">
        <f>_xlfn.TEXTJOIN("_",TRUE,A1881,B1881,C1881,F1881)</f>
        <v>PRT_2009_029_Land</v>
      </c>
      <c r="H1881" s="1" t="s">
        <v>275</v>
      </c>
      <c r="I1881" s="3" t="s">
        <v>85</v>
      </c>
      <c r="J1881" t="s">
        <v>326</v>
      </c>
      <c r="K1881" t="s">
        <v>2950</v>
      </c>
      <c r="L1881" s="4">
        <v>37</v>
      </c>
      <c r="M1881" s="5" t="str">
        <f>IF(AND(S1881=A1881, T1881&amp;U1881&amp;V1881&amp;W1881&amp;X1881=""), "DomProd", IF(COUNTIF(S1881:X1881, A1881)&gt;0, "CoDev", IF(S1881="???","N/A","Import")))</f>
        <v>Import</v>
      </c>
      <c r="N1881" t="s">
        <v>2951</v>
      </c>
      <c r="Q1881" s="18" t="s">
        <v>2952</v>
      </c>
      <c r="R1881" s="5"/>
      <c r="S1881" t="s">
        <v>56</v>
      </c>
      <c r="Y1881" s="5">
        <f>IF(T1881="???",0,COUNTA(S1881:X1881))</f>
        <v>1</v>
      </c>
    </row>
    <row r="1882" spans="1:25" x14ac:dyDescent="0.45">
      <c r="A1882" s="24" t="s">
        <v>2928</v>
      </c>
      <c r="B1882" s="1">
        <v>2009</v>
      </c>
      <c r="C1882" s="22" t="str">
        <f>TEXT(D1882,"000")</f>
        <v>030</v>
      </c>
      <c r="D1882" s="2">
        <v>30</v>
      </c>
      <c r="E1882" s="1" t="str">
        <f>_xlfn.TEXTJOIN("_",TRUE,A1882,B1882,D1882,"Land")</f>
        <v>PRT_2009_30_Land</v>
      </c>
      <c r="F1882" s="1" t="str" cm="1">
        <f t="array" ref="F1882">_xlfn.REGEXEXTRACT(E1882,"[A-Z]+[a-z]+[a-z]",1,0)</f>
        <v>Land</v>
      </c>
      <c r="G1882" s="1" t="str">
        <f>_xlfn.TEXTJOIN("_",TRUE,A1882,B1882,C1882,F1882)</f>
        <v>PRT_2009_030_Land</v>
      </c>
      <c r="H1882" s="1" t="s">
        <v>275</v>
      </c>
      <c r="I1882" s="3" t="s">
        <v>85</v>
      </c>
      <c r="J1882" t="s">
        <v>157</v>
      </c>
      <c r="K1882" t="s">
        <v>801</v>
      </c>
      <c r="L1882" s="4">
        <v>15</v>
      </c>
      <c r="M1882" s="5" t="str">
        <f>IF(AND(S1882=A1882, T1882&amp;U1882&amp;V1882&amp;W1882&amp;X1882=""), "DomProd", IF(COUNTIF(S1882:X1882, A1882)&gt;0, "CoDev", IF(S1882="???","N/A","Import")))</f>
        <v>Import</v>
      </c>
      <c r="N1882" t="s">
        <v>174</v>
      </c>
      <c r="Q1882" s="18" t="s">
        <v>802</v>
      </c>
      <c r="S1882" t="s">
        <v>56</v>
      </c>
      <c r="Y1882" s="5">
        <f>IF(T1882="???",0,COUNTA(S1882:X1882))</f>
        <v>1</v>
      </c>
    </row>
    <row r="1883" spans="1:25" x14ac:dyDescent="0.45">
      <c r="A1883" s="24" t="s">
        <v>2928</v>
      </c>
      <c r="B1883" s="1">
        <v>2009</v>
      </c>
      <c r="C1883" s="22" t="str">
        <f>TEXT(D1883,"000")</f>
        <v>031</v>
      </c>
      <c r="D1883" s="2">
        <v>31</v>
      </c>
      <c r="E1883" s="1" t="str">
        <f>_xlfn.TEXTJOIN("_",TRUE,A1883,B1883,D1883,"Land")</f>
        <v>PRT_2009_31_Land</v>
      </c>
      <c r="F1883" s="1" t="str" cm="1">
        <f t="array" ref="F1883">_xlfn.REGEXEXTRACT(E1883,"[A-Z]+[a-z]+[a-z]",1,0)</f>
        <v>Land</v>
      </c>
      <c r="G1883" s="1" t="str">
        <f>_xlfn.TEXTJOIN("_",TRUE,A1883,B1883,C1883,F1883)</f>
        <v>PRT_2009_031_Land</v>
      </c>
      <c r="H1883" s="1" t="s">
        <v>275</v>
      </c>
      <c r="I1883" s="3" t="s">
        <v>85</v>
      </c>
      <c r="J1883" t="s">
        <v>2953</v>
      </c>
      <c r="K1883" t="s">
        <v>808</v>
      </c>
      <c r="L1883" s="4">
        <v>31</v>
      </c>
      <c r="M1883" s="5" t="str">
        <f>IF(AND(S1883=A1883, T1883&amp;U1883&amp;V1883&amp;W1883&amp;X1883=""), "DomProd", IF(COUNTIF(S1883:X1883, A1883)&gt;0, "CoDev", IF(S1883="???","N/A","Import")))</f>
        <v>Import</v>
      </c>
      <c r="N1883" t="s">
        <v>741</v>
      </c>
      <c r="Q1883" s="18" t="s">
        <v>809</v>
      </c>
      <c r="S1883" t="s">
        <v>32</v>
      </c>
      <c r="Y1883" s="5">
        <f>IF(T1883="???",0,COUNTA(S1883:X1883))</f>
        <v>1</v>
      </c>
    </row>
    <row r="1884" spans="1:25" x14ac:dyDescent="0.45">
      <c r="A1884" s="24" t="s">
        <v>2928</v>
      </c>
      <c r="B1884" s="1">
        <v>2009</v>
      </c>
      <c r="C1884" s="22" t="str">
        <f>TEXT(D1884,"000")</f>
        <v>032</v>
      </c>
      <c r="D1884" s="2">
        <v>32</v>
      </c>
      <c r="E1884" s="1" t="str">
        <f>_xlfn.TEXTJOIN("_",TRUE,A1884,B1884,D1884,"Land")</f>
        <v>PRT_2009_32_Land</v>
      </c>
      <c r="F1884" s="1" t="str" cm="1">
        <f t="array" ref="F1884">_xlfn.REGEXEXTRACT(E1884,"[A-Z]+[a-z]+[a-z]",1,0)</f>
        <v>Land</v>
      </c>
      <c r="G1884" s="1" t="str">
        <f>_xlfn.TEXTJOIN("_",TRUE,A1884,B1884,C1884,F1884)</f>
        <v>PRT_2009_032_Land</v>
      </c>
      <c r="H1884" s="1" t="s">
        <v>275</v>
      </c>
      <c r="I1884" s="3" t="s">
        <v>85</v>
      </c>
      <c r="J1884" t="s">
        <v>2954</v>
      </c>
      <c r="K1884" t="s">
        <v>2955</v>
      </c>
      <c r="L1884" s="4">
        <v>62</v>
      </c>
      <c r="M1884" s="5" t="str">
        <f>IF(AND(S1884=A1884, T1884&amp;U1884&amp;V1884&amp;W1884&amp;X1884=""), "DomProd", IF(COUNTIF(S1884:X1884, A1884)&gt;0, "CoDev", IF(S1884="???","N/A","Import")))</f>
        <v>Import</v>
      </c>
      <c r="N1884" s="5" t="s">
        <v>2479</v>
      </c>
      <c r="O1884" s="5"/>
      <c r="P1884" s="5"/>
      <c r="Q1884" s="30" t="s">
        <v>3412</v>
      </c>
      <c r="R1884" s="5"/>
      <c r="S1884" t="s">
        <v>76</v>
      </c>
      <c r="Y1884" s="5">
        <f>IF(T1884="???",0,COUNTA(S1884:X1884))</f>
        <v>1</v>
      </c>
    </row>
    <row r="1885" spans="1:25" x14ac:dyDescent="0.45">
      <c r="A1885" s="24" t="s">
        <v>2928</v>
      </c>
      <c r="B1885" s="1">
        <v>2009</v>
      </c>
      <c r="C1885" s="22" t="str">
        <f>TEXT(D1885,"000")</f>
        <v>033</v>
      </c>
      <c r="D1885" s="2">
        <v>33</v>
      </c>
      <c r="E1885" s="1" t="str">
        <f>_xlfn.TEXTJOIN("_",TRUE,A1885,B1885,D1885,"Naval")</f>
        <v>PRT_2009_33_Naval</v>
      </c>
      <c r="F1885" s="1" t="s">
        <v>161</v>
      </c>
      <c r="G1885" s="1" t="str">
        <f>_xlfn.TEXTJOIN("_",TRUE,A1885,B1885,C1885,F1885)</f>
        <v>PRT_2009_033_Sea</v>
      </c>
      <c r="H1885" s="1" t="s">
        <v>358</v>
      </c>
      <c r="I1885" s="3" t="s">
        <v>359</v>
      </c>
      <c r="J1885" t="s">
        <v>360</v>
      </c>
      <c r="K1885" t="s">
        <v>2956</v>
      </c>
      <c r="L1885" s="4">
        <v>2</v>
      </c>
      <c r="M1885" s="5" t="str">
        <f>IF(AND(S1885=A1885, T1885&amp;U1885&amp;V1885&amp;W1885&amp;X1885=""), "DomProd", IF(COUNTIF(S1885:X1885, A1885)&gt;0, "CoDev", IF(S1885="???","N/A","Import")))</f>
        <v>Import</v>
      </c>
      <c r="N1885" s="5" t="s">
        <v>3293</v>
      </c>
      <c r="O1885" s="5"/>
      <c r="P1885" s="5"/>
      <c r="Q1885" s="30" t="s">
        <v>3294</v>
      </c>
      <c r="R1885" s="5"/>
      <c r="S1885" t="s">
        <v>71</v>
      </c>
      <c r="Y1885" s="5">
        <f>IF(T1885="???",0,COUNTA(S1885:X1885))</f>
        <v>1</v>
      </c>
    </row>
    <row r="1886" spans="1:25" x14ac:dyDescent="0.45">
      <c r="A1886" s="24" t="s">
        <v>2928</v>
      </c>
      <c r="B1886" s="1">
        <v>2009</v>
      </c>
      <c r="C1886" s="22" t="str">
        <f>TEXT(D1886,"000")</f>
        <v>034</v>
      </c>
      <c r="D1886" s="2">
        <v>34</v>
      </c>
      <c r="E1886" s="1" t="str">
        <f>_xlfn.TEXTJOIN("_",TRUE,A1886,B1886,D1886,"Naval")</f>
        <v>PRT_2009_34_Naval</v>
      </c>
      <c r="F1886" s="1" t="s">
        <v>161</v>
      </c>
      <c r="G1886" s="1" t="str">
        <f>_xlfn.TEXTJOIN("_",TRUE,A1886,B1886,C1886,F1886)</f>
        <v>PRT_2009_034_Sea</v>
      </c>
      <c r="H1886" s="1" t="s">
        <v>358</v>
      </c>
      <c r="I1886" s="3" t="s">
        <v>168</v>
      </c>
      <c r="J1886" t="s">
        <v>362</v>
      </c>
      <c r="K1886" t="s">
        <v>2957</v>
      </c>
      <c r="L1886" s="4">
        <v>12</v>
      </c>
      <c r="M1886" s="5" t="str">
        <f>IF(AND(S1886=A1886, T1886&amp;U1886&amp;V1886&amp;W1886&amp;X1886=""), "DomProd", IF(COUNTIF(S1886:X1886, A1886)&gt;0, "CoDev", IF(S1886="???","N/A","Import")))</f>
        <v>Import</v>
      </c>
      <c r="N1886" s="5" t="s">
        <v>375</v>
      </c>
      <c r="O1886" s="5"/>
      <c r="P1886" s="5"/>
      <c r="Q1886" s="30" t="s">
        <v>3358</v>
      </c>
      <c r="R1886" s="5"/>
      <c r="S1886" t="s">
        <v>71</v>
      </c>
      <c r="Y1886" s="5">
        <f>IF(T1886="???",0,COUNTA(S1886:X1886))</f>
        <v>1</v>
      </c>
    </row>
    <row r="1887" spans="1:25" x14ac:dyDescent="0.45">
      <c r="A1887" s="24" t="s">
        <v>2928</v>
      </c>
      <c r="B1887" s="1">
        <v>2009</v>
      </c>
      <c r="C1887" s="22" t="str">
        <f>TEXT(D1887,"000")</f>
        <v>035</v>
      </c>
      <c r="D1887" s="2">
        <v>35</v>
      </c>
      <c r="E1887" s="1" t="str">
        <f>_xlfn.TEXTJOIN("_",TRUE,A1887,B1887,D1887,"Naval")</f>
        <v>PRT_2009_35_Naval</v>
      </c>
      <c r="F1887" s="1" t="s">
        <v>161</v>
      </c>
      <c r="G1887" s="1" t="str">
        <f>_xlfn.TEXTJOIN("_",TRUE,A1887,B1887,C1887,F1887)</f>
        <v>PRT_2009_035_Sea</v>
      </c>
      <c r="H1887" s="1" t="s">
        <v>358</v>
      </c>
      <c r="I1887" s="3" t="s">
        <v>163</v>
      </c>
      <c r="J1887" t="s">
        <v>852</v>
      </c>
      <c r="K1887" t="s">
        <v>2958</v>
      </c>
      <c r="L1887" s="4">
        <v>3</v>
      </c>
      <c r="M1887" s="5" t="str">
        <f>IF(AND(S1887=A1887, T1887&amp;U1887&amp;V1887&amp;W1887&amp;X1887=""), "DomProd", IF(COUNTIF(S1887:X1887, A1887)&gt;0, "CoDev", IF(S1887="???","N/A","Import")))</f>
        <v>Import</v>
      </c>
      <c r="N1887" t="s">
        <v>829</v>
      </c>
      <c r="Q1887" s="18" t="s">
        <v>2959</v>
      </c>
      <c r="S1887" t="s">
        <v>32</v>
      </c>
      <c r="Y1887" s="5">
        <f>IF(T1887="???",0,COUNTA(S1887:X1887))</f>
        <v>1</v>
      </c>
    </row>
    <row r="1888" spans="1:25" x14ac:dyDescent="0.45">
      <c r="A1888" s="24" t="s">
        <v>2928</v>
      </c>
      <c r="B1888" s="1">
        <v>2009</v>
      </c>
      <c r="C1888" s="22" t="str">
        <f>TEXT(D1888,"000")</f>
        <v>036</v>
      </c>
      <c r="D1888" s="2">
        <v>36</v>
      </c>
      <c r="E1888" s="1" t="str">
        <f>_xlfn.TEXTJOIN("_",TRUE,A1888,B1888,D1888,"Naval")</f>
        <v>PRT_2009_36_Naval</v>
      </c>
      <c r="F1888" s="1" t="s">
        <v>161</v>
      </c>
      <c r="G1888" s="1" t="str">
        <f>_xlfn.TEXTJOIN("_",TRUE,A1888,B1888,C1888,F1888)</f>
        <v>PRT_2009_036_Sea</v>
      </c>
      <c r="H1888" s="1" t="s">
        <v>358</v>
      </c>
      <c r="I1888" s="3" t="s">
        <v>168</v>
      </c>
      <c r="J1888" t="s">
        <v>855</v>
      </c>
      <c r="K1888" t="s">
        <v>2960</v>
      </c>
      <c r="L1888" s="4">
        <v>2</v>
      </c>
      <c r="M1888" s="5" t="str">
        <f>IF(AND(S1888=A1888, T1888&amp;U1888&amp;V1888&amp;W1888&amp;X1888=""), "DomProd", IF(COUNTIF(S1888:X1888, A1888)&gt;0, "CoDev", IF(S1888="???","N/A","Import")))</f>
        <v>Import</v>
      </c>
      <c r="N1888" s="5" t="s">
        <v>1179</v>
      </c>
      <c r="O1888" s="5"/>
      <c r="P1888" s="5"/>
      <c r="Q1888" s="30" t="s">
        <v>3455</v>
      </c>
      <c r="R1888" s="30" t="s">
        <v>3456</v>
      </c>
      <c r="S1888" t="s">
        <v>56</v>
      </c>
      <c r="Y1888" s="5">
        <f>IF(T1888="???",0,COUNTA(S1888:X1888))</f>
        <v>1</v>
      </c>
    </row>
    <row r="1889" spans="1:25" x14ac:dyDescent="0.45">
      <c r="A1889" s="24" t="s">
        <v>2928</v>
      </c>
      <c r="B1889" s="1">
        <v>2009</v>
      </c>
      <c r="C1889" s="22" t="str">
        <f>TEXT(D1889,"000")</f>
        <v>037</v>
      </c>
      <c r="D1889" s="2">
        <v>37</v>
      </c>
      <c r="E1889" s="1" t="str">
        <f>_xlfn.TEXTJOIN("_",TRUE,A1889,B1889,D1889,"Naval")</f>
        <v>PRT_2009_37_Naval</v>
      </c>
      <c r="F1889" s="1" t="s">
        <v>161</v>
      </c>
      <c r="G1889" s="1" t="str">
        <f>_xlfn.TEXTJOIN("_",TRUE,A1889,B1889,C1889,F1889)</f>
        <v>PRT_2009_037_Sea</v>
      </c>
      <c r="H1889" s="1" t="s">
        <v>358</v>
      </c>
      <c r="I1889" s="3" t="s">
        <v>168</v>
      </c>
      <c r="J1889" t="s">
        <v>855</v>
      </c>
      <c r="K1889" t="s">
        <v>860</v>
      </c>
      <c r="L1889" s="4" t="s">
        <v>65</v>
      </c>
      <c r="M1889" s="5" t="str">
        <f>IF(AND(S1889=A1889, T1889&amp;U1889&amp;V1889&amp;W1889&amp;X1889=""), "DomProd", IF(COUNTIF(S1889:X1889, A1889)&gt;0, "CoDev", IF(S1889="???","N/A","Import")))</f>
        <v>Import</v>
      </c>
      <c r="N1889" t="s">
        <v>174</v>
      </c>
      <c r="O1889" t="s">
        <v>183</v>
      </c>
      <c r="P1889" t="s">
        <v>184</v>
      </c>
      <c r="Q1889" s="18" t="s">
        <v>185</v>
      </c>
      <c r="R1889" s="18" t="s">
        <v>186</v>
      </c>
      <c r="S1889" t="s">
        <v>56</v>
      </c>
      <c r="Y1889" s="5">
        <f>IF(T1889="???",0,COUNTA(S1889:X1889))</f>
        <v>1</v>
      </c>
    </row>
    <row r="1890" spans="1:25" x14ac:dyDescent="0.45">
      <c r="A1890" s="24" t="s">
        <v>2928</v>
      </c>
      <c r="B1890" s="1">
        <v>2009</v>
      </c>
      <c r="C1890" s="22" t="str">
        <f>TEXT(D1890,"000")</f>
        <v>038</v>
      </c>
      <c r="D1890" s="2">
        <v>38</v>
      </c>
      <c r="E1890" s="1" t="str">
        <f>_xlfn.TEXTJOIN("_",TRUE,A1890,B1890,D1890,"Naval")</f>
        <v>PRT_2009_38_Naval</v>
      </c>
      <c r="F1890" s="1" t="s">
        <v>161</v>
      </c>
      <c r="G1890" s="1" t="str">
        <f>_xlfn.TEXTJOIN("_",TRUE,A1890,B1890,C1890,F1890)</f>
        <v>PRT_2009_038_Sea</v>
      </c>
      <c r="H1890" s="1" t="s">
        <v>358</v>
      </c>
      <c r="I1890" s="3" t="s">
        <v>168</v>
      </c>
      <c r="J1890" t="s">
        <v>855</v>
      </c>
      <c r="K1890" t="s">
        <v>372</v>
      </c>
      <c r="L1890" s="4">
        <v>1</v>
      </c>
      <c r="M1890" s="5" t="str">
        <f>IF(AND(S1890=A1890, T1890&amp;U1890&amp;V1890&amp;W1890&amp;X1890=""), "DomProd", IF(COUNTIF(S1890:X1890, A1890)&gt;0, "CoDev", IF(S1890="???","N/A","Import")))</f>
        <v>Import</v>
      </c>
      <c r="N1890" t="s">
        <v>174</v>
      </c>
      <c r="Q1890" s="18" t="s">
        <v>373</v>
      </c>
      <c r="S1890" t="s">
        <v>56</v>
      </c>
      <c r="Y1890" s="5">
        <f>IF(T1890="???",0,COUNTA(S1890:X1890))</f>
        <v>1</v>
      </c>
    </row>
    <row r="1891" spans="1:25" x14ac:dyDescent="0.45">
      <c r="A1891" s="24" t="s">
        <v>2928</v>
      </c>
      <c r="B1891" s="1">
        <v>2009</v>
      </c>
      <c r="C1891" s="22" t="str">
        <f>TEXT(D1891,"000")</f>
        <v>039</v>
      </c>
      <c r="D1891" s="2">
        <v>39</v>
      </c>
      <c r="E1891" s="1" t="str">
        <f>_xlfn.TEXTJOIN("_",TRUE,A1891,B1891,D1891,"Naval")</f>
        <v>PRT_2009_39_Naval</v>
      </c>
      <c r="F1891" s="1" t="s">
        <v>161</v>
      </c>
      <c r="G1891" s="1" t="str">
        <f>_xlfn.TEXTJOIN("_",TRUE,A1891,B1891,C1891,F1891)</f>
        <v>PRT_2009_039_Sea</v>
      </c>
      <c r="H1891" s="1" t="s">
        <v>358</v>
      </c>
      <c r="I1891" s="3" t="s">
        <v>168</v>
      </c>
      <c r="J1891" t="s">
        <v>855</v>
      </c>
      <c r="K1891" t="s">
        <v>2192</v>
      </c>
      <c r="L1891" s="4" t="s">
        <v>65</v>
      </c>
      <c r="M1891" s="5" t="str">
        <f>IF(AND(S1891=A1891, T1891&amp;U1891&amp;V1891&amp;W1891&amp;X1891=""), "DomProd", IF(COUNTIF(S1891:X1891, A1891)&gt;0, "CoDev", IF(S1891="???","N/A","Import")))</f>
        <v>Import</v>
      </c>
      <c r="N1891" t="s">
        <v>174</v>
      </c>
      <c r="Q1891" s="18" t="s">
        <v>177</v>
      </c>
      <c r="R1891" s="5"/>
      <c r="S1891" t="s">
        <v>56</v>
      </c>
      <c r="Y1891" s="5">
        <f>IF(T1891="???",0,COUNTA(S1891:X1891))</f>
        <v>1</v>
      </c>
    </row>
    <row r="1892" spans="1:25" x14ac:dyDescent="0.45">
      <c r="A1892" s="24" t="s">
        <v>2928</v>
      </c>
      <c r="B1892" s="1">
        <v>2009</v>
      </c>
      <c r="C1892" s="22" t="str">
        <f>TEXT(D1892,"000")</f>
        <v>040</v>
      </c>
      <c r="D1892" s="2">
        <v>40</v>
      </c>
      <c r="E1892" s="1" t="str">
        <f>_xlfn.TEXTJOIN("_",TRUE,A1892,B1892,D1892,"Naval")</f>
        <v>PRT_2009_40_Naval</v>
      </c>
      <c r="F1892" s="1" t="s">
        <v>161</v>
      </c>
      <c r="G1892" s="1" t="str">
        <f>_xlfn.TEXTJOIN("_",TRUE,A1892,B1892,C1892,F1892)</f>
        <v>PRT_2009_040_Sea</v>
      </c>
      <c r="H1892" s="1" t="s">
        <v>358</v>
      </c>
      <c r="I1892" s="3" t="s">
        <v>168</v>
      </c>
      <c r="J1892" t="s">
        <v>855</v>
      </c>
      <c r="K1892" t="s">
        <v>2961</v>
      </c>
      <c r="L1892" s="4">
        <v>2</v>
      </c>
      <c r="M1892" s="5" t="str">
        <f>IF(AND(S1892=A1892, T1892&amp;U1892&amp;V1892&amp;W1892&amp;X1892=""), "DomProd", IF(COUNTIF(S1892:X1892, A1892)&gt;0, "CoDev", IF(S1892="???","N/A","Import")))</f>
        <v>Import</v>
      </c>
      <c r="N1892" t="s">
        <v>171</v>
      </c>
      <c r="O1892" s="5"/>
      <c r="P1892" s="5"/>
      <c r="Q1892" s="32" t="s">
        <v>834</v>
      </c>
      <c r="R1892" s="5"/>
      <c r="S1892" t="s">
        <v>56</v>
      </c>
      <c r="Y1892" s="5">
        <f>IF(T1892="???",0,COUNTA(S1892:X1892))</f>
        <v>1</v>
      </c>
    </row>
    <row r="1893" spans="1:25" x14ac:dyDescent="0.45">
      <c r="A1893" s="24" t="s">
        <v>2928</v>
      </c>
      <c r="B1893" s="1">
        <v>2009</v>
      </c>
      <c r="C1893" s="22" t="str">
        <f>TEXT(D1893,"000")</f>
        <v>041</v>
      </c>
      <c r="D1893" s="2">
        <v>41</v>
      </c>
      <c r="E1893" s="1" t="str">
        <f>_xlfn.TEXTJOIN("_",TRUE,A1893,B1893,D1893,"Naval")</f>
        <v>PRT_2009_41_Naval</v>
      </c>
      <c r="F1893" s="1" t="s">
        <v>161</v>
      </c>
      <c r="G1893" s="1" t="str">
        <f>_xlfn.TEXTJOIN("_",TRUE,A1893,B1893,C1893,F1893)</f>
        <v>PRT_2009_041_Sea</v>
      </c>
      <c r="H1893" s="1" t="s">
        <v>358</v>
      </c>
      <c r="I1893" s="3" t="s">
        <v>168</v>
      </c>
      <c r="J1893" t="s">
        <v>855</v>
      </c>
      <c r="K1893" t="s">
        <v>2962</v>
      </c>
      <c r="L1893" s="4" t="s">
        <v>65</v>
      </c>
      <c r="M1893" s="5" t="str">
        <f>IF(AND(S1893=A1893, T1893&amp;U1893&amp;V1893&amp;W1893&amp;X1893=""), "DomProd", IF(COUNTIF(S1893:X1893, A1893)&gt;0, "CoDev", IF(S1893="???","N/A","Import")))</f>
        <v>Import</v>
      </c>
      <c r="N1893" t="s">
        <v>171</v>
      </c>
      <c r="Q1893" s="18" t="s">
        <v>172</v>
      </c>
      <c r="S1893" t="s">
        <v>56</v>
      </c>
      <c r="Y1893" s="5">
        <f>IF(T1893="???",0,COUNTA(S1893:X1893))</f>
        <v>1</v>
      </c>
    </row>
    <row r="1894" spans="1:25" x14ac:dyDescent="0.45">
      <c r="A1894" s="40" t="s">
        <v>2928</v>
      </c>
      <c r="B1894" s="1">
        <v>2009</v>
      </c>
      <c r="C1894" s="22" t="str">
        <f>TEXT(D1894,"000")</f>
        <v>042</v>
      </c>
      <c r="D1894" s="2">
        <v>42</v>
      </c>
      <c r="E1894" s="41" t="str">
        <f>_xlfn.TEXTJOIN("_",TRUE,A1894,B1894,D1894,"Naval")</f>
        <v>PRT_2009_42_Naval</v>
      </c>
      <c r="F1894" s="1" t="s">
        <v>161</v>
      </c>
      <c r="G1894" s="1" t="str">
        <f>_xlfn.TEXTJOIN("_",TRUE,A1894,B1894,C1894,F1894)</f>
        <v>PRT_2009_042_Sea</v>
      </c>
      <c r="H1894" s="41" t="s">
        <v>358</v>
      </c>
      <c r="I1894" s="42" t="s">
        <v>163</v>
      </c>
      <c r="J1894" s="43" t="s">
        <v>852</v>
      </c>
      <c r="K1894" s="43" t="s">
        <v>2963</v>
      </c>
      <c r="L1894" s="44">
        <v>2</v>
      </c>
      <c r="M1894" s="5" t="str">
        <f>IF(AND(S1894=A1894, T1894&amp;U1894&amp;V1894&amp;W1894&amp;X1894=""), "DomProd", IF(COUNTIF(S1894:X1894, A1894)&gt;0, "CoDev", IF(S1894="???","N/A","Import")))</f>
        <v>Import</v>
      </c>
      <c r="N1894" t="s">
        <v>166</v>
      </c>
      <c r="Q1894" s="18" t="s">
        <v>167</v>
      </c>
      <c r="S1894" s="43" t="s">
        <v>141</v>
      </c>
      <c r="T1894" s="43"/>
      <c r="U1894" s="43"/>
      <c r="V1894" s="43"/>
      <c r="W1894" s="43"/>
      <c r="X1894" s="43"/>
      <c r="Y1894" s="5">
        <f>IF(T1894="???",0,COUNTA(S1894:X1894))</f>
        <v>1</v>
      </c>
    </row>
    <row r="1895" spans="1:25" x14ac:dyDescent="0.45">
      <c r="A1895" s="24" t="s">
        <v>2928</v>
      </c>
      <c r="B1895" s="1">
        <v>2009</v>
      </c>
      <c r="C1895" s="22" t="str">
        <f>TEXT(D1895,"000")</f>
        <v>043</v>
      </c>
      <c r="D1895" s="2">
        <v>43</v>
      </c>
      <c r="E1895" s="1" t="str">
        <f>_xlfn.TEXTJOIN("_",TRUE,A1895,B1895,D1895,"Naval")</f>
        <v>PRT_2009_43_Naval</v>
      </c>
      <c r="F1895" s="1" t="s">
        <v>161</v>
      </c>
      <c r="G1895" s="1" t="str">
        <f>_xlfn.TEXTJOIN("_",TRUE,A1895,B1895,C1895,F1895)</f>
        <v>PRT_2009_043_Sea</v>
      </c>
      <c r="H1895" s="1" t="s">
        <v>358</v>
      </c>
      <c r="I1895" s="3" t="s">
        <v>168</v>
      </c>
      <c r="J1895" t="s">
        <v>855</v>
      </c>
      <c r="K1895" t="s">
        <v>2964</v>
      </c>
      <c r="L1895" s="4">
        <v>2</v>
      </c>
      <c r="M1895" s="5" t="str">
        <f>IF(AND(S1895=A1895, T1895&amp;U1895&amp;V1895&amp;W1895&amp;X1895=""), "DomProd", IF(COUNTIF(S1895:X1895, A1895)&gt;0, "CoDev", IF(S1895="???","N/A","Import")))</f>
        <v>Import</v>
      </c>
      <c r="N1895" t="s">
        <v>179</v>
      </c>
      <c r="O1895" t="s">
        <v>180</v>
      </c>
      <c r="Q1895" s="18" t="s">
        <v>181</v>
      </c>
      <c r="R1895" s="5"/>
      <c r="S1895" t="s">
        <v>56</v>
      </c>
      <c r="Y1895" s="5">
        <f>IF(T1895="???",0,COUNTA(S1895:X1895))</f>
        <v>1</v>
      </c>
    </row>
    <row r="1896" spans="1:25" s="13" customFormat="1" x14ac:dyDescent="0.45">
      <c r="A1896" s="25" t="s">
        <v>2928</v>
      </c>
      <c r="B1896" s="1">
        <v>2009</v>
      </c>
      <c r="C1896" s="22" t="str">
        <f>TEXT(D1896,"000")</f>
        <v>044</v>
      </c>
      <c r="D1896" s="2">
        <v>44</v>
      </c>
      <c r="E1896" s="11" t="str">
        <f>_xlfn.TEXTJOIN("_",TRUE,A1896,B1896,D1896,"Naval")</f>
        <v>PRT_2009_44_Naval</v>
      </c>
      <c r="F1896" s="1" t="s">
        <v>161</v>
      </c>
      <c r="G1896" s="1" t="str">
        <f>_xlfn.TEXTJOIN("_",TRUE,A1896,B1896,C1896,F1896)</f>
        <v>PRT_2009_044_Sea</v>
      </c>
      <c r="H1896" s="11" t="s">
        <v>358</v>
      </c>
      <c r="I1896" s="12" t="s">
        <v>168</v>
      </c>
      <c r="J1896" s="13" t="s">
        <v>855</v>
      </c>
      <c r="K1896" s="13" t="s">
        <v>860</v>
      </c>
      <c r="L1896" s="14" t="s">
        <v>65</v>
      </c>
      <c r="M1896" s="5" t="str">
        <f>IF(AND(S1896=A1896, T1896&amp;U1896&amp;V1896&amp;W1896&amp;X1896=""), "DomProd", IF(COUNTIF(S1896:X1896, A1896)&gt;0, "CoDev", IF(S1896="???","N/A","Import")))</f>
        <v>Import</v>
      </c>
      <c r="N1896" t="s">
        <v>174</v>
      </c>
      <c r="O1896" t="s">
        <v>183</v>
      </c>
      <c r="P1896" t="s">
        <v>184</v>
      </c>
      <c r="Q1896" s="18" t="s">
        <v>185</v>
      </c>
      <c r="R1896" s="18" t="s">
        <v>186</v>
      </c>
      <c r="S1896" s="13" t="s">
        <v>56</v>
      </c>
      <c r="Y1896" s="5">
        <f>IF(T1896="???",0,COUNTA(S1896:X1896))</f>
        <v>1</v>
      </c>
    </row>
    <row r="1897" spans="1:25" x14ac:dyDescent="0.45">
      <c r="A1897" s="24" t="s">
        <v>2928</v>
      </c>
      <c r="B1897" s="1">
        <v>2009</v>
      </c>
      <c r="C1897" s="22" t="str">
        <f>TEXT(D1897,"000")</f>
        <v>045</v>
      </c>
      <c r="D1897" s="2">
        <v>45</v>
      </c>
      <c r="E1897" s="1" t="str">
        <f>_xlfn.TEXTJOIN("_",TRUE,A1897,B1897,D1897,"Naval")</f>
        <v>PRT_2009_45_Naval</v>
      </c>
      <c r="F1897" s="1" t="s">
        <v>161</v>
      </c>
      <c r="G1897" s="1" t="str">
        <f>_xlfn.TEXTJOIN("_",TRUE,A1897,B1897,C1897,F1897)</f>
        <v>PRT_2009_045_Sea</v>
      </c>
      <c r="H1897" s="1" t="s">
        <v>358</v>
      </c>
      <c r="I1897" s="3" t="s">
        <v>168</v>
      </c>
      <c r="J1897" t="s">
        <v>855</v>
      </c>
      <c r="K1897" t="s">
        <v>173</v>
      </c>
      <c r="L1897" s="4">
        <v>1</v>
      </c>
      <c r="M1897" s="5" t="str">
        <f>IF(AND(S1897=A1897, T1897&amp;U1897&amp;V1897&amp;W1897&amp;X1897=""), "DomProd", IF(COUNTIF(S1897:X1897, A1897)&gt;0, "CoDev", IF(S1897="???","N/A","Import")))</f>
        <v>Import</v>
      </c>
      <c r="N1897" t="s">
        <v>174</v>
      </c>
      <c r="Q1897" s="18" t="s">
        <v>175</v>
      </c>
      <c r="R1897" s="5"/>
      <c r="S1897" t="s">
        <v>56</v>
      </c>
      <c r="Y1897" s="5">
        <f>IF(T1897="???",0,COUNTA(S1897:X1897))</f>
        <v>1</v>
      </c>
    </row>
    <row r="1898" spans="1:25" x14ac:dyDescent="0.45">
      <c r="A1898" s="24" t="s">
        <v>2928</v>
      </c>
      <c r="B1898" s="1">
        <v>2009</v>
      </c>
      <c r="C1898" s="22" t="str">
        <f>TEXT(D1898,"000")</f>
        <v>046</v>
      </c>
      <c r="D1898" s="2">
        <v>46</v>
      </c>
      <c r="E1898" s="1" t="str">
        <f>_xlfn.TEXTJOIN("_",TRUE,A1898,B1898,D1898,"Naval")</f>
        <v>PRT_2009_46_Naval</v>
      </c>
      <c r="F1898" s="1" t="s">
        <v>161</v>
      </c>
      <c r="G1898" s="1" t="str">
        <f>_xlfn.TEXTJOIN("_",TRUE,A1898,B1898,C1898,F1898)</f>
        <v>PRT_2009_046_Sea</v>
      </c>
      <c r="H1898" s="1" t="s">
        <v>358</v>
      </c>
      <c r="I1898" s="3" t="s">
        <v>168</v>
      </c>
      <c r="J1898" t="s">
        <v>855</v>
      </c>
      <c r="K1898" t="s">
        <v>2192</v>
      </c>
      <c r="L1898" s="4" t="s">
        <v>65</v>
      </c>
      <c r="M1898" s="5" t="str">
        <f>IF(AND(S1898=A1898, T1898&amp;U1898&amp;V1898&amp;W1898&amp;X1898=""), "DomProd", IF(COUNTIF(S1898:X1898, A1898)&gt;0, "CoDev", IF(S1898="???","N/A","Import")))</f>
        <v>Import</v>
      </c>
      <c r="N1898" t="s">
        <v>174</v>
      </c>
      <c r="Q1898" s="18" t="s">
        <v>177</v>
      </c>
      <c r="R1898" s="5"/>
      <c r="S1898" t="s">
        <v>56</v>
      </c>
      <c r="Y1898" s="5">
        <f>IF(T1898="???",0,COUNTA(S1898:X1898))</f>
        <v>1</v>
      </c>
    </row>
    <row r="1899" spans="1:25" x14ac:dyDescent="0.45">
      <c r="A1899" s="24" t="s">
        <v>2928</v>
      </c>
      <c r="B1899" s="1">
        <v>2009</v>
      </c>
      <c r="C1899" s="22" t="str">
        <f>TEXT(D1899,"000")</f>
        <v>047</v>
      </c>
      <c r="D1899" s="2">
        <v>47</v>
      </c>
      <c r="E1899" s="1" t="str">
        <f>_xlfn.TEXTJOIN("_",TRUE,A1899,B1899,D1899,"Naval")</f>
        <v>PRT_2009_47_Naval</v>
      </c>
      <c r="F1899" s="1" t="s">
        <v>161</v>
      </c>
      <c r="G1899" s="1" t="str">
        <f>_xlfn.TEXTJOIN("_",TRUE,A1899,B1899,C1899,F1899)</f>
        <v>PRT_2009_047_Sea</v>
      </c>
      <c r="H1899" s="1" t="s">
        <v>358</v>
      </c>
      <c r="I1899" s="3" t="s">
        <v>168</v>
      </c>
      <c r="J1899" t="s">
        <v>855</v>
      </c>
      <c r="K1899" t="s">
        <v>2961</v>
      </c>
      <c r="L1899" s="4">
        <v>2</v>
      </c>
      <c r="M1899" s="5" t="str">
        <f>IF(AND(S1899=A1899, T1899&amp;U1899&amp;V1899&amp;W1899&amp;X1899=""), "DomProd", IF(COUNTIF(S1899:X1899, A1899)&gt;0, "CoDev", IF(S1899="???","N/A","Import")))</f>
        <v>Import</v>
      </c>
      <c r="N1899" t="s">
        <v>171</v>
      </c>
      <c r="O1899" s="5"/>
      <c r="P1899" s="5"/>
      <c r="Q1899" s="32" t="s">
        <v>834</v>
      </c>
      <c r="R1899" s="5"/>
      <c r="S1899" t="s">
        <v>56</v>
      </c>
      <c r="Y1899" s="5">
        <f>IF(T1899="???",0,COUNTA(S1899:X1899))</f>
        <v>1</v>
      </c>
    </row>
    <row r="1900" spans="1:25" x14ac:dyDescent="0.45">
      <c r="A1900" s="24" t="s">
        <v>2928</v>
      </c>
      <c r="B1900" s="1">
        <v>2009</v>
      </c>
      <c r="C1900" s="22" t="str">
        <f>TEXT(D1900,"000")</f>
        <v>048</v>
      </c>
      <c r="D1900" s="2">
        <v>48</v>
      </c>
      <c r="E1900" s="1" t="str">
        <f>_xlfn.TEXTJOIN("_",TRUE,A1900,B1900,D1900,"Naval")</f>
        <v>PRT_2009_48_Naval</v>
      </c>
      <c r="F1900" s="1" t="s">
        <v>161</v>
      </c>
      <c r="G1900" s="1" t="str">
        <f>_xlfn.TEXTJOIN("_",TRUE,A1900,B1900,C1900,F1900)</f>
        <v>PRT_2009_048_Sea</v>
      </c>
      <c r="H1900" s="1" t="s">
        <v>358</v>
      </c>
      <c r="I1900" s="3" t="s">
        <v>168</v>
      </c>
      <c r="J1900" t="s">
        <v>855</v>
      </c>
      <c r="K1900" t="s">
        <v>2965</v>
      </c>
      <c r="L1900" s="4" t="s">
        <v>65</v>
      </c>
      <c r="M1900" s="5" t="str">
        <f>IF(AND(S1900=A1900, T1900&amp;U1900&amp;V1900&amp;W1900&amp;X1900=""), "DomProd", IF(COUNTIF(S1900:X1900, A1900)&gt;0, "CoDev", IF(S1900="???","N/A","Import")))</f>
        <v>Import</v>
      </c>
      <c r="N1900" t="s">
        <v>171</v>
      </c>
      <c r="Q1900" s="18" t="s">
        <v>172</v>
      </c>
      <c r="S1900" t="s">
        <v>56</v>
      </c>
      <c r="Y1900" s="5">
        <f>IF(T1900="???",0,COUNTA(S1900:X1900))</f>
        <v>1</v>
      </c>
    </row>
    <row r="1901" spans="1:25" x14ac:dyDescent="0.45">
      <c r="A1901" s="24" t="s">
        <v>2928</v>
      </c>
      <c r="B1901" s="1">
        <v>2009</v>
      </c>
      <c r="C1901" s="22" t="str">
        <f>TEXT(D1901,"000")</f>
        <v>049</v>
      </c>
      <c r="D1901" s="2">
        <v>49</v>
      </c>
      <c r="E1901" s="1" t="str">
        <f>_xlfn.TEXTJOIN("_",TRUE,A1901,B1901,D1901,"Naval")</f>
        <v>PRT_2009_49_Naval</v>
      </c>
      <c r="F1901" s="1" t="s">
        <v>161</v>
      </c>
      <c r="G1901" s="1" t="str">
        <f>_xlfn.TEXTJOIN("_",TRUE,A1901,B1901,C1901,F1901)</f>
        <v>PRT_2009_049_Sea</v>
      </c>
      <c r="H1901" s="1" t="s">
        <v>358</v>
      </c>
      <c r="I1901" s="3" t="s">
        <v>163</v>
      </c>
      <c r="J1901" t="s">
        <v>2966</v>
      </c>
      <c r="K1901" t="s">
        <v>2967</v>
      </c>
      <c r="L1901" s="4">
        <v>3</v>
      </c>
      <c r="M1901" s="5" t="str">
        <f>IF(AND(S1901=A1901, T1901&amp;U1901&amp;V1901&amp;W1901&amp;X1901=""), "DomProd", IF(COUNTIF(S1901:X1901, A1901)&gt;0, "CoDev", IF(S1901="???","N/A","Import")))</f>
        <v>Import</v>
      </c>
      <c r="N1901" t="s">
        <v>773</v>
      </c>
      <c r="Q1901" t="s">
        <v>2968</v>
      </c>
      <c r="S1901" t="s">
        <v>43</v>
      </c>
      <c r="Y1901" s="5">
        <f>IF(T1901="???",0,COUNTA(S1901:X1901))</f>
        <v>1</v>
      </c>
    </row>
    <row r="1902" spans="1:25" x14ac:dyDescent="0.45">
      <c r="A1902" s="24" t="s">
        <v>2928</v>
      </c>
      <c r="B1902" s="1">
        <v>2009</v>
      </c>
      <c r="C1902" s="22" t="str">
        <f>TEXT(D1902,"000")</f>
        <v>050</v>
      </c>
      <c r="D1902" s="2">
        <v>50</v>
      </c>
      <c r="E1902" s="1" t="str">
        <f>_xlfn.TEXTJOIN("_",TRUE,A1902,B1902,D1902,"Naval")</f>
        <v>PRT_2009_50_Naval</v>
      </c>
      <c r="F1902" s="1" t="s">
        <v>161</v>
      </c>
      <c r="G1902" s="1" t="str">
        <f>_xlfn.TEXTJOIN("_",TRUE,A1902,B1902,C1902,F1902)</f>
        <v>PRT_2009_050_Sea</v>
      </c>
      <c r="H1902" s="1" t="s">
        <v>358</v>
      </c>
      <c r="I1902" s="3" t="s">
        <v>163</v>
      </c>
      <c r="J1902" t="s">
        <v>2966</v>
      </c>
      <c r="K1902" t="s">
        <v>2969</v>
      </c>
      <c r="L1902" s="4">
        <v>4</v>
      </c>
      <c r="M1902" s="5" t="str">
        <f>IF(AND(S1902=A1902, T1902&amp;U1902&amp;V1902&amp;W1902&amp;X1902=""), "DomProd", IF(COUNTIF(S1902:X1902, A1902)&gt;0, "CoDev", IF(S1902="???","N/A","Import")))</f>
        <v>Import</v>
      </c>
      <c r="N1902" t="s">
        <v>1154</v>
      </c>
      <c r="Q1902" s="18" t="s">
        <v>2970</v>
      </c>
      <c r="S1902" t="s">
        <v>43</v>
      </c>
      <c r="T1902" t="s">
        <v>32</v>
      </c>
      <c r="Y1902" s="5">
        <f>IF(T1902="???",0,COUNTA(S1902:X1902))</f>
        <v>2</v>
      </c>
    </row>
    <row r="1903" spans="1:25" x14ac:dyDescent="0.45">
      <c r="A1903" s="24" t="s">
        <v>2928</v>
      </c>
      <c r="B1903" s="1">
        <v>2009</v>
      </c>
      <c r="C1903" s="22" t="str">
        <f>TEXT(D1903,"000")</f>
        <v>051</v>
      </c>
      <c r="D1903" s="2">
        <v>51</v>
      </c>
      <c r="E1903" s="1" t="str">
        <f>_xlfn.TEXTJOIN("_",TRUE,A1903,B1903,D1903,"Naval")</f>
        <v>PRT_2009_51_Naval</v>
      </c>
      <c r="F1903" s="1" t="s">
        <v>161</v>
      </c>
      <c r="G1903" s="1" t="str">
        <f>_xlfn.TEXTJOIN("_",TRUE,A1903,B1903,C1903,F1903)</f>
        <v>PRT_2009_051_Sea</v>
      </c>
      <c r="H1903" s="1" t="s">
        <v>358</v>
      </c>
      <c r="I1903" s="3" t="s">
        <v>380</v>
      </c>
      <c r="J1903" t="s">
        <v>991</v>
      </c>
      <c r="K1903" t="s">
        <v>2971</v>
      </c>
      <c r="L1903" s="4">
        <v>2</v>
      </c>
      <c r="M1903" s="5" t="str">
        <f>IF(AND(S1903=A1903, T1903&amp;U1903&amp;V1903&amp;W1903&amp;X1903=""), "DomProd", IF(COUNTIF(S1903:X1903, A1903)&gt;0, "CoDev", IF(S1903="???","N/A","Import")))</f>
        <v>DomProd</v>
      </c>
      <c r="N1903" t="s">
        <v>2972</v>
      </c>
      <c r="Q1903" s="18" t="s">
        <v>2973</v>
      </c>
      <c r="S1903" t="s">
        <v>2928</v>
      </c>
      <c r="Y1903" s="5">
        <f>IF(T1903="???",0,COUNTA(S1903:X1903))</f>
        <v>1</v>
      </c>
    </row>
    <row r="1904" spans="1:25" x14ac:dyDescent="0.45">
      <c r="A1904" s="24" t="s">
        <v>2928</v>
      </c>
      <c r="B1904" s="1">
        <v>2009</v>
      </c>
      <c r="C1904" s="22" t="str">
        <f>TEXT(D1904,"000")</f>
        <v>052</v>
      </c>
      <c r="D1904" s="2">
        <v>52</v>
      </c>
      <c r="E1904" s="1" t="str">
        <f>_xlfn.TEXTJOIN("_",TRUE,A1904,B1904,D1904,"Naval")</f>
        <v>PRT_2009_52_Naval</v>
      </c>
      <c r="F1904" s="1" t="s">
        <v>161</v>
      </c>
      <c r="G1904" s="1" t="str">
        <f>_xlfn.TEXTJOIN("_",TRUE,A1904,B1904,C1904,F1904)</f>
        <v>PRT_2009_052_Sea</v>
      </c>
      <c r="H1904" s="1" t="s">
        <v>358</v>
      </c>
      <c r="I1904" s="3" t="s">
        <v>380</v>
      </c>
      <c r="J1904" t="s">
        <v>609</v>
      </c>
      <c r="K1904" t="s">
        <v>2974</v>
      </c>
      <c r="L1904" s="4">
        <v>4</v>
      </c>
      <c r="M1904" s="5" t="str">
        <f>IF(AND(S1904=A1904, T1904&amp;U1904&amp;V1904&amp;W1904&amp;X1904=""), "DomProd", IF(COUNTIF(S1904:X1904, A1904)&gt;0, "CoDev", IF(S1904="???","N/A","Import")))</f>
        <v>DomProd</v>
      </c>
      <c r="N1904" t="s">
        <v>2975</v>
      </c>
      <c r="Q1904" t="s">
        <v>2976</v>
      </c>
      <c r="S1904" t="s">
        <v>2928</v>
      </c>
      <c r="Y1904" s="5">
        <f>IF(T1904="???",0,COUNTA(S1904:X1904))</f>
        <v>1</v>
      </c>
    </row>
    <row r="1905" spans="1:25" x14ac:dyDescent="0.45">
      <c r="A1905" s="24" t="s">
        <v>2928</v>
      </c>
      <c r="B1905" s="1">
        <v>2009</v>
      </c>
      <c r="C1905" s="22" t="str">
        <f>TEXT(D1905,"000")</f>
        <v>053</v>
      </c>
      <c r="D1905" s="2">
        <v>53</v>
      </c>
      <c r="E1905" s="1" t="str">
        <f>_xlfn.TEXTJOIN("_",TRUE,A1905,B1905,D1905,"Naval")</f>
        <v>PRT_2009_53_Naval</v>
      </c>
      <c r="F1905" s="1" t="s">
        <v>161</v>
      </c>
      <c r="G1905" s="1" t="str">
        <f>_xlfn.TEXTJOIN("_",TRUE,A1905,B1905,C1905,F1905)</f>
        <v>PRT_2009_053_Sea</v>
      </c>
      <c r="H1905" s="1" t="s">
        <v>358</v>
      </c>
      <c r="I1905" s="3" t="s">
        <v>380</v>
      </c>
      <c r="J1905" t="s">
        <v>526</v>
      </c>
      <c r="K1905" t="s">
        <v>2977</v>
      </c>
      <c r="L1905" s="4">
        <v>5</v>
      </c>
      <c r="M1905" s="5" t="str">
        <f>IF(AND(S1905=A1905, T1905&amp;U1905&amp;V1905&amp;W1905&amp;X1905=""), "DomProd", IF(COUNTIF(S1905:X1905, A1905)&gt;0, "CoDev", IF(S1905="???","N/A","Import")))</f>
        <v>DomProd</v>
      </c>
      <c r="N1905" t="s">
        <v>2975</v>
      </c>
      <c r="Q1905" t="s">
        <v>2978</v>
      </c>
      <c r="S1905" t="s">
        <v>2928</v>
      </c>
      <c r="Y1905" s="5">
        <f>IF(T1905="???",0,COUNTA(S1905:X1905))</f>
        <v>1</v>
      </c>
    </row>
    <row r="1906" spans="1:25" x14ac:dyDescent="0.45">
      <c r="A1906" s="24" t="s">
        <v>2928</v>
      </c>
      <c r="B1906" s="1">
        <v>2009</v>
      </c>
      <c r="C1906" s="22" t="str">
        <f>TEXT(D1906,"000")</f>
        <v>054</v>
      </c>
      <c r="D1906" s="2">
        <v>54</v>
      </c>
      <c r="E1906" s="1" t="str">
        <f>_xlfn.TEXTJOIN("_",TRUE,A1906,B1906,D1906,"Naval")</f>
        <v>PRT_2009_54_Naval</v>
      </c>
      <c r="F1906" s="1" t="s">
        <v>161</v>
      </c>
      <c r="G1906" s="1" t="str">
        <f>_xlfn.TEXTJOIN("_",TRUE,A1906,B1906,C1906,F1906)</f>
        <v>PRT_2009_054_Sea</v>
      </c>
      <c r="H1906" s="1" t="s">
        <v>358</v>
      </c>
      <c r="I1906" s="3" t="s">
        <v>380</v>
      </c>
      <c r="J1906" t="s">
        <v>526</v>
      </c>
      <c r="K1906" t="s">
        <v>2979</v>
      </c>
      <c r="L1906" s="4">
        <v>4</v>
      </c>
      <c r="M1906" s="5" t="str">
        <f>IF(AND(S1906=A1906, T1906&amp;U1906&amp;V1906&amp;W1906&amp;X1906=""), "DomProd", IF(COUNTIF(S1906:X1906, A1906)&gt;0, "CoDev", IF(S1906="???","N/A","Import")))</f>
        <v>DomProd</v>
      </c>
      <c r="N1906" s="5" t="s">
        <v>2975</v>
      </c>
      <c r="O1906" s="5"/>
      <c r="P1906" s="5"/>
      <c r="Q1906" s="5" t="s">
        <v>2980</v>
      </c>
      <c r="R1906" s="5" t="s">
        <v>2981</v>
      </c>
      <c r="S1906" t="s">
        <v>2928</v>
      </c>
      <c r="Y1906" s="5">
        <f>IF(T1906="???",0,COUNTA(S1906:X1906))</f>
        <v>1</v>
      </c>
    </row>
    <row r="1907" spans="1:25" x14ac:dyDescent="0.45">
      <c r="A1907" s="24" t="s">
        <v>2928</v>
      </c>
      <c r="B1907" s="1">
        <v>2009</v>
      </c>
      <c r="C1907" s="22" t="str">
        <f>TEXT(D1907,"000")</f>
        <v>055</v>
      </c>
      <c r="D1907" s="2">
        <v>55</v>
      </c>
      <c r="E1907" s="1" t="str">
        <f>_xlfn.TEXTJOIN("_",TRUE,A1907,B1907,D1907,"Naval")</f>
        <v>PRT_2009_55_Naval</v>
      </c>
      <c r="F1907" s="1" t="s">
        <v>161</v>
      </c>
      <c r="G1907" s="1" t="str">
        <f>_xlfn.TEXTJOIN("_",TRUE,A1907,B1907,C1907,F1907)</f>
        <v>PRT_2009_055_Sea</v>
      </c>
      <c r="H1907" s="1" t="s">
        <v>358</v>
      </c>
      <c r="I1907" s="3" t="s">
        <v>380</v>
      </c>
      <c r="J1907" t="s">
        <v>1622</v>
      </c>
      <c r="K1907" t="s">
        <v>2982</v>
      </c>
      <c r="L1907" s="4">
        <v>2</v>
      </c>
      <c r="M1907" s="5" t="str">
        <f>IF(AND(S1907=A1907, T1907&amp;U1907&amp;V1907&amp;W1907&amp;X1907=""), "DomProd", IF(COUNTIF(S1907:X1907, A1907)&gt;0, "CoDev", IF(S1907="???","N/A","Import")))</f>
        <v>DomProd</v>
      </c>
      <c r="N1907" s="5" t="s">
        <v>2975</v>
      </c>
      <c r="O1907" s="5"/>
      <c r="P1907" s="5"/>
      <c r="Q1907" s="30" t="s">
        <v>2983</v>
      </c>
      <c r="R1907" s="5"/>
      <c r="S1907" t="s">
        <v>2928</v>
      </c>
      <c r="Y1907" s="5">
        <f>IF(T1907="???",0,COUNTA(S1907:X1907))</f>
        <v>1</v>
      </c>
    </row>
    <row r="1908" spans="1:25" x14ac:dyDescent="0.45">
      <c r="A1908" s="24" t="s">
        <v>2928</v>
      </c>
      <c r="B1908" s="1">
        <v>2009</v>
      </c>
      <c r="C1908" s="22" t="str">
        <f>TEXT(D1908,"000")</f>
        <v>056</v>
      </c>
      <c r="D1908" s="2">
        <v>56</v>
      </c>
      <c r="E1908" s="1" t="str">
        <f>_xlfn.TEXTJOIN("_",TRUE,A1908,B1908,D1908,"Naval")</f>
        <v>PRT_2009_56_Naval</v>
      </c>
      <c r="F1908" s="1" t="s">
        <v>161</v>
      </c>
      <c r="G1908" s="1" t="str">
        <f>_xlfn.TEXTJOIN("_",TRUE,A1908,B1908,C1908,F1908)</f>
        <v>PRT_2009_056_Sea</v>
      </c>
      <c r="H1908" s="1" t="s">
        <v>358</v>
      </c>
      <c r="I1908" s="3" t="s">
        <v>380</v>
      </c>
      <c r="J1908" t="s">
        <v>1622</v>
      </c>
      <c r="K1908" t="s">
        <v>2984</v>
      </c>
      <c r="L1908" s="4">
        <v>1</v>
      </c>
      <c r="M1908" s="5" t="str">
        <f>IF(AND(S1908=A1908, T1908&amp;U1908&amp;V1908&amp;W1908&amp;X1908=""), "DomProd", IF(COUNTIF(S1908:X1908, A1908)&gt;0, "CoDev", IF(S1908="???","N/A","Import")))</f>
        <v>DomProd</v>
      </c>
      <c r="N1908" t="s">
        <v>2975</v>
      </c>
      <c r="Q1908" s="18" t="s">
        <v>2985</v>
      </c>
      <c r="S1908" t="s">
        <v>2928</v>
      </c>
      <c r="Y1908" s="5">
        <f>IF(T1908="???",0,COUNTA(S1908:X1908))</f>
        <v>1</v>
      </c>
    </row>
    <row r="1909" spans="1:25" x14ac:dyDescent="0.45">
      <c r="A1909" s="24" t="s">
        <v>2928</v>
      </c>
      <c r="B1909" s="1">
        <v>2009</v>
      </c>
      <c r="C1909" s="22" t="str">
        <f>TEXT(D1909,"000")</f>
        <v>057</v>
      </c>
      <c r="D1909" s="2">
        <v>57</v>
      </c>
      <c r="E1909" s="1" t="str">
        <f>_xlfn.TEXTJOIN("_",TRUE,A1909,B1909,D1909,"Naval")</f>
        <v>PRT_2009_57_Naval</v>
      </c>
      <c r="F1909" s="1" t="s">
        <v>161</v>
      </c>
      <c r="G1909" s="1" t="str">
        <f>_xlfn.TEXTJOIN("_",TRUE,A1909,B1909,C1909,F1909)</f>
        <v>PRT_2009_057_Sea</v>
      </c>
      <c r="H1909" s="1" t="s">
        <v>358</v>
      </c>
      <c r="I1909" s="3" t="s">
        <v>422</v>
      </c>
      <c r="J1909" t="s">
        <v>425</v>
      </c>
      <c r="K1909" t="s">
        <v>65</v>
      </c>
      <c r="L1909" s="4">
        <v>1</v>
      </c>
      <c r="M1909" s="5" t="str">
        <f>IF(AND(S1909=A1909, T1909&amp;U1909&amp;V1909&amp;W1909&amp;X1909=""), "DomProd", IF(COUNTIF(S1909:X1909, A1909)&gt;0, "CoDev", IF(S1909="???","N/A","Import")))</f>
        <v>N/A</v>
      </c>
      <c r="N1909" s="5" t="s">
        <v>35</v>
      </c>
      <c r="O1909" s="5"/>
      <c r="P1909" s="5"/>
      <c r="Q1909" s="5"/>
      <c r="R1909" s="5"/>
      <c r="S1909" t="s">
        <v>59</v>
      </c>
      <c r="Y1909" s="5">
        <f>IF(T1909="???",0,COUNTA(S1909:X1909))</f>
        <v>1</v>
      </c>
    </row>
    <row r="1910" spans="1:25" x14ac:dyDescent="0.45">
      <c r="A1910" s="24" t="s">
        <v>2928</v>
      </c>
      <c r="B1910" s="1">
        <v>2009</v>
      </c>
      <c r="C1910" s="22" t="str">
        <f>TEXT(D1910,"000")</f>
        <v>058</v>
      </c>
      <c r="D1910" s="2">
        <v>58</v>
      </c>
      <c r="E1910" s="1" t="str">
        <f>_xlfn.TEXTJOIN("_",TRUE,A1910,B1910,D1910,"Naval")</f>
        <v>PRT_2009_58_Naval</v>
      </c>
      <c r="F1910" s="1" t="s">
        <v>161</v>
      </c>
      <c r="G1910" s="1" t="str">
        <f>_xlfn.TEXTJOIN("_",TRUE,A1910,B1910,C1910,F1910)</f>
        <v>PRT_2009_058_Sea</v>
      </c>
      <c r="H1910" s="1" t="s">
        <v>358</v>
      </c>
      <c r="I1910" s="3" t="s">
        <v>192</v>
      </c>
      <c r="J1910" t="s">
        <v>428</v>
      </c>
      <c r="K1910" t="s">
        <v>2986</v>
      </c>
      <c r="L1910" s="4">
        <v>1</v>
      </c>
      <c r="M1910" s="5" t="str">
        <f>IF(AND(S1910=A1910, T1910&amp;U1910&amp;V1910&amp;W1910&amp;X1910=""), "DomProd", IF(COUNTIF(S1910:X1910, A1910)&gt;0, "CoDev", IF(S1910="???","N/A","Import")))</f>
        <v>Import</v>
      </c>
      <c r="N1910" s="5" t="s">
        <v>2987</v>
      </c>
      <c r="O1910" s="5"/>
      <c r="P1910" s="5"/>
      <c r="Q1910" s="30" t="s">
        <v>2988</v>
      </c>
      <c r="R1910" s="5"/>
      <c r="S1910" t="s">
        <v>92</v>
      </c>
      <c r="Y1910" s="5">
        <f>IF(T1910="???",0,COUNTA(S1910:X1910))</f>
        <v>1</v>
      </c>
    </row>
    <row r="1911" spans="1:25" x14ac:dyDescent="0.45">
      <c r="A1911" s="24" t="s">
        <v>2928</v>
      </c>
      <c r="B1911" s="1">
        <v>2009</v>
      </c>
      <c r="C1911" s="22" t="str">
        <f>TEXT(D1911,"000")</f>
        <v>059</v>
      </c>
      <c r="D1911" s="2">
        <v>59</v>
      </c>
      <c r="E1911" s="1" t="str">
        <f>_xlfn.TEXTJOIN("_",TRUE,A1911,B1911,D1911,"Naval")</f>
        <v>PRT_2009_59_Naval</v>
      </c>
      <c r="F1911" s="1" t="s">
        <v>161</v>
      </c>
      <c r="G1911" s="1" t="str">
        <f>_xlfn.TEXTJOIN("_",TRUE,A1911,B1911,C1911,F1911)</f>
        <v>PRT_2009_059_Sea</v>
      </c>
      <c r="H1911" s="1" t="s">
        <v>358</v>
      </c>
      <c r="I1911" s="3" t="s">
        <v>192</v>
      </c>
      <c r="J1911" t="s">
        <v>432</v>
      </c>
      <c r="K1911" t="s">
        <v>65</v>
      </c>
      <c r="L1911" s="4">
        <v>4</v>
      </c>
      <c r="M1911" s="5" t="str">
        <f>IF(AND(S1911=A1911, T1911&amp;U1911&amp;V1911&amp;W1911&amp;X1911=""), "DomProd", IF(COUNTIF(S1911:X1911, A1911)&gt;0, "CoDev", IF(S1911="???","N/A","Import")))</f>
        <v>N/A</v>
      </c>
      <c r="N1911" s="5" t="s">
        <v>35</v>
      </c>
      <c r="O1911" s="5"/>
      <c r="P1911" s="5"/>
      <c r="Q1911" s="5"/>
      <c r="R1911" s="5"/>
      <c r="S1911" t="s">
        <v>59</v>
      </c>
      <c r="Y1911" s="5">
        <f>IF(T1911="???",0,COUNTA(S1911:X1911))</f>
        <v>1</v>
      </c>
    </row>
    <row r="1912" spans="1:25" x14ac:dyDescent="0.45">
      <c r="A1912" s="24" t="s">
        <v>2928</v>
      </c>
      <c r="B1912" s="1">
        <v>2009</v>
      </c>
      <c r="C1912" s="22" t="str">
        <f>TEXT(D1912,"000")</f>
        <v>060</v>
      </c>
      <c r="D1912" s="2">
        <v>60</v>
      </c>
      <c r="E1912" s="1" t="str">
        <f>_xlfn.TEXTJOIN("_",TRUE,A1912,B1912,D1912,"Naval")</f>
        <v>PRT_2009_60_Naval</v>
      </c>
      <c r="F1912" s="1" t="s">
        <v>161</v>
      </c>
      <c r="G1912" s="1" t="str">
        <f>_xlfn.TEXTJOIN("_",TRUE,A1912,B1912,C1912,F1912)</f>
        <v>PRT_2009_060_Sea</v>
      </c>
      <c r="H1912" s="1" t="s">
        <v>358</v>
      </c>
      <c r="I1912" s="3" t="s">
        <v>192</v>
      </c>
      <c r="J1912" t="s">
        <v>1035</v>
      </c>
      <c r="K1912" t="s">
        <v>65</v>
      </c>
      <c r="L1912" s="4">
        <v>2</v>
      </c>
      <c r="M1912" s="5" t="str">
        <f>IF(AND(S1912=A1912, T1912&amp;U1912&amp;V1912&amp;W1912&amp;X1912=""), "DomProd", IF(COUNTIF(S1912:X1912, A1912)&gt;0, "CoDev", IF(S1912="???","N/A","Import")))</f>
        <v>N/A</v>
      </c>
      <c r="N1912" s="5" t="s">
        <v>35</v>
      </c>
      <c r="O1912" s="5"/>
      <c r="P1912" s="5"/>
      <c r="Q1912" s="5"/>
      <c r="R1912" s="5"/>
      <c r="S1912" t="s">
        <v>59</v>
      </c>
      <c r="Y1912" s="5">
        <f>IF(T1912="???",0,COUNTA(S1912:X1912))</f>
        <v>1</v>
      </c>
    </row>
    <row r="1913" spans="1:25" x14ac:dyDescent="0.45">
      <c r="A1913" s="24" t="s">
        <v>2928</v>
      </c>
      <c r="B1913" s="1">
        <v>2009</v>
      </c>
      <c r="C1913" s="22" t="str">
        <f>TEXT(D1913,"000")</f>
        <v>061</v>
      </c>
      <c r="D1913" s="2">
        <v>61</v>
      </c>
      <c r="E1913" s="1" t="str">
        <f>_xlfn.TEXTJOIN("_",TRUE,A1913,B1913,D1913,"Naval")</f>
        <v>PRT_2009_61_Naval</v>
      </c>
      <c r="F1913" s="1" t="s">
        <v>161</v>
      </c>
      <c r="G1913" s="1" t="str">
        <f>_xlfn.TEXTJOIN("_",TRUE,A1913,B1913,C1913,F1913)</f>
        <v>PRT_2009_061_Sea</v>
      </c>
      <c r="H1913" s="1" t="s">
        <v>358</v>
      </c>
      <c r="I1913" s="3" t="s">
        <v>192</v>
      </c>
      <c r="J1913" t="s">
        <v>1226</v>
      </c>
      <c r="K1913" t="s">
        <v>65</v>
      </c>
      <c r="L1913" s="4">
        <v>3</v>
      </c>
      <c r="M1913" s="5" t="str">
        <f>IF(AND(S1913=A1913, T1913&amp;U1913&amp;V1913&amp;W1913&amp;X1913=""), "DomProd", IF(COUNTIF(S1913:X1913, A1913)&gt;0, "CoDev", IF(S1913="???","N/A","Import")))</f>
        <v>N/A</v>
      </c>
      <c r="N1913" s="5" t="s">
        <v>35</v>
      </c>
      <c r="O1913" s="5"/>
      <c r="P1913" s="5"/>
      <c r="Q1913" s="5"/>
      <c r="R1913" s="5"/>
      <c r="S1913" t="s">
        <v>59</v>
      </c>
      <c r="Y1913" s="5">
        <f>IF(T1913="???",0,COUNTA(S1913:X1913))</f>
        <v>1</v>
      </c>
    </row>
    <row r="1914" spans="1:25" x14ac:dyDescent="0.45">
      <c r="A1914" s="24" t="s">
        <v>2928</v>
      </c>
      <c r="B1914" s="1">
        <v>2009</v>
      </c>
      <c r="C1914" s="22" t="str">
        <f>TEXT(D1914,"000")</f>
        <v>062</v>
      </c>
      <c r="D1914" s="2">
        <v>62</v>
      </c>
      <c r="E1914" s="1" t="str">
        <f>_xlfn.TEXTJOIN("_",TRUE,A1914,B1914,D1914,"Land")</f>
        <v>PRT_2009_62_Land</v>
      </c>
      <c r="F1914" s="1" t="str" cm="1">
        <f t="array" ref="F1914">_xlfn.REGEXEXTRACT(E1914,"[A-Z]+[a-z]+[a-z]",1,0)</f>
        <v>Land</v>
      </c>
      <c r="G1914" s="1" t="str">
        <f>_xlfn.TEXTJOIN("_",TRUE,A1914,B1914,C1914,F1914)</f>
        <v>PRT_2009_062_Land</v>
      </c>
      <c r="H1914" s="1" t="s">
        <v>1252</v>
      </c>
      <c r="I1914" s="3" t="s">
        <v>27</v>
      </c>
      <c r="J1914" t="s">
        <v>2989</v>
      </c>
      <c r="K1914" t="s">
        <v>652</v>
      </c>
      <c r="L1914" s="4">
        <v>20</v>
      </c>
      <c r="M1914" s="5" t="str">
        <f>IF(AND(S1914=A1914, T1914&amp;U1914&amp;V1914&amp;W1914&amp;X1914=""), "DomProd", IF(COUNTIF(S1914:X1914, A1914)&gt;0, "CoDev", IF(S1914="???","N/A","Import")))</f>
        <v>Import</v>
      </c>
      <c r="N1914" t="s">
        <v>46</v>
      </c>
      <c r="Q1914" s="18" t="s">
        <v>47</v>
      </c>
      <c r="R1914" s="5"/>
      <c r="S1914" t="s">
        <v>25</v>
      </c>
      <c r="Y1914" s="5">
        <f>IF(T1914="???",0,COUNTA(S1914:X1914))</f>
        <v>1</v>
      </c>
    </row>
    <row r="1915" spans="1:25" x14ac:dyDescent="0.45">
      <c r="A1915" s="24" t="s">
        <v>2928</v>
      </c>
      <c r="B1915" s="1">
        <v>2009</v>
      </c>
      <c r="C1915" s="22" t="str">
        <f>TEXT(D1915,"000")</f>
        <v>063</v>
      </c>
      <c r="D1915" s="2">
        <v>63</v>
      </c>
      <c r="E1915" s="1" t="str">
        <f>_xlfn.TEXTJOIN("_",TRUE,A1915,B1915,D1915,"Land")</f>
        <v>PRT_2009_63_Land</v>
      </c>
      <c r="F1915" s="1" t="str" cm="1">
        <f t="array" ref="F1915">_xlfn.REGEXEXTRACT(E1915,"[A-Z]+[a-z]+[a-z]",1,0)</f>
        <v>Land</v>
      </c>
      <c r="G1915" s="1" t="str">
        <f>_xlfn.TEXTJOIN("_",TRUE,A1915,B1915,C1915,F1915)</f>
        <v>PRT_2009_063_Land</v>
      </c>
      <c r="H1915" s="1" t="s">
        <v>1252</v>
      </c>
      <c r="I1915" s="3" t="s">
        <v>51</v>
      </c>
      <c r="J1915" t="s">
        <v>66</v>
      </c>
      <c r="K1915" t="s">
        <v>65</v>
      </c>
      <c r="L1915" s="4">
        <v>15</v>
      </c>
      <c r="M1915" s="5" t="str">
        <f>IF(AND(S1915=A1915, T1915&amp;U1915&amp;V1915&amp;W1915&amp;X1915=""), "DomProd", IF(COUNTIF(S1915:X1915, A1915)&gt;0, "CoDev", IF(S1915="???","N/A","Import")))</f>
        <v>N/A</v>
      </c>
      <c r="N1915" s="5" t="s">
        <v>35</v>
      </c>
      <c r="O1915" s="5"/>
      <c r="P1915" s="5"/>
      <c r="Q1915" s="5"/>
      <c r="R1915" s="5"/>
      <c r="S1915" t="s">
        <v>59</v>
      </c>
      <c r="Y1915" s="5">
        <f>IF(T1915="???",0,COUNTA(S1915:X1915))</f>
        <v>1</v>
      </c>
    </row>
    <row r="1916" spans="1:25" x14ac:dyDescent="0.45">
      <c r="A1916" s="24" t="s">
        <v>2928</v>
      </c>
      <c r="B1916" s="1">
        <v>2009</v>
      </c>
      <c r="C1916" s="22" t="str">
        <f>TEXT(D1916,"000")</f>
        <v>064</v>
      </c>
      <c r="D1916" s="2">
        <v>64</v>
      </c>
      <c r="E1916" s="1" t="str">
        <f>_xlfn.TEXTJOIN("_",TRUE,A1916,B1916,D1916,"Air")</f>
        <v>PRT_2009_64_Air</v>
      </c>
      <c r="F1916" s="1" t="str" cm="1">
        <f t="array" ref="F1916">_xlfn.REGEXEXTRACT(E1916,"[A-Z]+[a-z]+[a-z]",1,0)</f>
        <v>Air</v>
      </c>
      <c r="G1916" s="1" t="str">
        <f>_xlfn.TEXTJOIN("_",TRUE,A1916,B1916,C1916,F1916)</f>
        <v>PRT_2009_064_Air</v>
      </c>
      <c r="H1916" s="1" t="s">
        <v>205</v>
      </c>
      <c r="I1916" s="3" t="s">
        <v>109</v>
      </c>
      <c r="J1916" t="s">
        <v>434</v>
      </c>
      <c r="K1916" t="s">
        <v>2990</v>
      </c>
      <c r="L1916" s="4">
        <v>5</v>
      </c>
      <c r="M1916" s="5" t="str">
        <f>IF(AND(S1916=A1916, T1916&amp;U1916&amp;V1916&amp;W1916&amp;X1916=""), "DomProd", IF(COUNTIF(S1916:X1916, A1916)&gt;0, "CoDev", IF(S1916="???","N/A","Import")))</f>
        <v>Import</v>
      </c>
      <c r="N1916" t="s">
        <v>1050</v>
      </c>
      <c r="O1916" s="33"/>
      <c r="Q1916" s="18" t="s">
        <v>1897</v>
      </c>
      <c r="R1916" s="33"/>
      <c r="S1916" t="s">
        <v>92</v>
      </c>
      <c r="Y1916" s="5">
        <f>IF(T1916="???",0,COUNTA(S1916:X1916))</f>
        <v>1</v>
      </c>
    </row>
    <row r="1917" spans="1:25" x14ac:dyDescent="0.45">
      <c r="A1917" s="24" t="s">
        <v>2928</v>
      </c>
      <c r="B1917" s="1">
        <v>2009</v>
      </c>
      <c r="C1917" s="22" t="str">
        <f>TEXT(D1917,"000")</f>
        <v>065</v>
      </c>
      <c r="D1917" s="2">
        <v>65</v>
      </c>
      <c r="E1917" s="1" t="str">
        <f>_xlfn.TEXTJOIN("_",TRUE,A1917,B1917,D1917,"Air")</f>
        <v>PRT_2009_65_Air</v>
      </c>
      <c r="F1917" s="1" t="str" cm="1">
        <f t="array" ref="F1917">_xlfn.REGEXEXTRACT(E1917,"[A-Z]+[a-z]+[a-z]",1,0)</f>
        <v>Air</v>
      </c>
      <c r="G1917" s="1" t="str">
        <f>_xlfn.TEXTJOIN("_",TRUE,A1917,B1917,C1917,F1917)</f>
        <v>PRT_2009_065_Air</v>
      </c>
      <c r="H1917" s="1" t="s">
        <v>84</v>
      </c>
      <c r="I1917" s="3" t="s">
        <v>87</v>
      </c>
      <c r="J1917" t="s">
        <v>88</v>
      </c>
      <c r="K1917" t="s">
        <v>2991</v>
      </c>
      <c r="L1917" s="4">
        <v>19</v>
      </c>
      <c r="M1917" s="5" t="str">
        <f>IF(AND(S1917=A1917, T1917&amp;U1917&amp;V1917&amp;W1917&amp;X1917=""), "DomProd", IF(COUNTIF(S1917:X1917, A1917)&gt;0, "CoDev", IF(S1917="???","N/A","Import")))</f>
        <v>Import</v>
      </c>
      <c r="N1917" t="s">
        <v>96</v>
      </c>
      <c r="Q1917" s="18" t="s">
        <v>209</v>
      </c>
      <c r="S1917" t="s">
        <v>56</v>
      </c>
      <c r="Y1917" s="5">
        <f>IF(T1917="???",0,COUNTA(S1917:X1917))</f>
        <v>1</v>
      </c>
    </row>
    <row r="1918" spans="1:25" x14ac:dyDescent="0.45">
      <c r="A1918" s="24" t="s">
        <v>2928</v>
      </c>
      <c r="B1918" s="1">
        <v>2009</v>
      </c>
      <c r="C1918" s="22" t="str">
        <f>TEXT(D1918,"000")</f>
        <v>066</v>
      </c>
      <c r="D1918" s="2">
        <v>66</v>
      </c>
      <c r="E1918" s="1" t="str">
        <f>_xlfn.TEXTJOIN("_",TRUE,A1918,B1918,D1918,"Air")</f>
        <v>PRT_2009_66_Air</v>
      </c>
      <c r="F1918" s="1" t="str" cm="1">
        <f t="array" ref="F1918">_xlfn.REGEXEXTRACT(E1918,"[A-Z]+[a-z]+[a-z]",1,0)</f>
        <v>Air</v>
      </c>
      <c r="G1918" s="1" t="str">
        <f>_xlfn.TEXTJOIN("_",TRUE,A1918,B1918,C1918,F1918)</f>
        <v>PRT_2009_066_Air</v>
      </c>
      <c r="H1918" s="1" t="s">
        <v>84</v>
      </c>
      <c r="I1918" s="3" t="s">
        <v>87</v>
      </c>
      <c r="J1918" t="s">
        <v>918</v>
      </c>
      <c r="K1918" t="s">
        <v>2992</v>
      </c>
      <c r="L1918" s="4">
        <v>6</v>
      </c>
      <c r="M1918" s="5" t="str">
        <f>IF(AND(S1918=A1918, T1918&amp;U1918&amp;V1918&amp;W1918&amp;X1918=""), "DomProd", IF(COUNTIF(S1918:X1918, A1918)&gt;0, "CoDev", IF(S1918="???","N/A","Import")))</f>
        <v>Import</v>
      </c>
      <c r="N1918" t="s">
        <v>96</v>
      </c>
      <c r="Q1918" s="18" t="s">
        <v>921</v>
      </c>
      <c r="R1918" s="5"/>
      <c r="S1918" t="s">
        <v>56</v>
      </c>
      <c r="Y1918" s="5">
        <f>IF(T1918="???",0,COUNTA(S1918:X1918))</f>
        <v>1</v>
      </c>
    </row>
    <row r="1919" spans="1:25" x14ac:dyDescent="0.45">
      <c r="A1919" s="24" t="s">
        <v>2928</v>
      </c>
      <c r="B1919" s="1">
        <v>2009</v>
      </c>
      <c r="C1919" s="22" t="str">
        <f>TEXT(D1919,"000")</f>
        <v>067</v>
      </c>
      <c r="D1919" s="2">
        <v>67</v>
      </c>
      <c r="E1919" s="1" t="str">
        <f>_xlfn.TEXTJOIN("_",TRUE,A1919,B1919,D1919,"Air")</f>
        <v>PRT_2009_67_Air</v>
      </c>
      <c r="F1919" s="1" t="str" cm="1">
        <f t="array" ref="F1919">_xlfn.REGEXEXTRACT(E1919,"[A-Z]+[a-z]+[a-z]",1,0)</f>
        <v>Air</v>
      </c>
      <c r="G1919" s="1" t="str">
        <f>_xlfn.TEXTJOIN("_",TRUE,A1919,B1919,C1919,F1919)</f>
        <v>PRT_2009_067_Air</v>
      </c>
      <c r="H1919" s="1" t="s">
        <v>84</v>
      </c>
      <c r="I1919" s="3" t="s">
        <v>87</v>
      </c>
      <c r="J1919" t="s">
        <v>537</v>
      </c>
      <c r="K1919" t="s">
        <v>2993</v>
      </c>
      <c r="L1919" s="4">
        <v>2</v>
      </c>
      <c r="M1919" s="5" t="str">
        <f>IF(AND(S1919=A1919, T1919&amp;U1919&amp;V1919&amp;W1919&amp;X1919=""), "DomProd", IF(COUNTIF(S1919:X1919, A1919)&gt;0, "CoDev", IF(S1919="???","N/A","Import")))</f>
        <v>Import</v>
      </c>
      <c r="N1919" t="s">
        <v>1275</v>
      </c>
      <c r="Q1919" t="s">
        <v>1288</v>
      </c>
      <c r="S1919" t="s">
        <v>43</v>
      </c>
      <c r="Y1919" s="5">
        <f>IF(T1919="???",0,COUNTA(S1919:X1919))</f>
        <v>1</v>
      </c>
    </row>
    <row r="1920" spans="1:25" x14ac:dyDescent="0.45">
      <c r="A1920" s="24" t="s">
        <v>2928</v>
      </c>
      <c r="B1920" s="1">
        <v>2009</v>
      </c>
      <c r="C1920" s="22" t="str">
        <f>TEXT(D1920,"000")</f>
        <v>068</v>
      </c>
      <c r="D1920" s="2">
        <v>68</v>
      </c>
      <c r="E1920" s="1" t="str">
        <f>_xlfn.TEXTJOIN("_",TRUE,A1920,B1920,D1920,"Air")</f>
        <v>PRT_2009_68_Air</v>
      </c>
      <c r="F1920" s="1" t="str" cm="1">
        <f t="array" ref="F1920">_xlfn.REGEXEXTRACT(E1920,"[A-Z]+[a-z]+[a-z]",1,0)</f>
        <v>Air</v>
      </c>
      <c r="G1920" s="1" t="str">
        <f>_xlfn.TEXTJOIN("_",TRUE,A1920,B1920,C1920,F1920)</f>
        <v>PRT_2009_068_Air</v>
      </c>
      <c r="H1920" s="1" t="s">
        <v>84</v>
      </c>
      <c r="I1920" s="3" t="s">
        <v>87</v>
      </c>
      <c r="J1920" t="s">
        <v>94</v>
      </c>
      <c r="K1920" t="s">
        <v>2994</v>
      </c>
      <c r="L1920" s="4">
        <v>6</v>
      </c>
      <c r="M1920" s="5" t="str">
        <f>IF(AND(S1920=A1920, T1920&amp;U1920&amp;V1920&amp;W1920&amp;X1920=""), "DomProd", IF(COUNTIF(S1920:X1920, A1920)&gt;0, "CoDev", IF(S1920="???","N/A","Import")))</f>
        <v>Import</v>
      </c>
      <c r="N1920" t="s">
        <v>96</v>
      </c>
      <c r="Q1920" t="s">
        <v>97</v>
      </c>
      <c r="S1920" t="s">
        <v>56</v>
      </c>
      <c r="Y1920" s="5">
        <f>IF(T1920="???",0,COUNTA(S1920:X1920))</f>
        <v>1</v>
      </c>
    </row>
    <row r="1921" spans="1:25" x14ac:dyDescent="0.45">
      <c r="A1921" s="24" t="s">
        <v>2928</v>
      </c>
      <c r="B1921" s="1">
        <v>2009</v>
      </c>
      <c r="C1921" s="22" t="str">
        <f>TEXT(D1921,"000")</f>
        <v>069</v>
      </c>
      <c r="D1921" s="2">
        <v>69</v>
      </c>
      <c r="E1921" s="1" t="str">
        <f>_xlfn.TEXTJOIN("_",TRUE,A1921,B1921,D1921,"Air")</f>
        <v>PRT_2009_69_Air</v>
      </c>
      <c r="F1921" s="1" t="str" cm="1">
        <f t="array" ref="F1921">_xlfn.REGEXEXTRACT(E1921,"[A-Z]+[a-z]+[a-z]",1,0)</f>
        <v>Air</v>
      </c>
      <c r="G1921" s="1" t="str">
        <f>_xlfn.TEXTJOIN("_",TRUE,A1921,B1921,C1921,F1921)</f>
        <v>PRT_2009_069_Air</v>
      </c>
      <c r="H1921" s="1" t="s">
        <v>84</v>
      </c>
      <c r="I1921" s="3" t="s">
        <v>87</v>
      </c>
      <c r="J1921" t="s">
        <v>98</v>
      </c>
      <c r="K1921" t="s">
        <v>2995</v>
      </c>
      <c r="L1921" s="4">
        <v>24</v>
      </c>
      <c r="M1921" s="5" t="str">
        <f>IF(AND(S1921=A1921, T1921&amp;U1921&amp;V1921&amp;W1921&amp;X1921=""), "DomProd", IF(COUNTIF(S1921:X1921, A1921)&gt;0, "CoDev", IF(S1921="???","N/A","Import")))</f>
        <v>Import</v>
      </c>
      <c r="N1921" t="s">
        <v>1275</v>
      </c>
      <c r="Q1921" t="s">
        <v>1288</v>
      </c>
      <c r="S1921" t="s">
        <v>43</v>
      </c>
      <c r="Y1921" s="5">
        <f>IF(T1921="???",0,COUNTA(S1921:X1921))</f>
        <v>1</v>
      </c>
    </row>
    <row r="1922" spans="1:25" x14ac:dyDescent="0.45">
      <c r="A1922" s="24" t="s">
        <v>2928</v>
      </c>
      <c r="B1922" s="1">
        <v>2009</v>
      </c>
      <c r="C1922" s="22" t="str">
        <f>TEXT(D1922,"000")</f>
        <v>070</v>
      </c>
      <c r="D1922" s="2">
        <v>70</v>
      </c>
      <c r="E1922" s="1" t="str">
        <f>_xlfn.TEXTJOIN("_",TRUE,A1922,B1922,D1922,"Air")</f>
        <v>PRT_2009_70_Air</v>
      </c>
      <c r="F1922" s="1" t="str" cm="1">
        <f t="array" ref="F1922">_xlfn.REGEXEXTRACT(E1922,"[A-Z]+[a-z]+[a-z]",1,0)</f>
        <v>Air</v>
      </c>
      <c r="G1922" s="1" t="str">
        <f>_xlfn.TEXTJOIN("_",TRUE,A1922,B1922,C1922,F1922)</f>
        <v>PRT_2009_070_Air</v>
      </c>
      <c r="H1922" s="1" t="s">
        <v>84</v>
      </c>
      <c r="I1922" s="3" t="s">
        <v>87</v>
      </c>
      <c r="J1922" t="s">
        <v>210</v>
      </c>
      <c r="K1922" t="s">
        <v>2996</v>
      </c>
      <c r="L1922" s="4">
        <v>12</v>
      </c>
      <c r="M1922" s="5" t="str">
        <f>IF(AND(S1922=A1922, T1922&amp;U1922&amp;V1922&amp;W1922&amp;X1922=""), "DomProd", IF(COUNTIF(S1922:X1922, A1922)&gt;0, "CoDev", IF(S1922="???","N/A","Import")))</f>
        <v>Import</v>
      </c>
      <c r="N1922" t="s">
        <v>1234</v>
      </c>
      <c r="O1922" s="5"/>
      <c r="P1922" s="5"/>
      <c r="Q1922" s="30" t="s">
        <v>3378</v>
      </c>
      <c r="R1922" s="5"/>
      <c r="S1922" t="s">
        <v>71</v>
      </c>
      <c r="Y1922" s="5">
        <f>IF(T1922="???",0,COUNTA(S1922:X1922))</f>
        <v>1</v>
      </c>
    </row>
    <row r="1923" spans="1:25" x14ac:dyDescent="0.45">
      <c r="A1923" s="24" t="s">
        <v>2928</v>
      </c>
      <c r="B1923" s="1">
        <v>2009</v>
      </c>
      <c r="C1923" s="22" t="str">
        <f>TEXT(D1923,"000")</f>
        <v>071</v>
      </c>
      <c r="D1923" s="2">
        <v>71</v>
      </c>
      <c r="E1923" s="1" t="str">
        <f>_xlfn.TEXTJOIN("_",TRUE,A1923,B1923,D1923,"Air")</f>
        <v>PRT_2009_71_Air</v>
      </c>
      <c r="F1923" s="1" t="str" cm="1">
        <f t="array" ref="F1923">_xlfn.REGEXEXTRACT(E1923,"[A-Z]+[a-z]+[a-z]",1,0)</f>
        <v>Air</v>
      </c>
      <c r="G1923" s="1" t="str">
        <f>_xlfn.TEXTJOIN("_",TRUE,A1923,B1923,C1923,F1923)</f>
        <v>PRT_2009_071_Air</v>
      </c>
      <c r="H1923" s="1" t="s">
        <v>84</v>
      </c>
      <c r="I1923" s="3" t="s">
        <v>87</v>
      </c>
      <c r="J1923" t="s">
        <v>210</v>
      </c>
      <c r="K1923" t="s">
        <v>2997</v>
      </c>
      <c r="L1923" s="4">
        <v>3</v>
      </c>
      <c r="M1923" s="5" t="str">
        <f>IF(AND(S1923=A1923, T1923&amp;U1923&amp;V1923&amp;W1923&amp;X1923=""), "DomProd", IF(COUNTIF(S1923:X1923, A1923)&gt;0, "CoDev", IF(S1923="???","N/A","Import")))</f>
        <v>Import</v>
      </c>
      <c r="N1923" t="s">
        <v>222</v>
      </c>
      <c r="Q1923" s="18" t="s">
        <v>1733</v>
      </c>
      <c r="S1923" t="s">
        <v>71</v>
      </c>
      <c r="Y1923" s="5">
        <f>IF(T1923="???",0,COUNTA(S1923:X1923))</f>
        <v>1</v>
      </c>
    </row>
    <row r="1924" spans="1:25" x14ac:dyDescent="0.45">
      <c r="A1924" s="24" t="s">
        <v>2928</v>
      </c>
      <c r="B1924" s="1">
        <v>2009</v>
      </c>
      <c r="C1924" s="22" t="str">
        <f>TEXT(D1924,"000")</f>
        <v>072</v>
      </c>
      <c r="D1924" s="2">
        <v>72</v>
      </c>
      <c r="E1924" s="1" t="str">
        <f>_xlfn.TEXTJOIN("_",TRUE,A1924,B1924,D1924,"Air")</f>
        <v>PRT_2009_72_Air</v>
      </c>
      <c r="F1924" s="1" t="str" cm="1">
        <f t="array" ref="F1924">_xlfn.REGEXEXTRACT(E1924,"[A-Z]+[a-z]+[a-z]",1,0)</f>
        <v>Air</v>
      </c>
      <c r="G1924" s="1" t="str">
        <f>_xlfn.TEXTJOIN("_",TRUE,A1924,B1924,C1924,F1924)</f>
        <v>PRT_2009_072_Air</v>
      </c>
      <c r="H1924" s="1" t="s">
        <v>84</v>
      </c>
      <c r="I1924" s="3" t="s">
        <v>87</v>
      </c>
      <c r="J1924" t="s">
        <v>103</v>
      </c>
      <c r="K1924" t="s">
        <v>226</v>
      </c>
      <c r="L1924" s="4">
        <v>25</v>
      </c>
      <c r="M1924" s="5" t="str">
        <f>IF(AND(S1924=A1924, T1924&amp;U1924&amp;V1924&amp;W1924&amp;X1924=""), "DomProd", IF(COUNTIF(S1924:X1924, A1924)&gt;0, "CoDev", IF(S1924="???","N/A","Import")))</f>
        <v>Import</v>
      </c>
      <c r="N1924" t="s">
        <v>222</v>
      </c>
      <c r="O1924" t="s">
        <v>227</v>
      </c>
      <c r="Q1924" t="s">
        <v>228</v>
      </c>
      <c r="S1924" t="s">
        <v>71</v>
      </c>
      <c r="T1924" t="s">
        <v>32</v>
      </c>
      <c r="Y1924" s="5">
        <f>IF(T1924="???",0,COUNTA(S1924:X1924))</f>
        <v>2</v>
      </c>
    </row>
    <row r="1925" spans="1:25" x14ac:dyDescent="0.45">
      <c r="A1925" s="24" t="s">
        <v>2928</v>
      </c>
      <c r="B1925" s="1">
        <v>2009</v>
      </c>
      <c r="C1925" s="22" t="str">
        <f>TEXT(D1925,"000")</f>
        <v>073</v>
      </c>
      <c r="D1925" s="2">
        <v>73</v>
      </c>
      <c r="E1925" s="1" t="str">
        <f>_xlfn.TEXTJOIN("_",TRUE,A1925,B1925,D1925,"Air")</f>
        <v>PRT_2009_73_Air</v>
      </c>
      <c r="F1925" s="1" t="str" cm="1">
        <f t="array" ref="F1925">_xlfn.REGEXEXTRACT(E1925,"[A-Z]+[a-z]+[a-z]",1,0)</f>
        <v>Air</v>
      </c>
      <c r="G1925" s="1" t="str">
        <f>_xlfn.TEXTJOIN("_",TRUE,A1925,B1925,C1925,F1925)</f>
        <v>PRT_2009_073_Air</v>
      </c>
      <c r="H1925" s="1" t="s">
        <v>84</v>
      </c>
      <c r="I1925" s="3" t="s">
        <v>87</v>
      </c>
      <c r="J1925" t="s">
        <v>103</v>
      </c>
      <c r="K1925" t="s">
        <v>1833</v>
      </c>
      <c r="L1925" s="4">
        <v>16</v>
      </c>
      <c r="M1925" s="5" t="str">
        <f>IF(AND(S1925=A1925, T1925&amp;U1925&amp;V1925&amp;W1925&amp;X1925=""), "DomProd", IF(COUNTIF(S1925:X1925, A1925)&gt;0, "CoDev", IF(S1925="???","N/A","Import")))</f>
        <v>Import</v>
      </c>
      <c r="N1925" t="s">
        <v>1597</v>
      </c>
      <c r="Q1925" s="31" t="s">
        <v>1834</v>
      </c>
      <c r="R1925" s="5"/>
      <c r="S1925" t="s">
        <v>71</v>
      </c>
      <c r="Y1925" s="5">
        <f>IF(T1925="???",0,COUNTA(S1925:X1925))</f>
        <v>1</v>
      </c>
    </row>
    <row r="1926" spans="1:25" x14ac:dyDescent="0.45">
      <c r="A1926" s="24" t="s">
        <v>2928</v>
      </c>
      <c r="B1926" s="1">
        <v>2009</v>
      </c>
      <c r="C1926" s="22" t="str">
        <f>TEXT(D1926,"000")</f>
        <v>074</v>
      </c>
      <c r="D1926" s="2">
        <v>74</v>
      </c>
      <c r="E1926" s="1" t="str">
        <f>_xlfn.TEXTJOIN("_",TRUE,A1926,B1926,D1926,"Air")</f>
        <v>PRT_2009_74_Air</v>
      </c>
      <c r="F1926" s="1" t="str" cm="1">
        <f t="array" ref="F1926">_xlfn.REGEXEXTRACT(E1926,"[A-Z]+[a-z]+[a-z]",1,0)</f>
        <v>Air</v>
      </c>
      <c r="G1926" s="1" t="str">
        <f>_xlfn.TEXTJOIN("_",TRUE,A1926,B1926,C1926,F1926)</f>
        <v>PRT_2009_074_Air</v>
      </c>
      <c r="H1926" s="1" t="s">
        <v>84</v>
      </c>
      <c r="I1926" s="3" t="s">
        <v>109</v>
      </c>
      <c r="J1926" t="s">
        <v>121</v>
      </c>
      <c r="K1926" t="s">
        <v>2998</v>
      </c>
      <c r="L1926" s="4">
        <v>12</v>
      </c>
      <c r="M1926" s="5" t="str">
        <f>IF(AND(S1926=A1926, T1926&amp;U1926&amp;V1926&amp;W1926&amp;X1926=""), "DomProd", IF(COUNTIF(S1926:X1926, A1926)&gt;0, "CoDev", IF(S1926="???","N/A","Import")))</f>
        <v>Import</v>
      </c>
      <c r="N1926" t="s">
        <v>1050</v>
      </c>
      <c r="Q1926" t="s">
        <v>1051</v>
      </c>
      <c r="S1926" t="s">
        <v>93</v>
      </c>
      <c r="T1926" t="s">
        <v>92</v>
      </c>
      <c r="Y1926" s="5">
        <f>IF(T1926="???",0,COUNTA(S1926:X1926))</f>
        <v>2</v>
      </c>
    </row>
    <row r="1927" spans="1:25" x14ac:dyDescent="0.45">
      <c r="A1927" s="24" t="s">
        <v>2928</v>
      </c>
      <c r="B1927" s="1">
        <v>2009</v>
      </c>
      <c r="C1927" s="22" t="str">
        <f>TEXT(D1927,"000")</f>
        <v>075</v>
      </c>
      <c r="D1927" s="2">
        <v>75</v>
      </c>
      <c r="E1927" s="1" t="str">
        <f>_xlfn.TEXTJOIN("_",TRUE,A1927,B1927,D1927,"Air")</f>
        <v>PRT_2009_75_Air</v>
      </c>
      <c r="F1927" s="1" t="str" cm="1">
        <f t="array" ref="F1927">_xlfn.REGEXEXTRACT(E1927,"[A-Z]+[a-z]+[a-z]",1,0)</f>
        <v>Air</v>
      </c>
      <c r="G1927" s="1" t="str">
        <f>_xlfn.TEXTJOIN("_",TRUE,A1927,B1927,C1927,F1927)</f>
        <v>PRT_2009_075_Air</v>
      </c>
      <c r="H1927" s="1" t="s">
        <v>84</v>
      </c>
      <c r="I1927" s="3" t="s">
        <v>109</v>
      </c>
      <c r="J1927" t="s">
        <v>121</v>
      </c>
      <c r="K1927" t="s">
        <v>1602</v>
      </c>
      <c r="L1927" s="4">
        <v>4</v>
      </c>
      <c r="M1927" s="5" t="str">
        <f>IF(AND(S1927=A1927, T1927&amp;U1927&amp;V1927&amp;W1927&amp;X1927=""), "DomProd", IF(COUNTIF(S1927:X1927, A1927)&gt;0, "CoDev", IF(S1927="???","N/A","Import")))</f>
        <v>Import</v>
      </c>
      <c r="N1927" t="s">
        <v>123</v>
      </c>
      <c r="O1927" t="s">
        <v>628</v>
      </c>
      <c r="Q1927" s="18" t="s">
        <v>1317</v>
      </c>
      <c r="R1927" s="5"/>
      <c r="S1927" t="s">
        <v>71</v>
      </c>
      <c r="Y1927" s="5">
        <f>IF(T1927="???",0,COUNTA(S1927:X1927))</f>
        <v>1</v>
      </c>
    </row>
    <row r="1928" spans="1:25" x14ac:dyDescent="0.45">
      <c r="A1928" s="24" t="s">
        <v>2928</v>
      </c>
      <c r="B1928" s="1">
        <v>2009</v>
      </c>
      <c r="C1928" s="22" t="str">
        <f>TEXT(D1928,"000")</f>
        <v>076</v>
      </c>
      <c r="D1928" s="2">
        <v>76</v>
      </c>
      <c r="E1928" s="1" t="str">
        <f>_xlfn.TEXTJOIN("_",TRUE,A1928,B1928,D1928,"Air")</f>
        <v>PRT_2009_76_Air</v>
      </c>
      <c r="F1928" s="1" t="str" cm="1">
        <f t="array" ref="F1928">_xlfn.REGEXEXTRACT(E1928,"[A-Z]+[a-z]+[a-z]",1,0)</f>
        <v>Air</v>
      </c>
      <c r="G1928" s="1" t="str">
        <f>_xlfn.TEXTJOIN("_",TRUE,A1928,B1928,C1928,F1928)</f>
        <v>PRT_2009_076_Air</v>
      </c>
      <c r="H1928" s="1" t="s">
        <v>84</v>
      </c>
      <c r="I1928" s="3" t="s">
        <v>109</v>
      </c>
      <c r="J1928" t="s">
        <v>121</v>
      </c>
      <c r="K1928" t="s">
        <v>2797</v>
      </c>
      <c r="L1928" s="4">
        <v>18</v>
      </c>
      <c r="M1928" s="5" t="str">
        <f>IF(AND(S1928=A1928, T1928&amp;U1928&amp;V1928&amp;W1928&amp;X1928=""), "DomProd", IF(COUNTIF(S1928:X1928, A1928)&gt;0, "CoDev", IF(S1928="???","N/A","Import")))</f>
        <v>Import</v>
      </c>
      <c r="N1928" t="s">
        <v>123</v>
      </c>
      <c r="Q1928" s="18" t="s">
        <v>124</v>
      </c>
      <c r="S1928" t="s">
        <v>71</v>
      </c>
      <c r="Y1928" s="5">
        <f>IF(T1928="???",0,COUNTA(S1928:X1928))</f>
        <v>1</v>
      </c>
    </row>
    <row r="1929" spans="1:25" x14ac:dyDescent="0.45">
      <c r="A1929" s="24" t="s">
        <v>2928</v>
      </c>
      <c r="B1929" s="1">
        <v>2009</v>
      </c>
      <c r="C1929" s="22" t="str">
        <f>TEXT(D1929,"000")</f>
        <v>077</v>
      </c>
      <c r="D1929" s="2">
        <v>77</v>
      </c>
      <c r="E1929" s="1" t="str">
        <f>_xlfn.TEXTJOIN("_",TRUE,A1929,B1929,D1929,"Air")</f>
        <v>PRT_2009_77_Air</v>
      </c>
      <c r="F1929" s="1" t="str" cm="1">
        <f t="array" ref="F1929">_xlfn.REGEXEXTRACT(E1929,"[A-Z]+[a-z]+[a-z]",1,0)</f>
        <v>Air</v>
      </c>
      <c r="G1929" s="1" t="str">
        <f>_xlfn.TEXTJOIN("_",TRUE,A1929,B1929,C1929,F1929)</f>
        <v>PRT_2009_077_Air</v>
      </c>
      <c r="H1929" s="1" t="s">
        <v>84</v>
      </c>
      <c r="I1929" s="3" t="s">
        <v>241</v>
      </c>
      <c r="J1929" t="s">
        <v>715</v>
      </c>
      <c r="K1929" t="s">
        <v>2999</v>
      </c>
      <c r="L1929" s="4">
        <v>34</v>
      </c>
      <c r="M1929" s="5" t="str">
        <f>IF(AND(S1929=A1929, T1929&amp;U1929&amp;V1929&amp;W1929&amp;X1929=""), "DomProd", IF(COUNTIF(S1929:X1929, A1929)&gt;0, "CoDev", IF(S1929="???","N/A","Import")))</f>
        <v>DomProd</v>
      </c>
      <c r="N1929" s="5" t="s">
        <v>3000</v>
      </c>
      <c r="O1929" s="5"/>
      <c r="P1929" s="5"/>
      <c r="Q1929" s="18" t="s">
        <v>3001</v>
      </c>
      <c r="R1929" s="32" t="s">
        <v>3002</v>
      </c>
      <c r="S1929" t="s">
        <v>2928</v>
      </c>
      <c r="Y1929" s="5">
        <f>IF(T1929="???",0,COUNTA(S1929:X1929))</f>
        <v>1</v>
      </c>
    </row>
    <row r="1930" spans="1:25" x14ac:dyDescent="0.45">
      <c r="A1930" s="24" t="s">
        <v>2928</v>
      </c>
      <c r="B1930" s="1">
        <v>2009</v>
      </c>
      <c r="C1930" s="22" t="str">
        <f>TEXT(D1930,"000")</f>
        <v>078</v>
      </c>
      <c r="D1930" s="2">
        <v>78</v>
      </c>
      <c r="E1930" s="1" t="str">
        <f>_xlfn.TEXTJOIN("_",TRUE,A1930,B1930,D1930,"Air")</f>
        <v>PRT_2009_78_Air</v>
      </c>
      <c r="F1930" s="1" t="str" cm="1">
        <f t="array" ref="F1930">_xlfn.REGEXEXTRACT(E1930,"[A-Z]+[a-z]+[a-z]",1,0)</f>
        <v>Air</v>
      </c>
      <c r="G1930" s="1" t="str">
        <f>_xlfn.TEXTJOIN("_",TRUE,A1930,B1930,C1930,F1930)</f>
        <v>PRT_2009_078_Air</v>
      </c>
      <c r="H1930" s="1" t="s">
        <v>84</v>
      </c>
      <c r="I1930" s="3" t="s">
        <v>246</v>
      </c>
      <c r="J1930" t="s">
        <v>247</v>
      </c>
      <c r="K1930" t="s">
        <v>248</v>
      </c>
      <c r="L1930" s="4" t="s">
        <v>65</v>
      </c>
      <c r="M1930" s="5" t="str">
        <f>IF(AND(S1930=A1930, T1930&amp;U1930&amp;V1930&amp;W1930&amp;X1930=""), "DomProd", IF(COUNTIF(S1930:X1930, A1930)&gt;0, "CoDev", IF(S1930="???","N/A","Import")))</f>
        <v>Import</v>
      </c>
      <c r="N1930" t="s">
        <v>174</v>
      </c>
      <c r="Q1930" t="s">
        <v>249</v>
      </c>
      <c r="S1930" t="s">
        <v>56</v>
      </c>
      <c r="Y1930" s="5">
        <f>IF(T1930="???",0,COUNTA(S1930:X1930))</f>
        <v>1</v>
      </c>
    </row>
    <row r="1931" spans="1:25" x14ac:dyDescent="0.45">
      <c r="A1931" s="24" t="s">
        <v>2928</v>
      </c>
      <c r="B1931" s="1">
        <v>2009</v>
      </c>
      <c r="C1931" s="22" t="str">
        <f>TEXT(D1931,"000")</f>
        <v>079</v>
      </c>
      <c r="D1931" s="2">
        <v>79</v>
      </c>
      <c r="E1931" s="1" t="str">
        <f>_xlfn.TEXTJOIN("_",TRUE,A1931,B1931,D1931,"Air")</f>
        <v>PRT_2009_79_Air</v>
      </c>
      <c r="F1931" s="1" t="str" cm="1">
        <f t="array" ref="F1931">_xlfn.REGEXEXTRACT(E1931,"[A-Z]+[a-z]+[a-z]",1,0)</f>
        <v>Air</v>
      </c>
      <c r="G1931" s="1" t="str">
        <f>_xlfn.TEXTJOIN("_",TRUE,A1931,B1931,C1931,F1931)</f>
        <v>PRT_2009_079_Air</v>
      </c>
      <c r="H1931" s="1" t="s">
        <v>84</v>
      </c>
      <c r="I1931" s="3" t="s">
        <v>246</v>
      </c>
      <c r="J1931" t="s">
        <v>250</v>
      </c>
      <c r="K1931" t="s">
        <v>3003</v>
      </c>
      <c r="L1931" s="4" t="s">
        <v>65</v>
      </c>
      <c r="M1931" s="5" t="str">
        <f>IF(AND(S1931=A1931, T1931&amp;U1931&amp;V1931&amp;W1931&amp;X1931=""), "DomProd", IF(COUNTIF(S1931:X1931, A1931)&gt;0, "CoDev", IF(S1931="???","N/A","Import")))</f>
        <v>Import</v>
      </c>
      <c r="N1931" t="s">
        <v>174</v>
      </c>
      <c r="Q1931" t="s">
        <v>252</v>
      </c>
      <c r="S1931" t="s">
        <v>56</v>
      </c>
      <c r="Y1931" s="5">
        <f>IF(T1931="???",0,COUNTA(S1931:X1931))</f>
        <v>1</v>
      </c>
    </row>
    <row r="1932" spans="1:25" x14ac:dyDescent="0.45">
      <c r="A1932" s="24" t="s">
        <v>2928</v>
      </c>
      <c r="B1932" s="1">
        <v>2009</v>
      </c>
      <c r="C1932" s="22" t="str">
        <f>TEXT(D1932,"000")</f>
        <v>080</v>
      </c>
      <c r="D1932" s="2">
        <v>80</v>
      </c>
      <c r="E1932" s="1" t="str">
        <f>_xlfn.TEXTJOIN("_",TRUE,A1932,B1932,D1932,"Air")</f>
        <v>PRT_2009_80_Air</v>
      </c>
      <c r="F1932" s="1" t="str" cm="1">
        <f t="array" ref="F1932">_xlfn.REGEXEXTRACT(E1932,"[A-Z]+[a-z]+[a-z]",1,0)</f>
        <v>Air</v>
      </c>
      <c r="G1932" s="1" t="str">
        <f>_xlfn.TEXTJOIN("_",TRUE,A1932,B1932,C1932,F1932)</f>
        <v>PRT_2009_080_Air</v>
      </c>
      <c r="H1932" s="1" t="s">
        <v>84</v>
      </c>
      <c r="I1932" s="3" t="s">
        <v>246</v>
      </c>
      <c r="J1932" t="s">
        <v>506</v>
      </c>
      <c r="K1932" t="s">
        <v>3004</v>
      </c>
      <c r="L1932" s="4" t="s">
        <v>65</v>
      </c>
      <c r="M1932" s="5" t="str">
        <f>IF(AND(S1932=A1932, T1932&amp;U1932&amp;V1932&amp;W1932&amp;X1932=""), "DomProd", IF(COUNTIF(S1932:X1932, A1932)&gt;0, "CoDev", IF(S1932="???","N/A","Import")))</f>
        <v>Import</v>
      </c>
      <c r="N1932" t="s">
        <v>174</v>
      </c>
      <c r="Q1932" t="s">
        <v>1332</v>
      </c>
      <c r="S1932" t="s">
        <v>56</v>
      </c>
      <c r="Y1932" s="5">
        <f>IF(T1932="???",0,COUNTA(S1932:X1932))</f>
        <v>1</v>
      </c>
    </row>
    <row r="1933" spans="1:25" x14ac:dyDescent="0.45">
      <c r="A1933" s="24" t="s">
        <v>2928</v>
      </c>
      <c r="B1933" s="1">
        <v>2009</v>
      </c>
      <c r="C1933" s="22" t="str">
        <f>TEXT(D1933,"000")</f>
        <v>081</v>
      </c>
      <c r="D1933" s="2">
        <v>81</v>
      </c>
      <c r="E1933" s="1" t="str">
        <f>_xlfn.TEXTJOIN("_",TRUE,A1933,B1933,D1933,"Air")</f>
        <v>PRT_2009_81_Air</v>
      </c>
      <c r="F1933" s="1" t="str" cm="1">
        <f t="array" ref="F1933">_xlfn.REGEXEXTRACT(E1933,"[A-Z]+[a-z]+[a-z]",1,0)</f>
        <v>Air</v>
      </c>
      <c r="G1933" s="1" t="str">
        <f>_xlfn.TEXTJOIN("_",TRUE,A1933,B1933,C1933,F1933)</f>
        <v>PRT_2009_081_Air</v>
      </c>
      <c r="H1933" s="1" t="s">
        <v>84</v>
      </c>
      <c r="I1933" s="3" t="s">
        <v>246</v>
      </c>
      <c r="J1933" t="s">
        <v>1054</v>
      </c>
      <c r="K1933" t="s">
        <v>3005</v>
      </c>
      <c r="L1933" s="4" t="s">
        <v>65</v>
      </c>
      <c r="M1933" s="5" t="str">
        <f>IF(AND(S1933=A1933, T1933&amp;U1933&amp;V1933&amp;W1933&amp;X1933=""), "DomProd", IF(COUNTIF(S1933:X1933, A1933)&gt;0, "CoDev", IF(S1933="???","N/A","Import")))</f>
        <v>Import</v>
      </c>
      <c r="N1933" t="s">
        <v>174</v>
      </c>
      <c r="Q1933" t="s">
        <v>1250</v>
      </c>
      <c r="S1933" t="s">
        <v>56</v>
      </c>
      <c r="Y1933" s="5">
        <f>IF(T1933="???",0,COUNTA(S1933:X1933))</f>
        <v>1</v>
      </c>
    </row>
    <row r="1934" spans="1:25" x14ac:dyDescent="0.45">
      <c r="A1934" s="24" t="s">
        <v>2928</v>
      </c>
      <c r="B1934" s="1">
        <v>2009</v>
      </c>
      <c r="C1934" s="22" t="str">
        <f>TEXT(D1934,"000")</f>
        <v>082</v>
      </c>
      <c r="D1934" s="2">
        <v>82</v>
      </c>
      <c r="E1934" s="1" t="str">
        <f>_xlfn.TEXTJOIN("_",TRUE,A1934,B1934,D1934,"Air")</f>
        <v>PRT_2009_82_Air</v>
      </c>
      <c r="F1934" s="1" t="str" cm="1">
        <f t="array" ref="F1934">_xlfn.REGEXEXTRACT(E1934,"[A-Z]+[a-z]+[a-z]",1,0)</f>
        <v>Air</v>
      </c>
      <c r="G1934" s="1" t="str">
        <f>_xlfn.TEXTJOIN("_",TRUE,A1934,B1934,C1934,F1934)</f>
        <v>PRT_2009_082_Air</v>
      </c>
      <c r="H1934" s="1" t="s">
        <v>84</v>
      </c>
      <c r="I1934" s="3" t="s">
        <v>246</v>
      </c>
      <c r="J1934" t="s">
        <v>619</v>
      </c>
      <c r="K1934" t="s">
        <v>3006</v>
      </c>
      <c r="L1934" s="4" t="s">
        <v>65</v>
      </c>
      <c r="M1934" s="5" t="str">
        <f>IF(AND(S1934=A1934, T1934&amp;U1934&amp;V1934&amp;W1934&amp;X1934=""), "DomProd", IF(COUNTIF(S1934:X1934, A1934)&gt;0, "CoDev", IF(S1934="???","N/A","Import")))</f>
        <v>Import</v>
      </c>
      <c r="N1934" t="s">
        <v>266</v>
      </c>
      <c r="Q1934" t="s">
        <v>172</v>
      </c>
      <c r="S1934" t="s">
        <v>56</v>
      </c>
      <c r="Y1934" s="5">
        <f>IF(T1934="???",0,COUNTA(S1934:X1934))</f>
        <v>1</v>
      </c>
    </row>
    <row r="1935" spans="1:25" x14ac:dyDescent="0.45">
      <c r="A1935" s="24" t="s">
        <v>2928</v>
      </c>
      <c r="B1935" s="1">
        <v>2009</v>
      </c>
      <c r="C1935" s="22" t="str">
        <f>TEXT(D1935,"000")</f>
        <v>083</v>
      </c>
      <c r="D1935" s="2">
        <v>83</v>
      </c>
      <c r="E1935" s="1" t="str">
        <f>_xlfn.TEXTJOIN("_",TRUE,A1935,B1935,D1935,"Air")</f>
        <v>PRT_2009_83_Air</v>
      </c>
      <c r="F1935" s="1" t="str" cm="1">
        <f t="array" ref="F1935">_xlfn.REGEXEXTRACT(E1935,"[A-Z]+[a-z]+[a-z]",1,0)</f>
        <v>Air</v>
      </c>
      <c r="G1935" s="1" t="str">
        <f>_xlfn.TEXTJOIN("_",TRUE,A1935,B1935,C1935,F1935)</f>
        <v>PRT_2009_083_Air</v>
      </c>
      <c r="H1935" s="1" t="s">
        <v>84</v>
      </c>
      <c r="I1935" s="3" t="s">
        <v>253</v>
      </c>
      <c r="J1935" t="s">
        <v>261</v>
      </c>
      <c r="K1935" t="s">
        <v>2110</v>
      </c>
      <c r="L1935" s="4" t="s">
        <v>65</v>
      </c>
      <c r="M1935" s="5" t="str">
        <f>IF(AND(S1935=A1935, T1935&amp;U1935&amp;V1935&amp;W1935&amp;X1935=""), "DomProd", IF(COUNTIF(S1935:X1935, A1935)&gt;0, "CoDev", IF(S1935="???","N/A","Import")))</f>
        <v>Import</v>
      </c>
      <c r="N1935" t="s">
        <v>96</v>
      </c>
      <c r="Q1935" s="18" t="s">
        <v>269</v>
      </c>
      <c r="S1935" t="s">
        <v>56</v>
      </c>
      <c r="Y1935" s="5">
        <f>IF(T1935="???",0,COUNTA(S1935:X1935))</f>
        <v>1</v>
      </c>
    </row>
    <row r="1936" spans="1:25" x14ac:dyDescent="0.45">
      <c r="A1936" s="24" t="s">
        <v>2928</v>
      </c>
      <c r="B1936" s="1">
        <v>2009</v>
      </c>
      <c r="C1936" s="22" t="str">
        <f>TEXT(D1936,"000")</f>
        <v>084</v>
      </c>
      <c r="D1936" s="2">
        <v>84</v>
      </c>
      <c r="E1936" s="1" t="str">
        <f>_xlfn.TEXTJOIN("_",TRUE,A1936,B1936,D1936,"Land")</f>
        <v>PRT_2009_84_Land</v>
      </c>
      <c r="F1936" s="1" t="str" cm="1">
        <f t="array" ref="F1936">_xlfn.REGEXEXTRACT(E1936,"[A-Z]+[a-z]+[a-z]",1,0)</f>
        <v>Land</v>
      </c>
      <c r="G1936" s="1" t="str">
        <f>_xlfn.TEXTJOIN("_",TRUE,A1936,B1936,C1936,F1936)</f>
        <v>PRT_2009_084_Land</v>
      </c>
      <c r="H1936" s="1" t="s">
        <v>3007</v>
      </c>
      <c r="I1936" s="3" t="s">
        <v>27</v>
      </c>
      <c r="J1936" t="s">
        <v>44</v>
      </c>
      <c r="K1936" t="s">
        <v>3008</v>
      </c>
      <c r="L1936" s="4" t="s">
        <v>65</v>
      </c>
      <c r="M1936" s="5" t="str">
        <f>IF(AND(S1936=A1936, T1936&amp;U1936&amp;V1936&amp;W1936&amp;X1936=""), "DomProd", IF(COUNTIF(S1936:X1936, A1936)&gt;0, "CoDev", IF(S1936="???","N/A","Import")))</f>
        <v>DomProd</v>
      </c>
      <c r="N1936" s="5" t="s">
        <v>3009</v>
      </c>
      <c r="O1936" s="5"/>
      <c r="P1936" s="5"/>
      <c r="Q1936" s="30" t="s">
        <v>3010</v>
      </c>
      <c r="R1936" s="5"/>
      <c r="S1936" t="s">
        <v>2928</v>
      </c>
      <c r="Y1936" s="5">
        <f>IF(T1936="???",0,COUNTA(S1936:X1936))</f>
        <v>1</v>
      </c>
    </row>
    <row r="1937" spans="1:25" x14ac:dyDescent="0.45">
      <c r="A1937" s="24" t="s">
        <v>2928</v>
      </c>
      <c r="B1937" s="1">
        <v>2009</v>
      </c>
      <c r="C1937" s="22" t="str">
        <f>TEXT(D1937,"000")</f>
        <v>085</v>
      </c>
      <c r="D1937" s="2">
        <v>85</v>
      </c>
      <c r="E1937" s="1" t="str">
        <f>_xlfn.TEXTJOIN("_",TRUE,A1937,B1937,D1937,"Air")</f>
        <v>PRT_2009_85_Air</v>
      </c>
      <c r="F1937" s="1" t="str" cm="1">
        <f t="array" ref="F1937">_xlfn.REGEXEXTRACT(E1937,"[A-Z]+[a-z]+[a-z]",1,0)</f>
        <v>Air</v>
      </c>
      <c r="G1937" s="1" t="str">
        <f>_xlfn.TEXTJOIN("_",TRUE,A1937,B1937,C1937,F1937)</f>
        <v>PRT_2009_085_Air</v>
      </c>
      <c r="H1937" s="1" t="s">
        <v>3007</v>
      </c>
      <c r="I1937" s="3" t="s">
        <v>109</v>
      </c>
      <c r="J1937" t="s">
        <v>121</v>
      </c>
      <c r="K1937" t="s">
        <v>3011</v>
      </c>
      <c r="L1937" s="4">
        <v>7</v>
      </c>
      <c r="M1937" s="5" t="str">
        <f>IF(AND(S1937=A1937, T1937&amp;U1937&amp;V1937&amp;W1937&amp;X1937=""), "DomProd", IF(COUNTIF(S1937:X1937, A1937)&gt;0, "CoDev", IF(S1937="???","N/A","Import")))</f>
        <v>Import</v>
      </c>
      <c r="N1937" t="s">
        <v>123</v>
      </c>
      <c r="Q1937" s="18" t="s">
        <v>3012</v>
      </c>
      <c r="S1937" t="s">
        <v>71</v>
      </c>
      <c r="Y1937" s="5">
        <f>IF(T1937="???",0,COUNTA(S1937:X1937))</f>
        <v>1</v>
      </c>
    </row>
    <row r="1938" spans="1:25" x14ac:dyDescent="0.45">
      <c r="A1938" s="24" t="s">
        <v>672</v>
      </c>
      <c r="B1938" s="1">
        <v>2009</v>
      </c>
      <c r="C1938" s="22" t="str">
        <f>TEXT(D1938,"000")</f>
        <v>001</v>
      </c>
      <c r="D1938" s="2">
        <v>1</v>
      </c>
      <c r="E1938" s="1" t="str">
        <f>_xlfn.TEXTJOIN("_",TRUE,A1938,B1938,D1938,"Land")</f>
        <v>ROU_2009_1_Land</v>
      </c>
      <c r="F1938" s="1" t="str" cm="1">
        <f t="array" ref="F1938">_xlfn.REGEXEXTRACT(E1938,"[A-Z]+[a-z]+[a-z]",1,0)</f>
        <v>Land</v>
      </c>
      <c r="G1938" s="1" t="str">
        <f>_xlfn.TEXTJOIN("_",TRUE,A1938,B1938,C1938,F1938)</f>
        <v>ROU_2009_001_Land</v>
      </c>
      <c r="H1938" s="1" t="s">
        <v>275</v>
      </c>
      <c r="I1938" s="3" t="s">
        <v>27</v>
      </c>
      <c r="J1938" t="s">
        <v>28</v>
      </c>
      <c r="K1938" t="s">
        <v>3013</v>
      </c>
      <c r="L1938" s="4">
        <v>93</v>
      </c>
      <c r="M1938" s="5" t="str">
        <f>IF(AND(S1938=A1938, T1938&amp;U1938&amp;V1938&amp;W1938&amp;X1938=""), "DomProd", IF(COUNTIF(S1938:X1938, A1938)&gt;0, "CoDev", IF(S1938="???","N/A","Import")))</f>
        <v>DomProd</v>
      </c>
      <c r="N1938" s="43" t="s">
        <v>3014</v>
      </c>
      <c r="O1938" s="43"/>
      <c r="P1938" s="43"/>
      <c r="Q1938" s="31" t="s">
        <v>3015</v>
      </c>
      <c r="R1938" s="5"/>
      <c r="S1938" t="s">
        <v>672</v>
      </c>
      <c r="Y1938" s="5">
        <f>IF(T1938="???",0,COUNTA(S1938:X1938))</f>
        <v>1</v>
      </c>
    </row>
    <row r="1939" spans="1:25" x14ac:dyDescent="0.45">
      <c r="A1939" s="24" t="s">
        <v>672</v>
      </c>
      <c r="B1939" s="1">
        <v>2009</v>
      </c>
      <c r="C1939" s="22" t="str">
        <f>TEXT(D1939,"000")</f>
        <v>002</v>
      </c>
      <c r="D1939" s="2">
        <v>2</v>
      </c>
      <c r="E1939" s="1" t="str">
        <f>_xlfn.TEXTJOIN("_",TRUE,A1939,B1939,D1939,"Land")</f>
        <v>ROU_2009_2_Land</v>
      </c>
      <c r="F1939" s="1" t="str" cm="1">
        <f t="array" ref="F1939">_xlfn.REGEXEXTRACT(E1939,"[A-Z]+[a-z]+[a-z]",1,0)</f>
        <v>Land</v>
      </c>
      <c r="G1939" s="1" t="str">
        <f>_xlfn.TEXTJOIN("_",TRUE,A1939,B1939,C1939,F1939)</f>
        <v>ROU_2009_002_Land</v>
      </c>
      <c r="H1939" s="1" t="s">
        <v>275</v>
      </c>
      <c r="I1939" s="3" t="s">
        <v>27</v>
      </c>
      <c r="J1939" t="s">
        <v>28</v>
      </c>
      <c r="K1939" t="s">
        <v>2321</v>
      </c>
      <c r="L1939" s="4">
        <v>164</v>
      </c>
      <c r="M1939" s="5" t="str">
        <f>IF(AND(S1939=A1939, T1939&amp;U1939&amp;V1939&amp;W1939&amp;X1939=""), "DomProd", IF(COUNTIF(S1939:X1939, A1939)&gt;0, "CoDev", IF(S1939="???","N/A","Import")))</f>
        <v>Import</v>
      </c>
      <c r="N1939" t="s">
        <v>1526</v>
      </c>
      <c r="O1939" t="s">
        <v>277</v>
      </c>
      <c r="Q1939" s="18" t="s">
        <v>1528</v>
      </c>
      <c r="R1939" s="5"/>
      <c r="S1939" s="5" t="s">
        <v>279</v>
      </c>
      <c r="Y1939" s="5">
        <f>IF(T1939="???",0,COUNTA(S1939:X1939))</f>
        <v>1</v>
      </c>
    </row>
    <row r="1940" spans="1:25" x14ac:dyDescent="0.45">
      <c r="A1940" s="24" t="s">
        <v>672</v>
      </c>
      <c r="B1940" s="1">
        <v>2009</v>
      </c>
      <c r="C1940" s="22" t="str">
        <f>TEXT(D1940,"000")</f>
        <v>003</v>
      </c>
      <c r="D1940" s="2">
        <v>3</v>
      </c>
      <c r="E1940" s="1" t="str">
        <f>_xlfn.TEXTJOIN("_",TRUE,A1940,B1940,D1940,"Land")</f>
        <v>ROU_2009_3_Land</v>
      </c>
      <c r="F1940" s="1" t="str" cm="1">
        <f t="array" ref="F1940">_xlfn.REGEXEXTRACT(E1940,"[A-Z]+[a-z]+[a-z]",1,0)</f>
        <v>Land</v>
      </c>
      <c r="G1940" s="1" t="str">
        <f>_xlfn.TEXTJOIN("_",TRUE,A1940,B1940,C1940,F1940)</f>
        <v>ROU_2009_003_Land</v>
      </c>
      <c r="H1940" s="1" t="s">
        <v>275</v>
      </c>
      <c r="I1940" s="3" t="s">
        <v>27</v>
      </c>
      <c r="J1940" t="s">
        <v>28</v>
      </c>
      <c r="K1940" t="s">
        <v>3016</v>
      </c>
      <c r="L1940" s="4">
        <v>42</v>
      </c>
      <c r="M1940" s="5" t="str">
        <f>IF(AND(S1940=A1940, T1940&amp;U1940&amp;V1940&amp;W1940&amp;X1940=""), "DomProd", IF(COUNTIF(S1940:X1940, A1940)&gt;0, "CoDev", IF(S1940="???","N/A","Import")))</f>
        <v>DomProd</v>
      </c>
      <c r="N1940" s="43" t="s">
        <v>3014</v>
      </c>
      <c r="O1940" s="5"/>
      <c r="P1940" s="5"/>
      <c r="Q1940" s="30" t="s">
        <v>3017</v>
      </c>
      <c r="R1940" s="5"/>
      <c r="S1940" t="s">
        <v>672</v>
      </c>
      <c r="Y1940" s="5">
        <f>IF(T1940="???",0,COUNTA(S1940:X1940))</f>
        <v>1</v>
      </c>
    </row>
    <row r="1941" spans="1:25" x14ac:dyDescent="0.45">
      <c r="A1941" s="24" t="s">
        <v>672</v>
      </c>
      <c r="B1941" s="1">
        <v>2009</v>
      </c>
      <c r="C1941" s="22" t="str">
        <f>TEXT(D1941,"000")</f>
        <v>004</v>
      </c>
      <c r="D1941" s="2">
        <v>4</v>
      </c>
      <c r="E1941" s="1" t="str">
        <f>_xlfn.TEXTJOIN("_",TRUE,A1941,B1941,D1941,"Land")</f>
        <v>ROU_2009_4_Land</v>
      </c>
      <c r="F1941" s="1" t="str" cm="1">
        <f t="array" ref="F1941">_xlfn.REGEXEXTRACT(E1941,"[A-Z]+[a-z]+[a-z]",1,0)</f>
        <v>Land</v>
      </c>
      <c r="G1941" s="1" t="str">
        <f>_xlfn.TEXTJOIN("_",TRUE,A1941,B1941,C1941,F1941)</f>
        <v>ROU_2009_004_Land</v>
      </c>
      <c r="H1941" s="1" t="s">
        <v>275</v>
      </c>
      <c r="I1941" s="3" t="s">
        <v>27</v>
      </c>
      <c r="J1941" t="s">
        <v>280</v>
      </c>
      <c r="K1941" t="s">
        <v>3018</v>
      </c>
      <c r="L1941" s="4">
        <v>26</v>
      </c>
      <c r="M1941" s="5" t="str">
        <f>IF(AND(S1941=A1941, T1941&amp;U1941&amp;V1941&amp;W1941&amp;X1941=""), "DomProd", IF(COUNTIF(S1941:X1941, A1941)&gt;0, "CoDev", IF(S1941="???","N/A","Import")))</f>
        <v>DomProd</v>
      </c>
      <c r="N1941" t="s">
        <v>3019</v>
      </c>
      <c r="Q1941" s="18" t="s">
        <v>3020</v>
      </c>
      <c r="S1941" t="s">
        <v>672</v>
      </c>
      <c r="Y1941" s="5">
        <f>IF(T1941="???",0,COUNTA(S1941:X1941))</f>
        <v>1</v>
      </c>
    </row>
    <row r="1942" spans="1:25" x14ac:dyDescent="0.45">
      <c r="A1942" s="24" t="s">
        <v>672</v>
      </c>
      <c r="B1942" s="1">
        <v>2009</v>
      </c>
      <c r="C1942" s="22" t="str">
        <f>TEXT(D1942,"000")</f>
        <v>005</v>
      </c>
      <c r="D1942" s="2">
        <v>5</v>
      </c>
      <c r="E1942" s="1" t="str">
        <f>_xlfn.TEXTJOIN("_",TRUE,A1942,B1942,D1942,"Land")</f>
        <v>ROU_2009_5_Land</v>
      </c>
      <c r="F1942" s="1" t="str" cm="1">
        <f t="array" ref="F1942">_xlfn.REGEXEXTRACT(E1942,"[A-Z]+[a-z]+[a-z]",1,0)</f>
        <v>Land</v>
      </c>
      <c r="G1942" s="1" t="str">
        <f>_xlfn.TEXTJOIN("_",TRUE,A1942,B1942,C1942,F1942)</f>
        <v>ROU_2009_005_Land</v>
      </c>
      <c r="H1942" s="1" t="s">
        <v>275</v>
      </c>
      <c r="I1942" s="3" t="s">
        <v>27</v>
      </c>
      <c r="J1942" t="s">
        <v>36</v>
      </c>
      <c r="K1942" t="s">
        <v>3021</v>
      </c>
      <c r="L1942" s="4">
        <v>75</v>
      </c>
      <c r="M1942" s="5" t="str">
        <f>IF(AND(S1942=A1942, T1942&amp;U1942&amp;V1942&amp;W1942&amp;X1942=""), "DomProd", IF(COUNTIF(S1942:X1942, A1942)&gt;0, "CoDev", IF(S1942="???","N/A","Import")))</f>
        <v>DomProd</v>
      </c>
      <c r="N1942" t="s">
        <v>3019</v>
      </c>
      <c r="Q1942" s="18" t="s">
        <v>3022</v>
      </c>
      <c r="S1942" t="s">
        <v>672</v>
      </c>
      <c r="Y1942" s="5">
        <f>IF(T1942="???",0,COUNTA(S1942:X1942))</f>
        <v>1</v>
      </c>
    </row>
    <row r="1943" spans="1:25" x14ac:dyDescent="0.45">
      <c r="A1943" s="24" t="s">
        <v>672</v>
      </c>
      <c r="B1943" s="1">
        <v>2009</v>
      </c>
      <c r="C1943" s="22" t="str">
        <f>TEXT(D1943,"000")</f>
        <v>006</v>
      </c>
      <c r="D1943" s="2">
        <v>6</v>
      </c>
      <c r="E1943" s="1" t="str">
        <f>_xlfn.TEXTJOIN("_",TRUE,A1943,B1943,D1943,"Land")</f>
        <v>ROU_2009_6_Land</v>
      </c>
      <c r="F1943" s="1" t="str" cm="1">
        <f t="array" ref="F1943">_xlfn.REGEXEXTRACT(E1943,"[A-Z]+[a-z]+[a-z]",1,0)</f>
        <v>Land</v>
      </c>
      <c r="G1943" s="1" t="str">
        <f>_xlfn.TEXTJOIN("_",TRUE,A1943,B1943,C1943,F1943)</f>
        <v>ROU_2009_006_Land</v>
      </c>
      <c r="H1943" s="1" t="s">
        <v>275</v>
      </c>
      <c r="I1943" s="3" t="s">
        <v>27</v>
      </c>
      <c r="J1943" t="s">
        <v>44</v>
      </c>
      <c r="K1943" t="s">
        <v>2473</v>
      </c>
      <c r="L1943" s="4">
        <v>31</v>
      </c>
      <c r="M1943" s="5" t="str">
        <f>IF(AND(S1943=A1943, T1943&amp;U1943&amp;V1943&amp;W1943&amp;X1943=""), "DomProd", IF(COUNTIF(S1943:X1943, A1943)&gt;0, "CoDev", IF(S1943="???","N/A","Import")))</f>
        <v>Import</v>
      </c>
      <c r="N1943" t="s">
        <v>143</v>
      </c>
      <c r="Q1943" s="18" t="s">
        <v>144</v>
      </c>
      <c r="R1943" s="5"/>
      <c r="S1943" t="s">
        <v>102</v>
      </c>
      <c r="Y1943" s="5">
        <f>IF(T1943="???",0,COUNTA(S1943:X1943))</f>
        <v>1</v>
      </c>
    </row>
    <row r="1944" spans="1:25" x14ac:dyDescent="0.45">
      <c r="A1944" s="24" t="s">
        <v>672</v>
      </c>
      <c r="B1944" s="1">
        <v>2009</v>
      </c>
      <c r="C1944" s="22" t="str">
        <f>TEXT(D1944,"000")</f>
        <v>007</v>
      </c>
      <c r="D1944" s="2">
        <v>7</v>
      </c>
      <c r="E1944" s="1" t="str">
        <f>_xlfn.TEXTJOIN("_",TRUE,A1944,B1944,D1944,"Land")</f>
        <v>ROU_2009_7_Land</v>
      </c>
      <c r="F1944" s="1" t="str" cm="1">
        <f t="array" ref="F1944">_xlfn.REGEXEXTRACT(E1944,"[A-Z]+[a-z]+[a-z]",1,0)</f>
        <v>Land</v>
      </c>
      <c r="G1944" s="1" t="str">
        <f>_xlfn.TEXTJOIN("_",TRUE,A1944,B1944,C1944,F1944)</f>
        <v>ROU_2009_007_Land</v>
      </c>
      <c r="H1944" s="1" t="s">
        <v>275</v>
      </c>
      <c r="I1944" s="3" t="s">
        <v>27</v>
      </c>
      <c r="J1944" t="s">
        <v>44</v>
      </c>
      <c r="K1944" t="s">
        <v>3023</v>
      </c>
      <c r="L1944" s="4">
        <v>69</v>
      </c>
      <c r="M1944" s="5" t="str">
        <f>IF(AND(S1944=A1944, T1944&amp;U1944&amp;V1944&amp;W1944&amp;X1944=""), "DomProd", IF(COUNTIF(S1944:X1944, A1944)&gt;0, "CoDev", IF(S1944="???","N/A","Import")))</f>
        <v>DomProd</v>
      </c>
      <c r="N1944" t="s">
        <v>3024</v>
      </c>
      <c r="Q1944" t="s">
        <v>3025</v>
      </c>
      <c r="S1944" t="s">
        <v>672</v>
      </c>
      <c r="Y1944" s="5">
        <f>IF(T1944="???",0,COUNTA(S1944:X1944))</f>
        <v>1</v>
      </c>
    </row>
    <row r="1945" spans="1:25" x14ac:dyDescent="0.45">
      <c r="A1945" s="24" t="s">
        <v>672</v>
      </c>
      <c r="B1945" s="1">
        <v>2009</v>
      </c>
      <c r="C1945" s="22" t="str">
        <f>TEXT(D1945,"000")</f>
        <v>008</v>
      </c>
      <c r="D1945" s="2">
        <v>8</v>
      </c>
      <c r="E1945" s="1" t="str">
        <f>_xlfn.TEXTJOIN("_",TRUE,A1945,B1945,D1945,"Land")</f>
        <v>ROU_2009_8_Land</v>
      </c>
      <c r="F1945" s="1" t="str" cm="1">
        <f t="array" ref="F1945">_xlfn.REGEXEXTRACT(E1945,"[A-Z]+[a-z]+[a-z]",1,0)</f>
        <v>Land</v>
      </c>
      <c r="G1945" s="1" t="str">
        <f>_xlfn.TEXTJOIN("_",TRUE,A1945,B1945,C1945,F1945)</f>
        <v>ROU_2009_008_Land</v>
      </c>
      <c r="H1945" s="1" t="s">
        <v>275</v>
      </c>
      <c r="I1945" s="3" t="s">
        <v>27</v>
      </c>
      <c r="J1945" t="s">
        <v>44</v>
      </c>
      <c r="K1945" t="s">
        <v>3026</v>
      </c>
      <c r="L1945" s="4">
        <v>375</v>
      </c>
      <c r="M1945" s="5" t="str">
        <f>IF(AND(S1945=A1945, T1945&amp;U1945&amp;V1945&amp;W1945&amp;X1945=""), "DomProd", IF(COUNTIF(S1945:X1945, A1945)&gt;0, "CoDev", IF(S1945="???","N/A","Import")))</f>
        <v>DomProd</v>
      </c>
      <c r="N1945" t="s">
        <v>3027</v>
      </c>
      <c r="Q1945" s="18" t="s">
        <v>3028</v>
      </c>
      <c r="R1945" s="5"/>
      <c r="S1945" t="s">
        <v>672</v>
      </c>
      <c r="Y1945" s="5">
        <f>IF(T1945="???",0,COUNTA(S1945:X1945))</f>
        <v>1</v>
      </c>
    </row>
    <row r="1946" spans="1:25" x14ac:dyDescent="0.45">
      <c r="A1946" s="24" t="s">
        <v>672</v>
      </c>
      <c r="B1946" s="1">
        <v>2009</v>
      </c>
      <c r="C1946" s="22" t="str">
        <f>TEXT(D1946,"000")</f>
        <v>009</v>
      </c>
      <c r="D1946" s="2">
        <v>9</v>
      </c>
      <c r="E1946" s="1" t="str">
        <f>_xlfn.TEXTJOIN("_",TRUE,A1946,B1946,D1946,"Land")</f>
        <v>ROU_2009_9_Land</v>
      </c>
      <c r="F1946" s="1" t="str" cm="1">
        <f t="array" ref="F1946">_xlfn.REGEXEXTRACT(E1946,"[A-Z]+[a-z]+[a-z]",1,0)</f>
        <v>Land</v>
      </c>
      <c r="G1946" s="1" t="str">
        <f>_xlfn.TEXTJOIN("_",TRUE,A1946,B1946,C1946,F1946)</f>
        <v>ROU_2009_009_Land</v>
      </c>
      <c r="H1946" s="1" t="s">
        <v>275</v>
      </c>
      <c r="I1946" s="3" t="s">
        <v>27</v>
      </c>
      <c r="J1946" t="s">
        <v>44</v>
      </c>
      <c r="K1946" t="s">
        <v>3029</v>
      </c>
      <c r="L1946" s="4">
        <v>155</v>
      </c>
      <c r="M1946" s="5" t="str">
        <f>IF(AND(S1946=A1946, T1946&amp;U1946&amp;V1946&amp;W1946&amp;X1946=""), "DomProd", IF(COUNTIF(S1946:X1946, A1946)&gt;0, "CoDev", IF(S1946="???","N/A","Import")))</f>
        <v>DomProd</v>
      </c>
      <c r="N1946" t="s">
        <v>3014</v>
      </c>
      <c r="Q1946" s="18" t="s">
        <v>3030</v>
      </c>
      <c r="R1946" s="5"/>
      <c r="S1946" t="s">
        <v>672</v>
      </c>
      <c r="Y1946" s="5">
        <f>IF(T1946="???",0,COUNTA(S1946:X1946))</f>
        <v>1</v>
      </c>
    </row>
    <row r="1947" spans="1:25" x14ac:dyDescent="0.45">
      <c r="A1947" s="24" t="s">
        <v>672</v>
      </c>
      <c r="B1947" s="1">
        <v>2009</v>
      </c>
      <c r="C1947" s="22" t="str">
        <f>TEXT(D1947,"000")</f>
        <v>010</v>
      </c>
      <c r="D1947" s="2">
        <v>10</v>
      </c>
      <c r="E1947" s="1" t="str">
        <f>_xlfn.TEXTJOIN("_",TRUE,A1947,B1947,D1947,"Land")</f>
        <v>ROU_2009_10_Land</v>
      </c>
      <c r="F1947" s="1" t="str" cm="1">
        <f t="array" ref="F1947">_xlfn.REGEXEXTRACT(E1947,"[A-Z]+[a-z]+[a-z]",1,0)</f>
        <v>Land</v>
      </c>
      <c r="G1947" s="1" t="str">
        <f>_xlfn.TEXTJOIN("_",TRUE,A1947,B1947,C1947,F1947)</f>
        <v>ROU_2009_010_Land</v>
      </c>
      <c r="H1947" s="1" t="s">
        <v>275</v>
      </c>
      <c r="I1947" s="3" t="s">
        <v>27</v>
      </c>
      <c r="J1947" t="s">
        <v>44</v>
      </c>
      <c r="K1947" t="s">
        <v>3031</v>
      </c>
      <c r="L1947" s="4">
        <v>364</v>
      </c>
      <c r="M1947" s="5" t="str">
        <f>IF(AND(S1947=A1947, T1947&amp;U1947&amp;V1947&amp;W1947&amp;X1947=""), "DomProd", IF(COUNTIF(S1947:X1947, A1947)&gt;0, "CoDev", IF(S1947="???","N/A","Import")))</f>
        <v>DomProd</v>
      </c>
      <c r="N1947" t="s">
        <v>3014</v>
      </c>
      <c r="Q1947" s="18" t="s">
        <v>3032</v>
      </c>
      <c r="R1947" s="5"/>
      <c r="S1947" t="s">
        <v>672</v>
      </c>
      <c r="Y1947" s="5">
        <f>IF(T1947="???",0,COUNTA(S1947:X1947))</f>
        <v>1</v>
      </c>
    </row>
    <row r="1948" spans="1:25" x14ac:dyDescent="0.45">
      <c r="A1948" s="24" t="s">
        <v>672</v>
      </c>
      <c r="B1948" s="1">
        <v>2009</v>
      </c>
      <c r="C1948" s="22" t="str">
        <f>TEXT(D1948,"000")</f>
        <v>011</v>
      </c>
      <c r="D1948" s="2">
        <v>11</v>
      </c>
      <c r="E1948" s="1" t="str">
        <f>_xlfn.TEXTJOIN("_",TRUE,A1948,B1948,D1948,"Land")</f>
        <v>ROU_2009_11_Land</v>
      </c>
      <c r="F1948" s="1" t="str" cm="1">
        <f t="array" ref="F1948">_xlfn.REGEXEXTRACT(E1948,"[A-Z]+[a-z]+[a-z]",1,0)</f>
        <v>Land</v>
      </c>
      <c r="G1948" s="1" t="str">
        <f>_xlfn.TEXTJOIN("_",TRUE,A1948,B1948,C1948,F1948)</f>
        <v>ROU_2009_011_Land</v>
      </c>
      <c r="H1948" s="1" t="s">
        <v>275</v>
      </c>
      <c r="I1948" s="3" t="s">
        <v>27</v>
      </c>
      <c r="J1948" t="s">
        <v>1875</v>
      </c>
      <c r="K1948" t="s">
        <v>2989</v>
      </c>
      <c r="L1948" s="4">
        <v>505</v>
      </c>
      <c r="M1948" s="5" t="str">
        <f>IF(AND(S1948=A1948, T1948&amp;U1948&amp;V1948&amp;W1948&amp;X1948=""), "DomProd", IF(COUNTIF(S1948:X1948, A1948)&gt;0, "CoDev", IF(S1948="???","N/A","Import")))</f>
        <v>N/A</v>
      </c>
      <c r="N1948" s="5" t="s">
        <v>35</v>
      </c>
      <c r="O1948" s="5"/>
      <c r="P1948" s="5"/>
      <c r="Q1948" s="5"/>
      <c r="R1948" s="5"/>
      <c r="S1948" t="s">
        <v>59</v>
      </c>
      <c r="Y1948" s="5">
        <f>IF(T1948="???",0,COUNTA(S1948:X1948))</f>
        <v>1</v>
      </c>
    </row>
    <row r="1949" spans="1:25" x14ac:dyDescent="0.45">
      <c r="A1949" s="24" t="s">
        <v>672</v>
      </c>
      <c r="B1949" s="1">
        <v>2009</v>
      </c>
      <c r="C1949" s="22" t="str">
        <f>TEXT(D1949,"000")</f>
        <v>012</v>
      </c>
      <c r="D1949" s="2">
        <v>12</v>
      </c>
      <c r="E1949" s="1" t="str">
        <f>_xlfn.TEXTJOIN("_",TRUE,A1949,B1949,D1949,"Land")</f>
        <v>ROU_2009_12_Land</v>
      </c>
      <c r="F1949" s="1" t="str" cm="1">
        <f t="array" ref="F1949">_xlfn.REGEXEXTRACT(E1949,"[A-Z]+[a-z]+[a-z]",1,0)</f>
        <v>Land</v>
      </c>
      <c r="G1949" s="1" t="str">
        <f>_xlfn.TEXTJOIN("_",TRUE,A1949,B1949,C1949,F1949)</f>
        <v>ROU_2009_012_Land</v>
      </c>
      <c r="H1949" s="1" t="s">
        <v>275</v>
      </c>
      <c r="I1949" s="3" t="s">
        <v>51</v>
      </c>
      <c r="J1949" t="s">
        <v>293</v>
      </c>
      <c r="K1949" t="s">
        <v>3033</v>
      </c>
      <c r="L1949" s="4">
        <v>6</v>
      </c>
      <c r="M1949" s="5" t="str">
        <f>IF(AND(S1949=A1949, T1949&amp;U1949&amp;V1949&amp;W1949&amp;X1949=""), "DomProd", IF(COUNTIF(S1949:X1949, A1949)&gt;0, "CoDev", IF(S1949="???","N/A","Import")))</f>
        <v>Import</v>
      </c>
      <c r="N1949" t="s">
        <v>295</v>
      </c>
      <c r="Q1949" s="18" t="s">
        <v>296</v>
      </c>
      <c r="R1949" s="5"/>
      <c r="S1949" s="5" t="s">
        <v>297</v>
      </c>
      <c r="Y1949" s="5">
        <f>IF(T1949="???",0,COUNTA(S1949:X1949))</f>
        <v>1</v>
      </c>
    </row>
    <row r="1950" spans="1:25" x14ac:dyDescent="0.45">
      <c r="A1950" s="24" t="s">
        <v>672</v>
      </c>
      <c r="B1950" s="1">
        <v>2009</v>
      </c>
      <c r="C1950" s="22" t="str">
        <f>TEXT(D1950,"000")</f>
        <v>013</v>
      </c>
      <c r="D1950" s="2">
        <v>13</v>
      </c>
      <c r="E1950" s="1" t="str">
        <f>_xlfn.TEXTJOIN("_",TRUE,A1950,B1950,D1950,"Land")</f>
        <v>ROU_2009_13_Land</v>
      </c>
      <c r="F1950" s="1" t="str" cm="1">
        <f t="array" ref="F1950">_xlfn.REGEXEXTRACT(E1950,"[A-Z]+[a-z]+[a-z]",1,0)</f>
        <v>Land</v>
      </c>
      <c r="G1950" s="1" t="str">
        <f>_xlfn.TEXTJOIN("_",TRUE,A1950,B1950,C1950,F1950)</f>
        <v>ROU_2009_013_Land</v>
      </c>
      <c r="H1950" s="1" t="s">
        <v>275</v>
      </c>
      <c r="I1950" s="3" t="s">
        <v>51</v>
      </c>
      <c r="J1950" t="s">
        <v>293</v>
      </c>
      <c r="K1950" t="s">
        <v>3034</v>
      </c>
      <c r="L1950" s="4">
        <v>18</v>
      </c>
      <c r="M1950" s="5" t="str">
        <f>IF(AND(S1950=A1950, T1950&amp;U1950&amp;V1950&amp;W1950&amp;X1950=""), "DomProd", IF(COUNTIF(S1950:X1950, A1950)&gt;0, "CoDev", IF(S1950="???","N/A","Import")))</f>
        <v>CoDev</v>
      </c>
      <c r="N1950" s="13" t="s">
        <v>3019</v>
      </c>
      <c r="O1950" s="13"/>
      <c r="P1950" s="13"/>
      <c r="Q1950" s="39" t="s">
        <v>3035</v>
      </c>
      <c r="R1950" s="13"/>
      <c r="S1950" s="5" t="s">
        <v>279</v>
      </c>
      <c r="T1950" t="s">
        <v>672</v>
      </c>
      <c r="Y1950" s="5">
        <f>IF(T1950="???",0,COUNTA(S1950:X1950))</f>
        <v>2</v>
      </c>
    </row>
    <row r="1951" spans="1:25" x14ac:dyDescent="0.45">
      <c r="A1951" s="24" t="s">
        <v>672</v>
      </c>
      <c r="B1951" s="1">
        <v>2009</v>
      </c>
      <c r="C1951" s="22" t="str">
        <f>TEXT(D1951,"000")</f>
        <v>014</v>
      </c>
      <c r="D1951" s="2">
        <v>14</v>
      </c>
      <c r="E1951" s="1" t="str">
        <f>_xlfn.TEXTJOIN("_",TRUE,A1951,B1951,D1951,"Land")</f>
        <v>ROU_2009_14_Land</v>
      </c>
      <c r="F1951" s="1" t="str" cm="1">
        <f t="array" ref="F1951">_xlfn.REGEXEXTRACT(E1951,"[A-Z]+[a-z]+[a-z]",1,0)</f>
        <v>Land</v>
      </c>
      <c r="G1951" s="1" t="str">
        <f>_xlfn.TEXTJOIN("_",TRUE,A1951,B1951,C1951,F1951)</f>
        <v>ROU_2009_014_Land</v>
      </c>
      <c r="H1951" s="1" t="s">
        <v>275</v>
      </c>
      <c r="I1951" s="3" t="s">
        <v>51</v>
      </c>
      <c r="J1951" t="s">
        <v>298</v>
      </c>
      <c r="K1951" t="s">
        <v>3036</v>
      </c>
      <c r="L1951" s="4">
        <v>42</v>
      </c>
      <c r="M1951" s="5" t="str">
        <f>IF(AND(S1951=A1951, T1951&amp;U1951&amp;V1951&amp;W1951&amp;X1951=""), "DomProd", IF(COUNTIF(S1951:X1951, A1951)&gt;0, "CoDev", IF(S1951="???","N/A","Import")))</f>
        <v>Import</v>
      </c>
      <c r="N1951" s="13" t="s">
        <v>303</v>
      </c>
      <c r="O1951" s="13" t="s">
        <v>3037</v>
      </c>
      <c r="P1951" s="13"/>
      <c r="Q1951" s="39" t="s">
        <v>3038</v>
      </c>
      <c r="S1951" s="5" t="s">
        <v>279</v>
      </c>
      <c r="Y1951" s="5">
        <f>IF(T1951="???",0,COUNTA(S1951:X1951))</f>
        <v>1</v>
      </c>
    </row>
    <row r="1952" spans="1:25" x14ac:dyDescent="0.45">
      <c r="A1952" s="24" t="s">
        <v>672</v>
      </c>
      <c r="B1952" s="1">
        <v>2009</v>
      </c>
      <c r="C1952" s="22" t="str">
        <f>TEXT(D1952,"000")</f>
        <v>015</v>
      </c>
      <c r="D1952" s="2">
        <v>15</v>
      </c>
      <c r="E1952" s="1" t="str">
        <f>_xlfn.TEXTJOIN("_",TRUE,A1952,B1952,D1952,"Land")</f>
        <v>ROU_2009_15_Land</v>
      </c>
      <c r="F1952" s="1" t="str" cm="1">
        <f t="array" ref="F1952">_xlfn.REGEXEXTRACT(E1952,"[A-Z]+[a-z]+[a-z]",1,0)</f>
        <v>Land</v>
      </c>
      <c r="G1952" s="1" t="str">
        <f>_xlfn.TEXTJOIN("_",TRUE,A1952,B1952,C1952,F1952)</f>
        <v>ROU_2009_015_Land</v>
      </c>
      <c r="H1952" s="1" t="s">
        <v>275</v>
      </c>
      <c r="I1952" s="3" t="s">
        <v>51</v>
      </c>
      <c r="J1952" t="s">
        <v>301</v>
      </c>
      <c r="K1952" t="s">
        <v>3039</v>
      </c>
      <c r="L1952" s="4">
        <v>245</v>
      </c>
      <c r="M1952" s="5" t="str">
        <f>IF(AND(S1952=A1952, T1952&amp;U1952&amp;V1952&amp;W1952&amp;X1952=""), "DomProd", IF(COUNTIF(S1952:X1952, A1952)&gt;0, "CoDev", IF(S1952="???","N/A","Import")))</f>
        <v>CoDev</v>
      </c>
      <c r="N1952" t="s">
        <v>670</v>
      </c>
      <c r="Q1952" s="18" t="s">
        <v>3040</v>
      </c>
      <c r="R1952" s="18" t="s">
        <v>3041</v>
      </c>
      <c r="S1952" t="s">
        <v>672</v>
      </c>
      <c r="T1952" t="s">
        <v>279</v>
      </c>
      <c r="Y1952" s="5">
        <f>IF(T1952="???",0,COUNTA(S1952:X1952))</f>
        <v>2</v>
      </c>
    </row>
    <row r="1953" spans="1:25" x14ac:dyDescent="0.45">
      <c r="A1953" s="24" t="s">
        <v>672</v>
      </c>
      <c r="B1953" s="1">
        <v>2009</v>
      </c>
      <c r="C1953" s="22" t="str">
        <f>TEXT(D1953,"000")</f>
        <v>016</v>
      </c>
      <c r="D1953" s="2">
        <v>16</v>
      </c>
      <c r="E1953" s="1" t="str">
        <f>_xlfn.TEXTJOIN("_",TRUE,A1953,B1953,D1953,"Land")</f>
        <v>ROU_2009_16_Land</v>
      </c>
      <c r="F1953" s="1" t="str" cm="1">
        <f t="array" ref="F1953">_xlfn.REGEXEXTRACT(E1953,"[A-Z]+[a-z]+[a-z]",1,0)</f>
        <v>Land</v>
      </c>
      <c r="G1953" s="1" t="str">
        <f>_xlfn.TEXTJOIN("_",TRUE,A1953,B1953,C1953,F1953)</f>
        <v>ROU_2009_016_Land</v>
      </c>
      <c r="H1953" s="1" t="s">
        <v>275</v>
      </c>
      <c r="I1953" s="3" t="s">
        <v>51</v>
      </c>
      <c r="J1953" t="s">
        <v>301</v>
      </c>
      <c r="K1953" t="s">
        <v>3042</v>
      </c>
      <c r="L1953" s="4">
        <v>103</v>
      </c>
      <c r="M1953" s="5" t="str">
        <f>IF(AND(S1953=A1953, T1953&amp;U1953&amp;V1953&amp;W1953&amp;X1953=""), "DomProd", IF(COUNTIF(S1953:X1953, A1953)&gt;0, "CoDev", IF(S1953="???","N/A","Import")))</f>
        <v>CoDev</v>
      </c>
      <c r="N1953" t="s">
        <v>3043</v>
      </c>
      <c r="Q1953" s="18" t="s">
        <v>3044</v>
      </c>
      <c r="S1953" t="s">
        <v>672</v>
      </c>
      <c r="T1953" t="s">
        <v>279</v>
      </c>
      <c r="U1953" t="s">
        <v>1323</v>
      </c>
      <c r="Y1953" s="5">
        <f>IF(T1953="???",0,COUNTA(S1953:X1953))</f>
        <v>3</v>
      </c>
    </row>
    <row r="1954" spans="1:25" x14ac:dyDescent="0.45">
      <c r="A1954" s="24" t="s">
        <v>672</v>
      </c>
      <c r="B1954" s="1">
        <v>2009</v>
      </c>
      <c r="C1954" s="22" t="str">
        <f>TEXT(D1954,"000")</f>
        <v>017</v>
      </c>
      <c r="D1954" s="2">
        <v>17</v>
      </c>
      <c r="E1954" s="1" t="str">
        <f>_xlfn.TEXTJOIN("_",TRUE,A1954,B1954,D1954,"Land")</f>
        <v>ROU_2009_17_Land</v>
      </c>
      <c r="F1954" s="1" t="str" cm="1">
        <f t="array" ref="F1954">_xlfn.REGEXEXTRACT(E1954,"[A-Z]+[a-z]+[a-z]",1,0)</f>
        <v>Land</v>
      </c>
      <c r="G1954" s="1" t="str">
        <f>_xlfn.TEXTJOIN("_",TRUE,A1954,B1954,C1954,F1954)</f>
        <v>ROU_2009_017_Land</v>
      </c>
      <c r="H1954" s="1" t="s">
        <v>275</v>
      </c>
      <c r="I1954" s="3" t="s">
        <v>51</v>
      </c>
      <c r="J1954" t="s">
        <v>305</v>
      </c>
      <c r="K1954" s="17">
        <v>14702</v>
      </c>
      <c r="L1954" s="4">
        <v>140</v>
      </c>
      <c r="M1954" s="5" t="str">
        <f>IF(AND(S1954=A1954, T1954&amp;U1954&amp;V1954&amp;W1954&amp;X1954=""), "DomProd", IF(COUNTIF(S1954:X1954, A1954)&gt;0, "CoDev", IF(S1954="???","N/A","Import")))</f>
        <v>CoDev</v>
      </c>
      <c r="N1954" t="s">
        <v>2448</v>
      </c>
      <c r="O1954" t="s">
        <v>307</v>
      </c>
      <c r="Q1954" s="18" t="s">
        <v>3045</v>
      </c>
      <c r="R1954" s="18" t="s">
        <v>308</v>
      </c>
      <c r="S1954" t="s">
        <v>672</v>
      </c>
      <c r="T1954" t="s">
        <v>279</v>
      </c>
      <c r="Y1954" s="5">
        <f>IF(T1954="???",0,COUNTA(S1954:X1954))</f>
        <v>2</v>
      </c>
    </row>
    <row r="1955" spans="1:25" x14ac:dyDescent="0.45">
      <c r="A1955" s="24" t="s">
        <v>672</v>
      </c>
      <c r="B1955" s="1">
        <v>2009</v>
      </c>
      <c r="C1955" s="22" t="str">
        <f>TEXT(D1955,"000")</f>
        <v>018</v>
      </c>
      <c r="D1955" s="2">
        <v>18</v>
      </c>
      <c r="E1955" s="1" t="str">
        <f>_xlfn.TEXTJOIN("_",TRUE,A1955,B1955,D1955,"Land")</f>
        <v>ROU_2009_18_Land</v>
      </c>
      <c r="F1955" s="1" t="str" cm="1">
        <f t="array" ref="F1955">_xlfn.REGEXEXTRACT(E1955,"[A-Z]+[a-z]+[a-z]",1,0)</f>
        <v>Land</v>
      </c>
      <c r="G1955" s="1" t="str">
        <f>_xlfn.TEXTJOIN("_",TRUE,A1955,B1955,C1955,F1955)</f>
        <v>ROU_2009_018_Land</v>
      </c>
      <c r="H1955" s="1" t="s">
        <v>275</v>
      </c>
      <c r="I1955" s="3" t="s">
        <v>51</v>
      </c>
      <c r="J1955" t="s">
        <v>66</v>
      </c>
      <c r="K1955" t="s">
        <v>669</v>
      </c>
      <c r="L1955" s="4">
        <v>274</v>
      </c>
      <c r="M1955" s="5" t="str">
        <f>IF(AND(S1955=A1955, T1955&amp;U1955&amp;V1955&amp;W1955&amp;X1955=""), "DomProd", IF(COUNTIF(S1955:X1955, A1955)&gt;0, "CoDev", IF(S1955="???","N/A","Import")))</f>
        <v>DomProd</v>
      </c>
      <c r="N1955" t="s">
        <v>670</v>
      </c>
      <c r="Q1955" s="18" t="s">
        <v>671</v>
      </c>
      <c r="S1955" t="s">
        <v>672</v>
      </c>
      <c r="Y1955" s="5">
        <f>IF(T1955="???",0,COUNTA(S1955:X1955))</f>
        <v>1</v>
      </c>
    </row>
    <row r="1956" spans="1:25" x14ac:dyDescent="0.45">
      <c r="A1956" s="24" t="s">
        <v>672</v>
      </c>
      <c r="B1956" s="1">
        <v>2009</v>
      </c>
      <c r="C1956" s="22" t="str">
        <f>TEXT(D1956,"000")</f>
        <v>019</v>
      </c>
      <c r="D1956" s="2">
        <v>19</v>
      </c>
      <c r="E1956" s="1" t="str">
        <f>_xlfn.TEXTJOIN("_",TRUE,A1956,B1956,D1956,"Land")</f>
        <v>ROU_2009_19_Land</v>
      </c>
      <c r="F1956" s="1" t="str" cm="1">
        <f t="array" ref="F1956">_xlfn.REGEXEXTRACT(E1956,"[A-Z]+[a-z]+[a-z]",1,0)</f>
        <v>Land</v>
      </c>
      <c r="G1956" s="1" t="str">
        <f>_xlfn.TEXTJOIN("_",TRUE,A1956,B1956,C1956,F1956)</f>
        <v>ROU_2009_019_Land</v>
      </c>
      <c r="H1956" s="1" t="s">
        <v>275</v>
      </c>
      <c r="I1956" s="3" t="s">
        <v>68</v>
      </c>
      <c r="J1956" t="s">
        <v>69</v>
      </c>
      <c r="K1956" t="s">
        <v>3046</v>
      </c>
      <c r="L1956" s="4">
        <v>12</v>
      </c>
      <c r="M1956" s="5" t="str">
        <f>IF(AND(S1956=A1956, T1956&amp;U1956&amp;V1956&amp;W1956&amp;X1956=""), "DomProd", IF(COUNTIF(S1956:X1956, A1956)&gt;0, "CoDev", IF(S1956="???","N/A","Import")))</f>
        <v>Import</v>
      </c>
      <c r="N1956" t="s">
        <v>291</v>
      </c>
      <c r="Q1956" t="s">
        <v>677</v>
      </c>
      <c r="S1956" s="5" t="s">
        <v>279</v>
      </c>
      <c r="Y1956" s="5">
        <f>IF(T1956="???",0,COUNTA(S1956:X1956))</f>
        <v>1</v>
      </c>
    </row>
    <row r="1957" spans="1:25" x14ac:dyDescent="0.45">
      <c r="A1957" s="24" t="s">
        <v>672</v>
      </c>
      <c r="B1957" s="1">
        <v>2009</v>
      </c>
      <c r="C1957" s="22" t="str">
        <f>TEXT(D1957,"000")</f>
        <v>020</v>
      </c>
      <c r="D1957" s="2">
        <v>20</v>
      </c>
      <c r="E1957" s="1" t="str">
        <f>_xlfn.TEXTJOIN("_",TRUE,A1957,B1957,D1957,"Land")</f>
        <v>ROU_2009_20_Land</v>
      </c>
      <c r="F1957" s="1" t="str" cm="1">
        <f t="array" ref="F1957">_xlfn.REGEXEXTRACT(E1957,"[A-Z]+[a-z]+[a-z]",1,0)</f>
        <v>Land</v>
      </c>
      <c r="G1957" s="1" t="str">
        <f>_xlfn.TEXTJOIN("_",TRUE,A1957,B1957,C1957,F1957)</f>
        <v>ROU_2009_020_Land</v>
      </c>
      <c r="H1957" s="1" t="s">
        <v>275</v>
      </c>
      <c r="I1957" s="3" t="s">
        <v>68</v>
      </c>
      <c r="J1957" t="s">
        <v>69</v>
      </c>
      <c r="K1957" t="s">
        <v>3047</v>
      </c>
      <c r="L1957" s="4">
        <v>78</v>
      </c>
      <c r="M1957" s="5" t="str">
        <f>IF(AND(S1957=A1957, T1957&amp;U1957&amp;V1957&amp;W1957&amp;X1957=""), "DomProd", IF(COUNTIF(S1957:X1957, A1957)&gt;0, "CoDev", IF(S1957="???","N/A","Import")))</f>
        <v>Import</v>
      </c>
      <c r="N1957" t="s">
        <v>291</v>
      </c>
      <c r="Q1957" t="s">
        <v>677</v>
      </c>
      <c r="S1957" s="5" t="s">
        <v>279</v>
      </c>
      <c r="Y1957" s="5">
        <f>IF(T1957="???",0,COUNTA(S1957:X1957))</f>
        <v>1</v>
      </c>
    </row>
    <row r="1958" spans="1:25" x14ac:dyDescent="0.45">
      <c r="A1958" s="24" t="s">
        <v>672</v>
      </c>
      <c r="B1958" s="1">
        <v>2009</v>
      </c>
      <c r="C1958" s="22" t="str">
        <f>TEXT(D1958,"000")</f>
        <v>021</v>
      </c>
      <c r="D1958" s="2">
        <v>21</v>
      </c>
      <c r="E1958" s="1" t="str">
        <f>_xlfn.TEXTJOIN("_",TRUE,A1958,B1958,D1958,"Land")</f>
        <v>ROU_2009_21_Land</v>
      </c>
      <c r="F1958" s="1" t="str" cm="1">
        <f t="array" ref="F1958">_xlfn.REGEXEXTRACT(E1958,"[A-Z]+[a-z]+[a-z]",1,0)</f>
        <v>Land</v>
      </c>
      <c r="G1958" s="1" t="str">
        <f>_xlfn.TEXTJOIN("_",TRUE,A1958,B1958,C1958,F1958)</f>
        <v>ROU_2009_021_Land</v>
      </c>
      <c r="H1958" s="1" t="s">
        <v>275</v>
      </c>
      <c r="I1958" s="3" t="s">
        <v>68</v>
      </c>
      <c r="J1958" t="s">
        <v>69</v>
      </c>
      <c r="K1958" t="s">
        <v>3048</v>
      </c>
      <c r="L1958" s="4">
        <v>48</v>
      </c>
      <c r="M1958" s="5" t="str">
        <f>IF(AND(S1958=A1958, T1958&amp;U1958&amp;V1958&amp;W1958&amp;X1958=""), "DomProd", IF(COUNTIF(S1958:X1958, A1958)&gt;0, "CoDev", IF(S1958="???","N/A","Import")))</f>
        <v>Import</v>
      </c>
      <c r="N1958" t="s">
        <v>316</v>
      </c>
      <c r="Q1958" t="s">
        <v>677</v>
      </c>
      <c r="R1958" t="s">
        <v>679</v>
      </c>
      <c r="S1958" s="5" t="s">
        <v>279</v>
      </c>
      <c r="Y1958" s="5">
        <f>IF(T1958="???",0,COUNTA(S1958:X1958))</f>
        <v>1</v>
      </c>
    </row>
    <row r="1959" spans="1:25" x14ac:dyDescent="0.45">
      <c r="A1959" s="24" t="s">
        <v>672</v>
      </c>
      <c r="B1959" s="1">
        <v>2009</v>
      </c>
      <c r="C1959" s="22" t="str">
        <f>TEXT(D1959,"000")</f>
        <v>022</v>
      </c>
      <c r="D1959" s="2">
        <v>22</v>
      </c>
      <c r="E1959" s="1" t="str">
        <f>_xlfn.TEXTJOIN("_",TRUE,A1959,B1959,D1959,"Land")</f>
        <v>ROU_2009_22_Land</v>
      </c>
      <c r="F1959" s="1" t="str" cm="1">
        <f t="array" ref="F1959">_xlfn.REGEXEXTRACT(E1959,"[A-Z]+[a-z]+[a-z]",1,0)</f>
        <v>Land</v>
      </c>
      <c r="G1959" s="1" t="str">
        <f>_xlfn.TEXTJOIN("_",TRUE,A1959,B1959,C1959,F1959)</f>
        <v>ROU_2009_022_Land</v>
      </c>
      <c r="H1959" s="1" t="s">
        <v>275</v>
      </c>
      <c r="I1959" s="3" t="s">
        <v>68</v>
      </c>
      <c r="J1959" t="s">
        <v>318</v>
      </c>
      <c r="K1959" t="s">
        <v>3049</v>
      </c>
      <c r="L1959" s="4">
        <v>208</v>
      </c>
      <c r="M1959" s="5" t="str">
        <f>IF(AND(S1959=A1959, T1959&amp;U1959&amp;V1959&amp;W1959&amp;X1959=""), "DomProd", IF(COUNTIF(S1959:X1959, A1959)&gt;0, "CoDev", IF(S1959="???","N/A","Import")))</f>
        <v>DomProd</v>
      </c>
      <c r="N1959" t="s">
        <v>670</v>
      </c>
      <c r="Q1959" s="18" t="s">
        <v>3050</v>
      </c>
      <c r="R1959" s="18" t="s">
        <v>3051</v>
      </c>
      <c r="S1959" t="s">
        <v>672</v>
      </c>
      <c r="Y1959" s="5">
        <f>IF(T1959="???",0,COUNTA(S1959:X1959))</f>
        <v>1</v>
      </c>
    </row>
    <row r="1960" spans="1:25" x14ac:dyDescent="0.45">
      <c r="A1960" s="24" t="s">
        <v>672</v>
      </c>
      <c r="B1960" s="1">
        <v>2009</v>
      </c>
      <c r="C1960" s="22" t="str">
        <f>TEXT(D1960,"000")</f>
        <v>023</v>
      </c>
      <c r="D1960" s="2">
        <v>23</v>
      </c>
      <c r="E1960" s="1" t="str">
        <f>_xlfn.TEXTJOIN("_",TRUE,A1960,B1960,D1960,"Land")</f>
        <v>ROU_2009_23_Land</v>
      </c>
      <c r="F1960" s="1" t="str" cm="1">
        <f t="array" ref="F1960">_xlfn.REGEXEXTRACT(E1960,"[A-Z]+[a-z]+[a-z]",1,0)</f>
        <v>Land</v>
      </c>
      <c r="G1960" s="1" t="str">
        <f>_xlfn.TEXTJOIN("_",TRUE,A1960,B1960,C1960,F1960)</f>
        <v>ROU_2009_023_Land</v>
      </c>
      <c r="H1960" s="1" t="s">
        <v>275</v>
      </c>
      <c r="I1960" s="3" t="s">
        <v>68</v>
      </c>
      <c r="J1960" t="s">
        <v>318</v>
      </c>
      <c r="K1960" t="s">
        <v>3052</v>
      </c>
      <c r="L1960" s="4">
        <v>25</v>
      </c>
      <c r="M1960" s="5" t="str">
        <f>IF(AND(S1960=A1960, T1960&amp;U1960&amp;V1960&amp;W1960&amp;X1960=""), "DomProd", IF(COUNTIF(S1960:X1960, A1960)&gt;0, "CoDev", IF(S1960="???","N/A","Import")))</f>
        <v>Import</v>
      </c>
      <c r="N1960" t="s">
        <v>324</v>
      </c>
      <c r="Q1960" s="18" t="s">
        <v>3053</v>
      </c>
      <c r="S1960" s="5" t="s">
        <v>279</v>
      </c>
      <c r="Y1960" s="5">
        <f>IF(T1960="???",0,COUNTA(S1960:X1960))</f>
        <v>1</v>
      </c>
    </row>
    <row r="1961" spans="1:25" x14ac:dyDescent="0.45">
      <c r="A1961" s="24" t="s">
        <v>672</v>
      </c>
      <c r="B1961" s="1">
        <v>2009</v>
      </c>
      <c r="C1961" s="22" t="str">
        <f>TEXT(D1961,"000")</f>
        <v>024</v>
      </c>
      <c r="D1961" s="2">
        <v>24</v>
      </c>
      <c r="E1961" s="1" t="str">
        <f>_xlfn.TEXTJOIN("_",TRUE,A1961,B1961,D1961,"Land")</f>
        <v>ROU_2009_24_Land</v>
      </c>
      <c r="F1961" s="1" t="str" cm="1">
        <f t="array" ref="F1961">_xlfn.REGEXEXTRACT(E1961,"[A-Z]+[a-z]+[a-z]",1,0)</f>
        <v>Land</v>
      </c>
      <c r="G1961" s="1" t="str">
        <f>_xlfn.TEXTJOIN("_",TRUE,A1961,B1961,C1961,F1961)</f>
        <v>ROU_2009_024_Land</v>
      </c>
      <c r="H1961" s="1" t="s">
        <v>275</v>
      </c>
      <c r="I1961" s="3" t="s">
        <v>85</v>
      </c>
      <c r="J1961" t="s">
        <v>3054</v>
      </c>
      <c r="K1961" t="s">
        <v>804</v>
      </c>
      <c r="L1961" s="4">
        <v>18</v>
      </c>
      <c r="M1961" s="5" t="str">
        <f>IF(AND(S1961=A1961, T1961&amp;U1961&amp;V1961&amp;W1961&amp;X1961=""), "DomProd", IF(COUNTIF(S1961:X1961, A1961)&gt;0, "CoDev", IF(S1961="???","N/A","Import")))</f>
        <v>Import</v>
      </c>
      <c r="N1961" t="s">
        <v>805</v>
      </c>
      <c r="Q1961" s="18" t="s">
        <v>806</v>
      </c>
      <c r="S1961" t="s">
        <v>32</v>
      </c>
      <c r="Y1961" s="5">
        <f>IF(T1961="???",0,COUNTA(S1961:X1961))</f>
        <v>1</v>
      </c>
    </row>
    <row r="1962" spans="1:25" x14ac:dyDescent="0.45">
      <c r="A1962" s="24" t="s">
        <v>672</v>
      </c>
      <c r="B1962" s="1">
        <v>2009</v>
      </c>
      <c r="C1962" s="22" t="str">
        <f>TEXT(D1962,"000")</f>
        <v>025</v>
      </c>
      <c r="D1962" s="2">
        <v>25</v>
      </c>
      <c r="E1962" s="1" t="str">
        <f>_xlfn.TEXTJOIN("_",TRUE,A1962,B1962,D1962,"Land")</f>
        <v>ROU_2009_25_Land</v>
      </c>
      <c r="F1962" s="1" t="str" cm="1">
        <f t="array" ref="F1962">_xlfn.REGEXEXTRACT(E1962,"[A-Z]+[a-z]+[a-z]",1,0)</f>
        <v>Land</v>
      </c>
      <c r="G1962" s="1" t="str">
        <f>_xlfn.TEXTJOIN("_",TRUE,A1962,B1962,C1962,F1962)</f>
        <v>ROU_2009_025_Land</v>
      </c>
      <c r="H1962" s="1" t="s">
        <v>275</v>
      </c>
      <c r="I1962" s="3" t="s">
        <v>85</v>
      </c>
      <c r="J1962" t="s">
        <v>604</v>
      </c>
      <c r="K1962" t="s">
        <v>3055</v>
      </c>
      <c r="L1962" s="4">
        <v>24</v>
      </c>
      <c r="M1962" s="5" t="str">
        <f>IF(AND(S1962=A1962, T1962&amp;U1962&amp;V1962&amp;W1962&amp;X1962=""), "DomProd", IF(COUNTIF(S1962:X1962, A1962)&gt;0, "CoDev", IF(S1962="???","N/A","Import")))</f>
        <v>Import</v>
      </c>
      <c r="N1962" t="s">
        <v>606</v>
      </c>
      <c r="O1962" s="5"/>
      <c r="P1962" s="5"/>
      <c r="Q1962" s="30" t="s">
        <v>607</v>
      </c>
      <c r="R1962" s="5"/>
      <c r="S1962" t="s">
        <v>102</v>
      </c>
      <c r="Y1962" s="5">
        <f>IF(T1962="???",0,COUNTA(S1962:X1962))</f>
        <v>1</v>
      </c>
    </row>
    <row r="1963" spans="1:25" x14ac:dyDescent="0.45">
      <c r="A1963" s="24" t="s">
        <v>672</v>
      </c>
      <c r="B1963" s="1">
        <v>2009</v>
      </c>
      <c r="C1963" s="22" t="str">
        <f>TEXT(D1963,"000")</f>
        <v>026</v>
      </c>
      <c r="D1963" s="2">
        <v>26</v>
      </c>
      <c r="E1963" s="1" t="str">
        <f>_xlfn.TEXTJOIN("_",TRUE,A1963,B1963,D1963,"Land")</f>
        <v>ROU_2009_26_Land</v>
      </c>
      <c r="F1963" s="1" t="str" cm="1">
        <f t="array" ref="F1963">_xlfn.REGEXEXTRACT(E1963,"[A-Z]+[a-z]+[a-z]",1,0)</f>
        <v>Land</v>
      </c>
      <c r="G1963" s="1" t="str">
        <f>_xlfn.TEXTJOIN("_",TRUE,A1963,B1963,C1963,F1963)</f>
        <v>ROU_2009_026_Land</v>
      </c>
      <c r="H1963" s="1" t="s">
        <v>275</v>
      </c>
      <c r="I1963" s="3" t="s">
        <v>85</v>
      </c>
      <c r="J1963" t="s">
        <v>3056</v>
      </c>
      <c r="K1963" t="s">
        <v>65</v>
      </c>
      <c r="L1963" s="4">
        <v>18</v>
      </c>
      <c r="M1963" s="5" t="str">
        <f>IF(AND(S1963=A1963, T1963&amp;U1963&amp;V1963&amp;W1963&amp;X1963=""), "DomProd", IF(COUNTIF(S1963:X1963, A1963)&gt;0, "CoDev", IF(S1963="???","N/A","Import")))</f>
        <v>N/A</v>
      </c>
      <c r="N1963" s="5" t="s">
        <v>35</v>
      </c>
      <c r="O1963" s="5"/>
      <c r="P1963" s="5"/>
      <c r="Q1963" s="5"/>
      <c r="R1963" s="5"/>
      <c r="S1963" t="s">
        <v>59</v>
      </c>
      <c r="Y1963" s="5">
        <f>IF(T1963="???",0,COUNTA(S1963:X1963))</f>
        <v>1</v>
      </c>
    </row>
    <row r="1964" spans="1:25" x14ac:dyDescent="0.45">
      <c r="A1964" s="24" t="s">
        <v>672</v>
      </c>
      <c r="B1964" s="1">
        <v>2009</v>
      </c>
      <c r="C1964" s="22" t="str">
        <f>TEXT(D1964,"000")</f>
        <v>027</v>
      </c>
      <c r="D1964" s="2">
        <v>27</v>
      </c>
      <c r="E1964" s="1" t="str">
        <f>_xlfn.TEXTJOIN("_",TRUE,A1964,B1964,D1964,"Land")</f>
        <v>ROU_2009_27_Land</v>
      </c>
      <c r="F1964" s="1" t="str" cm="1">
        <f t="array" ref="F1964">_xlfn.REGEXEXTRACT(E1964,"[A-Z]+[a-z]+[a-z]",1,0)</f>
        <v>Land</v>
      </c>
      <c r="G1964" s="1" t="str">
        <f>_xlfn.TEXTJOIN("_",TRUE,A1964,B1964,C1964,F1964)</f>
        <v>ROU_2009_027_Land</v>
      </c>
      <c r="H1964" s="1" t="s">
        <v>275</v>
      </c>
      <c r="I1964" s="3" t="s">
        <v>1147</v>
      </c>
      <c r="J1964" t="s">
        <v>350</v>
      </c>
      <c r="K1964" t="s">
        <v>2839</v>
      </c>
      <c r="L1964" s="4">
        <v>8</v>
      </c>
      <c r="M1964" s="5" t="str">
        <f>IF(AND(S1964=A1964, T1964&amp;U1964&amp;V1964&amp;W1964&amp;X1964=""), "DomProd", IF(COUNTIF(S1964:X1964, A1964)&gt;0, "CoDev", IF(S1964="???","N/A","Import")))</f>
        <v>Import</v>
      </c>
      <c r="N1964" s="5"/>
      <c r="O1964" s="5"/>
      <c r="P1964" s="5"/>
      <c r="Q1964" s="30" t="s">
        <v>355</v>
      </c>
      <c r="R1964" s="5"/>
      <c r="S1964" s="5" t="s">
        <v>279</v>
      </c>
      <c r="Y1964" s="5">
        <f>IF(T1964="???",0,COUNTA(S1964:X1964))</f>
        <v>1</v>
      </c>
    </row>
    <row r="1965" spans="1:25" x14ac:dyDescent="0.45">
      <c r="A1965" s="24" t="s">
        <v>672</v>
      </c>
      <c r="B1965" s="1">
        <v>2009</v>
      </c>
      <c r="C1965" s="22" t="str">
        <f>TEXT(D1965,"000")</f>
        <v>028</v>
      </c>
      <c r="D1965" s="2">
        <v>28</v>
      </c>
      <c r="E1965" s="1" t="str">
        <f>_xlfn.TEXTJOIN("_",TRUE,A1965,B1965,D1965,"Naval")</f>
        <v>ROU_2009_28_Naval</v>
      </c>
      <c r="F1965" s="1" t="s">
        <v>161</v>
      </c>
      <c r="G1965" s="1" t="str">
        <f>_xlfn.TEXTJOIN("_",TRUE,A1965,B1965,C1965,F1965)</f>
        <v>ROU_2009_028_Sea</v>
      </c>
      <c r="H1965" s="1" t="s">
        <v>358</v>
      </c>
      <c r="I1965" s="3" t="s">
        <v>163</v>
      </c>
      <c r="J1965" t="s">
        <v>852</v>
      </c>
      <c r="K1965" t="s">
        <v>3057</v>
      </c>
      <c r="L1965" s="4">
        <v>2</v>
      </c>
      <c r="M1965" s="5" t="str">
        <f>IF(AND(S1965=A1965, T1965&amp;U1965&amp;V1965&amp;W1965&amp;X1965=""), "DomProd", IF(COUNTIF(S1965:X1965, A1965)&gt;0, "CoDev", IF(S1965="???","N/A","Import")))</f>
        <v>Import</v>
      </c>
      <c r="N1965" t="s">
        <v>3058</v>
      </c>
      <c r="Q1965" s="18" t="s">
        <v>3059</v>
      </c>
      <c r="R1965" s="5"/>
      <c r="S1965" t="s">
        <v>92</v>
      </c>
      <c r="Y1965" s="5">
        <f>IF(T1965="???",0,COUNTA(S1965:X1965))</f>
        <v>1</v>
      </c>
    </row>
    <row r="1966" spans="1:25" x14ac:dyDescent="0.45">
      <c r="A1966" s="24" t="s">
        <v>672</v>
      </c>
      <c r="B1966" s="1">
        <v>2009</v>
      </c>
      <c r="C1966" s="22" t="str">
        <f>TEXT(D1966,"000")</f>
        <v>029</v>
      </c>
      <c r="D1966" s="2">
        <v>29</v>
      </c>
      <c r="E1966" s="1" t="str">
        <f>_xlfn.TEXTJOIN("_",TRUE,A1966,B1966,D1966,"Naval")</f>
        <v>ROU_2009_29_Naval</v>
      </c>
      <c r="F1966" s="1" t="s">
        <v>161</v>
      </c>
      <c r="G1966" s="1" t="str">
        <f>_xlfn.TEXTJOIN("_",TRUE,A1966,B1966,C1966,F1966)</f>
        <v>ROU_2009_029_Sea</v>
      </c>
      <c r="H1966" s="1" t="s">
        <v>358</v>
      </c>
      <c r="I1966" s="3" t="s">
        <v>163</v>
      </c>
      <c r="J1966" t="s">
        <v>852</v>
      </c>
      <c r="K1966" t="s">
        <v>3060</v>
      </c>
      <c r="L1966" s="4">
        <v>1</v>
      </c>
      <c r="M1966" s="5" t="str">
        <f>IF(AND(S1966=A1966, T1966&amp;U1966&amp;V1966&amp;W1966&amp;X1966=""), "DomProd", IF(COUNTIF(S1966:X1966, A1966)&gt;0, "CoDev", IF(S1966="???","N/A","Import")))</f>
        <v>DomProd</v>
      </c>
      <c r="N1966" s="5" t="s">
        <v>3439</v>
      </c>
      <c r="O1966" s="5"/>
      <c r="P1966" s="5"/>
      <c r="Q1966" s="30" t="s">
        <v>3440</v>
      </c>
      <c r="R1966" s="5"/>
      <c r="S1966" t="s">
        <v>672</v>
      </c>
      <c r="Y1966" s="5">
        <f>IF(T1966="???",0,COUNTA(S1966:X1966))</f>
        <v>1</v>
      </c>
    </row>
    <row r="1967" spans="1:25" x14ac:dyDescent="0.45">
      <c r="A1967" s="24" t="s">
        <v>672</v>
      </c>
      <c r="B1967" s="1">
        <v>2009</v>
      </c>
      <c r="C1967" s="22" t="str">
        <f>TEXT(D1967,"000")</f>
        <v>030</v>
      </c>
      <c r="D1967" s="2">
        <v>30</v>
      </c>
      <c r="E1967" s="1" t="str">
        <f>_xlfn.TEXTJOIN("_",TRUE,A1967,B1967,D1967,"Naval")</f>
        <v>ROU_2009_30_Naval</v>
      </c>
      <c r="F1967" s="1" t="s">
        <v>161</v>
      </c>
      <c r="G1967" s="1" t="str">
        <f>_xlfn.TEXTJOIN("_",TRUE,A1967,B1967,C1967,F1967)</f>
        <v>ROU_2009_030_Sea</v>
      </c>
      <c r="H1967" s="1" t="s">
        <v>358</v>
      </c>
      <c r="I1967" s="3" t="s">
        <v>168</v>
      </c>
      <c r="J1967" t="s">
        <v>855</v>
      </c>
      <c r="K1967" t="s">
        <v>3061</v>
      </c>
      <c r="L1967" s="4" t="s">
        <v>65</v>
      </c>
      <c r="M1967" s="5" t="str">
        <f>IF(AND(S1967=A1967, T1967&amp;U1967&amp;V1967&amp;W1967&amp;X1967=""), "DomProd", IF(COUNTIF(S1967:X1967, A1967)&gt;0, "CoDev", IF(S1967="???","N/A","Import")))</f>
        <v>Import</v>
      </c>
      <c r="N1967" t="s">
        <v>402</v>
      </c>
      <c r="Q1967" s="18" t="s">
        <v>403</v>
      </c>
      <c r="S1967" s="5" t="s">
        <v>279</v>
      </c>
      <c r="Y1967" s="5">
        <f>IF(T1967="???",0,COUNTA(S1967:X1967))</f>
        <v>1</v>
      </c>
    </row>
    <row r="1968" spans="1:25" x14ac:dyDescent="0.45">
      <c r="A1968" s="24" t="s">
        <v>672</v>
      </c>
      <c r="B1968" s="1">
        <v>2009</v>
      </c>
      <c r="C1968" s="22" t="str">
        <f>TEXT(D1968,"000")</f>
        <v>031</v>
      </c>
      <c r="D1968" s="2">
        <v>31</v>
      </c>
      <c r="E1968" s="1" t="str">
        <f>_xlfn.TEXTJOIN("_",TRUE,A1968,B1968,D1968,"Naval")</f>
        <v>ROU_2009_31_Naval</v>
      </c>
      <c r="F1968" s="1" t="s">
        <v>161</v>
      </c>
      <c r="G1968" s="1" t="str">
        <f>_xlfn.TEXTJOIN("_",TRUE,A1968,B1968,C1968,F1968)</f>
        <v>ROU_2009_031_Sea</v>
      </c>
      <c r="H1968" s="1" t="s">
        <v>358</v>
      </c>
      <c r="I1968" s="3" t="s">
        <v>168</v>
      </c>
      <c r="J1968" t="s">
        <v>855</v>
      </c>
      <c r="K1968" t="s">
        <v>3062</v>
      </c>
      <c r="L1968" s="4" t="s">
        <v>65</v>
      </c>
      <c r="M1968" s="5" t="str">
        <f>IF(AND(S1968=A1968, T1968&amp;U1968&amp;V1968&amp;W1968&amp;X1968=""), "DomProd", IF(COUNTIF(S1968:X1968, A1968)&gt;0, "CoDev", IF(S1968="???","N/A","Import")))</f>
        <v>Import</v>
      </c>
      <c r="N1968" t="s">
        <v>3063</v>
      </c>
      <c r="O1968" t="s">
        <v>3064</v>
      </c>
      <c r="Q1968" s="18" t="s">
        <v>3065</v>
      </c>
      <c r="R1968" s="5"/>
      <c r="S1968" s="5" t="s">
        <v>279</v>
      </c>
      <c r="Y1968" s="5">
        <f>IF(T1968="???",0,COUNTA(S1968:X1968))</f>
        <v>1</v>
      </c>
    </row>
    <row r="1969" spans="1:25" x14ac:dyDescent="0.45">
      <c r="A1969" s="24" t="s">
        <v>672</v>
      </c>
      <c r="B1969" s="1">
        <v>2009</v>
      </c>
      <c r="C1969" s="22" t="str">
        <f>TEXT(D1969,"000")</f>
        <v>032</v>
      </c>
      <c r="D1969" s="2">
        <v>32</v>
      </c>
      <c r="E1969" s="1" t="str">
        <f>_xlfn.TEXTJOIN("_",TRUE,A1969,B1969,D1969,"Naval")</f>
        <v>ROU_2009_32_Naval</v>
      </c>
      <c r="F1969" s="1" t="s">
        <v>161</v>
      </c>
      <c r="G1969" s="1" t="str">
        <f>_xlfn.TEXTJOIN("_",TRUE,A1969,B1969,C1969,F1969)</f>
        <v>ROU_2009_032_Sea</v>
      </c>
      <c r="H1969" s="1" t="s">
        <v>358</v>
      </c>
      <c r="I1969" s="3" t="s">
        <v>168</v>
      </c>
      <c r="J1969" t="s">
        <v>855</v>
      </c>
      <c r="K1969" t="s">
        <v>3066</v>
      </c>
      <c r="L1969" s="4" t="s">
        <v>65</v>
      </c>
      <c r="M1969" s="5" t="str">
        <f>IF(AND(S1969=A1969, T1969&amp;U1969&amp;V1969&amp;W1969&amp;X1969=""), "DomProd", IF(COUNTIF(S1969:X1969, A1969)&gt;0, "CoDev", IF(S1969="???","N/A","Import")))</f>
        <v>Import</v>
      </c>
      <c r="N1969" t="s">
        <v>332</v>
      </c>
      <c r="Q1969" t="s">
        <v>333</v>
      </c>
      <c r="R1969" s="5"/>
      <c r="S1969" s="5" t="s">
        <v>279</v>
      </c>
      <c r="Y1969" s="5">
        <f>IF(T1969="???",0,COUNTA(S1969:X1969))</f>
        <v>1</v>
      </c>
    </row>
    <row r="1970" spans="1:25" x14ac:dyDescent="0.45">
      <c r="A1970" s="24" t="s">
        <v>672</v>
      </c>
      <c r="B1970" s="1">
        <v>2009</v>
      </c>
      <c r="C1970" s="22" t="str">
        <f>TEXT(D1970,"000")</f>
        <v>033</v>
      </c>
      <c r="D1970" s="2">
        <v>33</v>
      </c>
      <c r="E1970" s="1" t="str">
        <f>_xlfn.TEXTJOIN("_",TRUE,A1970,B1970,D1970,"Naval")</f>
        <v>ROU_2009_33_Naval</v>
      </c>
      <c r="F1970" s="1" t="s">
        <v>161</v>
      </c>
      <c r="G1970" s="1" t="str">
        <f>_xlfn.TEXTJOIN("_",TRUE,A1970,B1970,C1970,F1970)</f>
        <v>ROU_2009_033_Sea</v>
      </c>
      <c r="H1970" s="1" t="s">
        <v>358</v>
      </c>
      <c r="I1970" s="3" t="s">
        <v>168</v>
      </c>
      <c r="J1970" t="s">
        <v>855</v>
      </c>
      <c r="K1970" t="s">
        <v>2862</v>
      </c>
      <c r="L1970" s="4">
        <v>2</v>
      </c>
      <c r="M1970" s="5" t="str">
        <f>IF(AND(S1970=A1970, T1970&amp;U1970&amp;V1970&amp;W1970&amp;X1970=""), "DomProd", IF(COUNTIF(S1970:X1970, A1970)&gt;0, "CoDev", IF(S1970="???","N/A","Import")))</f>
        <v>Import</v>
      </c>
      <c r="N1970" t="s">
        <v>388</v>
      </c>
      <c r="Q1970" s="18" t="s">
        <v>389</v>
      </c>
      <c r="S1970" s="5" t="s">
        <v>279</v>
      </c>
      <c r="Y1970" s="5">
        <f>IF(T1970="???",0,COUNTA(S1970:X1970))</f>
        <v>1</v>
      </c>
    </row>
    <row r="1971" spans="1:25" x14ac:dyDescent="0.45">
      <c r="A1971" s="24" t="s">
        <v>672</v>
      </c>
      <c r="B1971" s="1">
        <v>2009</v>
      </c>
      <c r="C1971" s="22" t="str">
        <f>TEXT(D1971,"000")</f>
        <v>034</v>
      </c>
      <c r="D1971" s="2">
        <v>34</v>
      </c>
      <c r="E1971" s="1" t="str">
        <f>_xlfn.TEXTJOIN("_",TRUE,A1971,B1971,D1971,"Naval")</f>
        <v>ROU_2009_34_Naval</v>
      </c>
      <c r="F1971" s="1" t="s">
        <v>161</v>
      </c>
      <c r="G1971" s="1" t="str">
        <f>_xlfn.TEXTJOIN("_",TRUE,A1971,B1971,C1971,F1971)</f>
        <v>ROU_2009_034_Sea</v>
      </c>
      <c r="H1971" s="1" t="s">
        <v>358</v>
      </c>
      <c r="I1971" s="3" t="s">
        <v>380</v>
      </c>
      <c r="J1971" t="s">
        <v>381</v>
      </c>
      <c r="K1971" t="s">
        <v>3067</v>
      </c>
      <c r="L1971" s="4">
        <v>2</v>
      </c>
      <c r="M1971" s="5" t="str">
        <f>IF(AND(S1971=A1971, T1971&amp;U1971&amp;V1971&amp;W1971&amp;X1971=""), "DomProd", IF(COUNTIF(S1971:X1971, A1971)&gt;0, "CoDev", IF(S1971="???","N/A","Import")))</f>
        <v>DomProd</v>
      </c>
      <c r="N1971" t="s">
        <v>3068</v>
      </c>
      <c r="Q1971" s="18" t="s">
        <v>3069</v>
      </c>
      <c r="R1971" s="5"/>
      <c r="S1971" t="s">
        <v>672</v>
      </c>
      <c r="Y1971" s="5">
        <f>IF(T1971="???",0,COUNTA(S1971:X1971))</f>
        <v>1</v>
      </c>
    </row>
    <row r="1972" spans="1:25" x14ac:dyDescent="0.45">
      <c r="A1972" s="24" t="s">
        <v>672</v>
      </c>
      <c r="B1972" s="1">
        <v>2009</v>
      </c>
      <c r="C1972" s="22" t="str">
        <f>TEXT(D1972,"000")</f>
        <v>035</v>
      </c>
      <c r="D1972" s="2">
        <v>35</v>
      </c>
      <c r="E1972" s="1" t="str">
        <f>_xlfn.TEXTJOIN("_",TRUE,A1972,B1972,D1972,"Naval")</f>
        <v>ROU_2009_35_Naval</v>
      </c>
      <c r="F1972" s="1" t="s">
        <v>161</v>
      </c>
      <c r="G1972" s="1" t="str">
        <f>_xlfn.TEXTJOIN("_",TRUE,A1972,B1972,C1972,F1972)</f>
        <v>ROU_2009_035_Sea</v>
      </c>
      <c r="H1972" s="1" t="s">
        <v>358</v>
      </c>
      <c r="I1972" s="3" t="s">
        <v>168</v>
      </c>
      <c r="J1972" t="s">
        <v>3070</v>
      </c>
      <c r="K1972" t="s">
        <v>3071</v>
      </c>
      <c r="L1972" s="4" t="s">
        <v>65</v>
      </c>
      <c r="M1972" s="5" t="str">
        <f>IF(AND(S1972=A1972, T1972&amp;U1972&amp;V1972&amp;W1972&amp;X1972=""), "DomProd", IF(COUNTIF(S1972:X1972, A1972)&gt;0, "CoDev", IF(S1972="???","N/A","Import")))</f>
        <v>Import</v>
      </c>
      <c r="N1972" t="s">
        <v>3063</v>
      </c>
      <c r="O1972" t="s">
        <v>3064</v>
      </c>
      <c r="Q1972" s="18" t="s">
        <v>3065</v>
      </c>
      <c r="R1972" s="5"/>
      <c r="S1972" s="5" t="s">
        <v>279</v>
      </c>
      <c r="Y1972" s="5">
        <f>IF(T1972="???",0,COUNTA(S1972:X1972))</f>
        <v>1</v>
      </c>
    </row>
    <row r="1973" spans="1:25" x14ac:dyDescent="0.45">
      <c r="A1973" s="24" t="s">
        <v>672</v>
      </c>
      <c r="B1973" s="1">
        <v>2009</v>
      </c>
      <c r="C1973" s="22" t="str">
        <f>TEXT(D1973,"000")</f>
        <v>036</v>
      </c>
      <c r="D1973" s="2">
        <v>36</v>
      </c>
      <c r="E1973" s="1" t="str">
        <f>_xlfn.TEXTJOIN("_",TRUE,A1973,B1973,D1973,"Naval")</f>
        <v>ROU_2009_36_Naval</v>
      </c>
      <c r="F1973" s="1" t="s">
        <v>161</v>
      </c>
      <c r="G1973" s="1" t="str">
        <f>_xlfn.TEXTJOIN("_",TRUE,A1973,B1973,C1973,F1973)</f>
        <v>ROU_2009_036_Sea</v>
      </c>
      <c r="H1973" s="1" t="s">
        <v>358</v>
      </c>
      <c r="I1973" s="3" t="s">
        <v>168</v>
      </c>
      <c r="J1973" t="s">
        <v>3070</v>
      </c>
      <c r="K1973" t="s">
        <v>3072</v>
      </c>
      <c r="L1973" s="4">
        <v>2</v>
      </c>
      <c r="M1973" s="5" t="str">
        <f>IF(AND(S1973=A1973, T1973&amp;U1973&amp;V1973&amp;W1973&amp;X1973=""), "DomProd", IF(COUNTIF(S1973:X1973, A1973)&gt;0, "CoDev", IF(S1973="???","N/A","Import")))</f>
        <v>Import</v>
      </c>
      <c r="N1973" t="s">
        <v>388</v>
      </c>
      <c r="Q1973" s="18" t="s">
        <v>389</v>
      </c>
      <c r="S1973" s="5" t="s">
        <v>279</v>
      </c>
      <c r="Y1973" s="5">
        <f>IF(T1973="???",0,COUNTA(S1973:X1973))</f>
        <v>1</v>
      </c>
    </row>
    <row r="1974" spans="1:25" x14ac:dyDescent="0.45">
      <c r="A1974" s="24" t="s">
        <v>672</v>
      </c>
      <c r="B1974" s="1">
        <v>2009</v>
      </c>
      <c r="C1974" s="22" t="str">
        <f>TEXT(D1974,"000")</f>
        <v>037</v>
      </c>
      <c r="D1974" s="2">
        <v>37</v>
      </c>
      <c r="E1974" s="1" t="str">
        <f>_xlfn.TEXTJOIN("_",TRUE,A1974,B1974,D1974,"Naval")</f>
        <v>ROU_2009_37_Naval</v>
      </c>
      <c r="F1974" s="1" t="s">
        <v>161</v>
      </c>
      <c r="G1974" s="1" t="str">
        <f>_xlfn.TEXTJOIN("_",TRUE,A1974,B1974,C1974,F1974)</f>
        <v>ROU_2009_037_Sea</v>
      </c>
      <c r="H1974" s="1" t="s">
        <v>358</v>
      </c>
      <c r="I1974" s="3" t="s">
        <v>380</v>
      </c>
      <c r="J1974" t="s">
        <v>381</v>
      </c>
      <c r="K1974" t="s">
        <v>3073</v>
      </c>
      <c r="L1974" s="4">
        <v>2</v>
      </c>
      <c r="M1974" s="5" t="str">
        <f>IF(AND(S1974=A1974, T1974&amp;U1974&amp;V1974&amp;W1974&amp;X1974=""), "DomProd", IF(COUNTIF(S1974:X1974, A1974)&gt;0, "CoDev", IF(S1974="???","N/A","Import")))</f>
        <v>DomProd</v>
      </c>
      <c r="N1974" t="s">
        <v>3068</v>
      </c>
      <c r="Q1974" s="18" t="s">
        <v>3074</v>
      </c>
      <c r="R1974" s="5"/>
      <c r="S1974" t="s">
        <v>672</v>
      </c>
      <c r="Y1974" s="5">
        <f>IF(T1974="???",0,COUNTA(S1974:X1974))</f>
        <v>1</v>
      </c>
    </row>
    <row r="1975" spans="1:25" x14ac:dyDescent="0.45">
      <c r="A1975" s="24" t="s">
        <v>672</v>
      </c>
      <c r="B1975" s="1">
        <v>2009</v>
      </c>
      <c r="C1975" s="22" t="str">
        <f>TEXT(D1975,"000")</f>
        <v>038</v>
      </c>
      <c r="D1975" s="2">
        <v>38</v>
      </c>
      <c r="E1975" s="1" t="str">
        <f>_xlfn.TEXTJOIN("_",TRUE,A1975,B1975,D1975,"Naval")</f>
        <v>ROU_2009_38_Naval</v>
      </c>
      <c r="F1975" s="1" t="s">
        <v>161</v>
      </c>
      <c r="G1975" s="1" t="str">
        <f>_xlfn.TEXTJOIN("_",TRUE,A1975,B1975,C1975,F1975)</f>
        <v>ROU_2009_038_Sea</v>
      </c>
      <c r="H1975" s="1" t="s">
        <v>358</v>
      </c>
      <c r="I1975" s="3" t="s">
        <v>168</v>
      </c>
      <c r="J1975" t="s">
        <v>385</v>
      </c>
      <c r="K1975" t="s">
        <v>2862</v>
      </c>
      <c r="L1975" s="4">
        <v>2</v>
      </c>
      <c r="M1975" s="5" t="str">
        <f>IF(AND(S1975=A1975, T1975&amp;U1975&amp;V1975&amp;W1975&amp;X1975=""), "DomProd", IF(COUNTIF(S1975:X1975, A1975)&gt;0, "CoDev", IF(S1975="???","N/A","Import")))</f>
        <v>Import</v>
      </c>
      <c r="N1975" t="s">
        <v>388</v>
      </c>
      <c r="Q1975" s="18" t="s">
        <v>389</v>
      </c>
      <c r="S1975" s="5" t="s">
        <v>279</v>
      </c>
      <c r="Y1975" s="5">
        <f>IF(T1975="???",0,COUNTA(S1975:X1975))</f>
        <v>1</v>
      </c>
    </row>
    <row r="1976" spans="1:25" x14ac:dyDescent="0.45">
      <c r="A1976" s="24" t="s">
        <v>672</v>
      </c>
      <c r="B1976" s="1">
        <v>2009</v>
      </c>
      <c r="C1976" s="22" t="str">
        <f>TEXT(D1976,"000")</f>
        <v>039</v>
      </c>
      <c r="D1976" s="2">
        <v>39</v>
      </c>
      <c r="E1976" s="1" t="str">
        <f>_xlfn.TEXTJOIN("_",TRUE,A1976,B1976,D1976,"Naval")</f>
        <v>ROU_2009_39_Naval</v>
      </c>
      <c r="F1976" s="1" t="s">
        <v>161</v>
      </c>
      <c r="G1976" s="1" t="str">
        <f>_xlfn.TEXTJOIN("_",TRUE,A1976,B1976,C1976,F1976)</f>
        <v>ROU_2009_039_Sea</v>
      </c>
      <c r="H1976" s="1" t="s">
        <v>358</v>
      </c>
      <c r="I1976" s="3" t="s">
        <v>380</v>
      </c>
      <c r="J1976" t="s">
        <v>3075</v>
      </c>
      <c r="K1976" t="s">
        <v>3076</v>
      </c>
      <c r="L1976" s="4">
        <v>3</v>
      </c>
      <c r="M1976" s="5" t="str">
        <f>IF(AND(S1976=A1976, T1976&amp;U1976&amp;V1976&amp;W1976&amp;X1976=""), "DomProd", IF(COUNTIF(S1976:X1976, A1976)&gt;0, "CoDev", IF(S1976="???","N/A","Import")))</f>
        <v>Import</v>
      </c>
      <c r="N1976" t="s">
        <v>3077</v>
      </c>
      <c r="Q1976" s="18" t="s">
        <v>3078</v>
      </c>
      <c r="S1976" s="5" t="s">
        <v>279</v>
      </c>
      <c r="Y1976" s="5">
        <f>IF(T1976="???",0,COUNTA(S1976:X1976))</f>
        <v>1</v>
      </c>
    </row>
    <row r="1977" spans="1:25" x14ac:dyDescent="0.45">
      <c r="A1977" s="24" t="s">
        <v>672</v>
      </c>
      <c r="B1977" s="1">
        <v>2009</v>
      </c>
      <c r="C1977" s="22" t="str">
        <f>TEXT(D1977,"000")</f>
        <v>040</v>
      </c>
      <c r="D1977" s="2">
        <v>40</v>
      </c>
      <c r="E1977" s="1" t="str">
        <f>_xlfn.TEXTJOIN("_",TRUE,A1977,B1977,D1977,"Naval")</f>
        <v>ROU_2009_40_Naval</v>
      </c>
      <c r="F1977" s="1" t="s">
        <v>161</v>
      </c>
      <c r="G1977" s="1" t="str">
        <f>_xlfn.TEXTJOIN("_",TRUE,A1977,B1977,C1977,F1977)</f>
        <v>ROU_2009_040_Sea</v>
      </c>
      <c r="H1977" s="1" t="s">
        <v>358</v>
      </c>
      <c r="I1977" s="3" t="s">
        <v>168</v>
      </c>
      <c r="J1977" t="s">
        <v>2218</v>
      </c>
      <c r="K1977" t="s">
        <v>3079</v>
      </c>
      <c r="L1977" s="4" t="s">
        <v>65</v>
      </c>
      <c r="M1977" s="5" t="str">
        <f>IF(AND(S1977=A1977, T1977&amp;U1977&amp;V1977&amp;W1977&amp;X1977=""), "DomProd", IF(COUNTIF(S1977:X1977, A1977)&gt;0, "CoDev", IF(S1977="???","N/A","Import")))</f>
        <v>Import</v>
      </c>
      <c r="N1977" t="s">
        <v>402</v>
      </c>
      <c r="Q1977" s="18" t="s">
        <v>403</v>
      </c>
      <c r="S1977" s="5" t="s">
        <v>279</v>
      </c>
      <c r="Y1977" s="5">
        <f>IF(T1977="???",0,COUNTA(S1977:X1977))</f>
        <v>1</v>
      </c>
    </row>
    <row r="1978" spans="1:25" x14ac:dyDescent="0.45">
      <c r="A1978" s="24" t="s">
        <v>672</v>
      </c>
      <c r="B1978" s="1">
        <v>2009</v>
      </c>
      <c r="C1978" s="22" t="str">
        <f>TEXT(D1978,"000")</f>
        <v>041</v>
      </c>
      <c r="D1978" s="2">
        <v>41</v>
      </c>
      <c r="E1978" s="1" t="str">
        <f>_xlfn.TEXTJOIN("_",TRUE,A1978,B1978,D1978,"Naval")</f>
        <v>ROU_2009_41_Naval</v>
      </c>
      <c r="F1978" s="1" t="s">
        <v>161</v>
      </c>
      <c r="G1978" s="1" t="str">
        <f>_xlfn.TEXTJOIN("_",TRUE,A1978,B1978,C1978,F1978)</f>
        <v>ROU_2009_041_Sea</v>
      </c>
      <c r="H1978" s="1" t="s">
        <v>358</v>
      </c>
      <c r="I1978" s="3" t="s">
        <v>380</v>
      </c>
      <c r="J1978" t="s">
        <v>1622</v>
      </c>
      <c r="K1978" t="s">
        <v>3080</v>
      </c>
      <c r="L1978" s="4">
        <v>5</v>
      </c>
      <c r="M1978" s="5" t="str">
        <f>IF(AND(S1978=A1978, T1978&amp;U1978&amp;V1978&amp;W1978&amp;X1978=""), "DomProd", IF(COUNTIF(S1978:X1978, A1978)&gt;0, "CoDev", IF(S1978="???","N/A","Import")))</f>
        <v>DomProd</v>
      </c>
      <c r="N1978" t="s">
        <v>3068</v>
      </c>
      <c r="Q1978" t="s">
        <v>3081</v>
      </c>
      <c r="S1978" t="s">
        <v>672</v>
      </c>
      <c r="Y1978" s="5">
        <f>IF(T1978="???",0,COUNTA(S1978:X1978))</f>
        <v>1</v>
      </c>
    </row>
    <row r="1979" spans="1:25" x14ac:dyDescent="0.45">
      <c r="A1979" s="24" t="s">
        <v>672</v>
      </c>
      <c r="B1979" s="1">
        <v>2009</v>
      </c>
      <c r="C1979" s="22" t="str">
        <f>TEXT(D1979,"000")</f>
        <v>042</v>
      </c>
      <c r="D1979" s="2">
        <v>42</v>
      </c>
      <c r="E1979" s="1" t="str">
        <f>_xlfn.TEXTJOIN("_",TRUE,A1979,B1979,D1979,"Naval")</f>
        <v>ROU_2009_42_Naval</v>
      </c>
      <c r="F1979" s="1" t="s">
        <v>161</v>
      </c>
      <c r="G1979" s="1" t="str">
        <f>_xlfn.TEXTJOIN("_",TRUE,A1979,B1979,C1979,F1979)</f>
        <v>ROU_2009_042_Sea</v>
      </c>
      <c r="H1979" s="1" t="s">
        <v>358</v>
      </c>
      <c r="I1979" s="3" t="s">
        <v>168</v>
      </c>
      <c r="J1979" t="s">
        <v>3082</v>
      </c>
      <c r="K1979" t="s">
        <v>3083</v>
      </c>
      <c r="L1979" s="4">
        <v>1</v>
      </c>
      <c r="M1979" s="5" t="str">
        <f>IF(AND(S1979=A1979, T1979&amp;U1979&amp;V1979&amp;W1979&amp;X1979=""), "DomProd", IF(COUNTIF(S1979:X1979, A1979)&gt;0, "CoDev", IF(S1979="???","N/A","Import")))</f>
        <v>Import</v>
      </c>
      <c r="N1979" t="s">
        <v>307</v>
      </c>
      <c r="Q1979" t="s">
        <v>308</v>
      </c>
      <c r="S1979" s="5" t="s">
        <v>279</v>
      </c>
      <c r="Y1979" s="5">
        <f>IF(T1979="???",0,COUNTA(S1979:X1979))</f>
        <v>1</v>
      </c>
    </row>
    <row r="1980" spans="1:25" x14ac:dyDescent="0.45">
      <c r="A1980" s="24" t="s">
        <v>672</v>
      </c>
      <c r="B1980" s="1">
        <v>2009</v>
      </c>
      <c r="C1980" s="22" t="str">
        <f>TEXT(D1980,"000")</f>
        <v>043</v>
      </c>
      <c r="D1980" s="2">
        <v>43</v>
      </c>
      <c r="E1980" s="1" t="str">
        <f>_xlfn.TEXTJOIN("_",TRUE,A1980,B1980,D1980,"Naval")</f>
        <v>ROU_2009_43_Naval</v>
      </c>
      <c r="F1980" s="1" t="s">
        <v>161</v>
      </c>
      <c r="G1980" s="1" t="str">
        <f>_xlfn.TEXTJOIN("_",TRUE,A1980,B1980,C1980,F1980)</f>
        <v>ROU_2009_043_Sea</v>
      </c>
      <c r="H1980" s="1" t="s">
        <v>358</v>
      </c>
      <c r="I1980" s="3" t="s">
        <v>380</v>
      </c>
      <c r="J1980" t="s">
        <v>1622</v>
      </c>
      <c r="K1980" t="s">
        <v>3084</v>
      </c>
      <c r="L1980" s="4">
        <v>3</v>
      </c>
      <c r="M1980" s="5" t="str">
        <f>IF(AND(S1980=A1980, T1980&amp;U1980&amp;V1980&amp;W1980&amp;X1980=""), "DomProd", IF(COUNTIF(S1980:X1980, A1980)&gt;0, "CoDev", IF(S1980="???","N/A","Import")))</f>
        <v>DomProd</v>
      </c>
      <c r="N1980" t="s">
        <v>3085</v>
      </c>
      <c r="Q1980" s="18" t="s">
        <v>3086</v>
      </c>
      <c r="S1980" t="s">
        <v>672</v>
      </c>
      <c r="Y1980" s="5">
        <f>IF(T1980="???",0,COUNTA(S1980:X1980))</f>
        <v>1</v>
      </c>
    </row>
    <row r="1981" spans="1:25" x14ac:dyDescent="0.45">
      <c r="A1981" s="24" t="s">
        <v>672</v>
      </c>
      <c r="B1981" s="1">
        <v>2009</v>
      </c>
      <c r="C1981" s="22" t="str">
        <f>TEXT(D1981,"000")</f>
        <v>044</v>
      </c>
      <c r="D1981" s="2">
        <v>44</v>
      </c>
      <c r="E1981" s="1" t="str">
        <f>_xlfn.TEXTJOIN("_",TRUE,A1981,B1981,D1981,"Naval")</f>
        <v>ROU_2009_44_Naval</v>
      </c>
      <c r="F1981" s="1" t="s">
        <v>161</v>
      </c>
      <c r="G1981" s="1" t="str">
        <f>_xlfn.TEXTJOIN("_",TRUE,A1981,B1981,C1981,F1981)</f>
        <v>ROU_2009_044_Sea</v>
      </c>
      <c r="H1981" s="1" t="s">
        <v>358</v>
      </c>
      <c r="I1981" s="3" t="s">
        <v>380</v>
      </c>
      <c r="J1981" t="s">
        <v>1622</v>
      </c>
      <c r="K1981" t="s">
        <v>3087</v>
      </c>
      <c r="L1981" s="4">
        <v>6</v>
      </c>
      <c r="M1981" s="5" t="str">
        <f>IF(AND(S1981=A1981, T1981&amp;U1981&amp;V1981&amp;W1981&amp;X1981=""), "DomProd", IF(COUNTIF(S1981:X1981, A1981)&gt;0, "CoDev", IF(S1981="???","N/A","Import")))</f>
        <v>DomProd</v>
      </c>
      <c r="N1981" t="s">
        <v>3088</v>
      </c>
      <c r="Q1981" s="18" t="s">
        <v>3089</v>
      </c>
      <c r="S1981" t="s">
        <v>672</v>
      </c>
      <c r="Y1981" s="5">
        <f>IF(T1981="???",0,COUNTA(S1981:X1981))</f>
        <v>1</v>
      </c>
    </row>
    <row r="1982" spans="1:25" x14ac:dyDescent="0.45">
      <c r="A1982" s="24" t="s">
        <v>672</v>
      </c>
      <c r="B1982" s="1">
        <v>2009</v>
      </c>
      <c r="C1982" s="22" t="str">
        <f>TEXT(D1982,"000")</f>
        <v>045</v>
      </c>
      <c r="D1982" s="2">
        <v>45</v>
      </c>
      <c r="E1982" s="1" t="str">
        <f>_xlfn.TEXTJOIN("_",TRUE,A1982,B1982,D1982,"Naval")</f>
        <v>ROU_2009_45_Naval</v>
      </c>
      <c r="F1982" s="1" t="s">
        <v>161</v>
      </c>
      <c r="G1982" s="1" t="str">
        <f>_xlfn.TEXTJOIN("_",TRUE,A1982,B1982,C1982,F1982)</f>
        <v>ROU_2009_045_Sea</v>
      </c>
      <c r="H1982" s="1" t="s">
        <v>358</v>
      </c>
      <c r="I1982" s="3" t="s">
        <v>187</v>
      </c>
      <c r="J1982" t="s">
        <v>3090</v>
      </c>
      <c r="K1982" t="s">
        <v>3091</v>
      </c>
      <c r="L1982" s="4">
        <v>4</v>
      </c>
      <c r="M1982" s="5" t="str">
        <f>IF(AND(S1982=A1982, T1982&amp;U1982&amp;V1982&amp;W1982&amp;X1982=""), "DomProd", IF(COUNTIF(S1982:X1982, A1982)&gt;0, "CoDev", IF(S1982="???","N/A","Import")))</f>
        <v>DomProd</v>
      </c>
      <c r="N1982" t="s">
        <v>3068</v>
      </c>
      <c r="Q1982" s="18" t="s">
        <v>3092</v>
      </c>
      <c r="R1982" s="5"/>
      <c r="S1982" t="s">
        <v>672</v>
      </c>
      <c r="Y1982" s="5">
        <f>IF(T1982="???",0,COUNTA(S1982:X1982))</f>
        <v>1</v>
      </c>
    </row>
    <row r="1983" spans="1:25" x14ac:dyDescent="0.45">
      <c r="A1983" s="24" t="s">
        <v>672</v>
      </c>
      <c r="B1983" s="1">
        <v>2009</v>
      </c>
      <c r="C1983" s="22" t="str">
        <f>TEXT(D1983,"000")</f>
        <v>046</v>
      </c>
      <c r="D1983" s="2">
        <v>46</v>
      </c>
      <c r="E1983" s="1" t="str">
        <f>_xlfn.TEXTJOIN("_",TRUE,A1983,B1983,D1983,"Naval")</f>
        <v>ROU_2009_46_Naval</v>
      </c>
      <c r="F1983" s="1" t="s">
        <v>161</v>
      </c>
      <c r="G1983" s="1" t="str">
        <f>_xlfn.TEXTJOIN("_",TRUE,A1983,B1983,C1983,F1983)</f>
        <v>ROU_2009_046_Sea</v>
      </c>
      <c r="H1983" s="1" t="s">
        <v>358</v>
      </c>
      <c r="I1983" s="3" t="s">
        <v>187</v>
      </c>
      <c r="J1983" t="s">
        <v>417</v>
      </c>
      <c r="K1983" t="s">
        <v>3087</v>
      </c>
      <c r="L1983" s="4">
        <v>6</v>
      </c>
      <c r="M1983" s="5" t="str">
        <f>IF(AND(S1983=A1983, T1983&amp;U1983&amp;V1983&amp;W1983&amp;X1983=""), "DomProd", IF(COUNTIF(S1983:X1983, A1983)&gt;0, "CoDev", IF(S1983="???","N/A","Import")))</f>
        <v>DomProd</v>
      </c>
      <c r="N1983" t="s">
        <v>3088</v>
      </c>
      <c r="Q1983" s="18" t="s">
        <v>3089</v>
      </c>
      <c r="S1983" t="s">
        <v>672</v>
      </c>
      <c r="Y1983" s="5">
        <f>IF(T1983="???",0,COUNTA(S1983:X1983))</f>
        <v>1</v>
      </c>
    </row>
    <row r="1984" spans="1:25" x14ac:dyDescent="0.45">
      <c r="A1984" s="24" t="s">
        <v>672</v>
      </c>
      <c r="B1984" s="1">
        <v>2009</v>
      </c>
      <c r="C1984" s="22" t="str">
        <f>TEXT(D1984,"000")</f>
        <v>047</v>
      </c>
      <c r="D1984" s="2">
        <v>47</v>
      </c>
      <c r="E1984" s="1" t="str">
        <f>_xlfn.TEXTJOIN("_",TRUE,A1984,B1984,D1984,"Naval")</f>
        <v>ROU_2009_47_Naval</v>
      </c>
      <c r="F1984" s="1" t="s">
        <v>161</v>
      </c>
      <c r="G1984" s="1" t="str">
        <f>_xlfn.TEXTJOIN("_",TRUE,A1984,B1984,C1984,F1984)</f>
        <v>ROU_2009_047_Sea</v>
      </c>
      <c r="H1984" s="1" t="s">
        <v>358</v>
      </c>
      <c r="I1984" s="3" t="s">
        <v>187</v>
      </c>
      <c r="J1984" t="s">
        <v>1393</v>
      </c>
      <c r="K1984" t="s">
        <v>3093</v>
      </c>
      <c r="L1984" s="4">
        <v>1</v>
      </c>
      <c r="M1984" s="5" t="str">
        <f>IF(AND(S1984=A1984, T1984&amp;U1984&amp;V1984&amp;W1984&amp;X1984=""), "DomProd", IF(COUNTIF(S1984:X1984, A1984)&gt;0, "CoDev", IF(S1984="???","N/A","Import")))</f>
        <v>DomProd</v>
      </c>
      <c r="N1984" s="5" t="s">
        <v>3094</v>
      </c>
      <c r="O1984" s="5"/>
      <c r="P1984" s="5"/>
      <c r="Q1984" s="5" t="s">
        <v>3095</v>
      </c>
      <c r="R1984" s="5"/>
      <c r="S1984" t="s">
        <v>672</v>
      </c>
      <c r="Y1984" s="5">
        <f>IF(T1984="???",0,COUNTA(S1984:X1984))</f>
        <v>1</v>
      </c>
    </row>
    <row r="1985" spans="1:25" x14ac:dyDescent="0.45">
      <c r="A1985" s="24" t="s">
        <v>672</v>
      </c>
      <c r="B1985" s="1">
        <v>2009</v>
      </c>
      <c r="C1985" s="22" t="str">
        <f>TEXT(D1985,"000")</f>
        <v>048</v>
      </c>
      <c r="D1985" s="2">
        <v>48</v>
      </c>
      <c r="E1985" s="1" t="str">
        <f>_xlfn.TEXTJOIN("_",TRUE,A1985,B1985,D1985,"Naval")</f>
        <v>ROU_2009_48_Naval</v>
      </c>
      <c r="F1985" s="1" t="s">
        <v>161</v>
      </c>
      <c r="G1985" s="1" t="str">
        <f>_xlfn.TEXTJOIN("_",TRUE,A1985,B1985,C1985,F1985)</f>
        <v>ROU_2009_048_Sea</v>
      </c>
      <c r="H1985" s="1" t="s">
        <v>358</v>
      </c>
      <c r="I1985" s="3" t="s">
        <v>192</v>
      </c>
      <c r="J1985" t="s">
        <v>2776</v>
      </c>
      <c r="K1985" t="s">
        <v>65</v>
      </c>
      <c r="L1985" s="4">
        <v>3</v>
      </c>
      <c r="M1985" s="5" t="str">
        <f>IF(AND(S1985=A1985, T1985&amp;U1985&amp;V1985&amp;W1985&amp;X1985=""), "DomProd", IF(COUNTIF(S1985:X1985, A1985)&gt;0, "CoDev", IF(S1985="???","N/A","Import")))</f>
        <v>N/A</v>
      </c>
      <c r="N1985" s="5" t="s">
        <v>35</v>
      </c>
      <c r="O1985" s="5"/>
      <c r="P1985" s="5"/>
      <c r="Q1985" s="5"/>
      <c r="R1985" s="5"/>
      <c r="S1985" t="s">
        <v>59</v>
      </c>
      <c r="Y1985" s="5">
        <f>IF(T1985="???",0,COUNTA(S1985:X1985))</f>
        <v>1</v>
      </c>
    </row>
    <row r="1986" spans="1:25" x14ac:dyDescent="0.45">
      <c r="A1986" s="24" t="s">
        <v>672</v>
      </c>
      <c r="B1986" s="1">
        <v>2009</v>
      </c>
      <c r="C1986" s="22" t="str">
        <f>TEXT(D1986,"000")</f>
        <v>049</v>
      </c>
      <c r="D1986" s="2">
        <v>49</v>
      </c>
      <c r="E1986" s="1" t="str">
        <f>_xlfn.TEXTJOIN("_",TRUE,A1986,B1986,D1986,"Naval")</f>
        <v>ROU_2009_49_Naval</v>
      </c>
      <c r="F1986" s="1" t="s">
        <v>161</v>
      </c>
      <c r="G1986" s="1" t="str">
        <f>_xlfn.TEXTJOIN("_",TRUE,A1986,B1986,C1986,F1986)</f>
        <v>ROU_2009_049_Sea</v>
      </c>
      <c r="H1986" s="1" t="s">
        <v>358</v>
      </c>
      <c r="I1986" s="3" t="s">
        <v>192</v>
      </c>
      <c r="J1986" t="s">
        <v>1026</v>
      </c>
      <c r="K1986" t="s">
        <v>65</v>
      </c>
      <c r="L1986" s="4">
        <v>2</v>
      </c>
      <c r="M1986" s="5" t="str">
        <f>IF(AND(S1986=A1986, T1986&amp;U1986&amp;V1986&amp;W1986&amp;X1986=""), "DomProd", IF(COUNTIF(S1986:X1986, A1986)&gt;0, "CoDev", IF(S1986="???","N/A","Import")))</f>
        <v>N/A</v>
      </c>
      <c r="N1986" s="5" t="s">
        <v>35</v>
      </c>
      <c r="O1986" s="5"/>
      <c r="P1986" s="5"/>
      <c r="Q1986" s="5"/>
      <c r="R1986" s="5"/>
      <c r="S1986" t="s">
        <v>59</v>
      </c>
      <c r="Y1986" s="5">
        <f>IF(T1986="???",0,COUNTA(S1986:X1986))</f>
        <v>1</v>
      </c>
    </row>
    <row r="1987" spans="1:25" x14ac:dyDescent="0.45">
      <c r="A1987" s="24" t="s">
        <v>672</v>
      </c>
      <c r="B1987" s="1">
        <v>2009</v>
      </c>
      <c r="C1987" s="22" t="str">
        <f>TEXT(D1987,"000")</f>
        <v>050</v>
      </c>
      <c r="D1987" s="2">
        <v>50</v>
      </c>
      <c r="E1987" s="1" t="str">
        <f>_xlfn.TEXTJOIN("_",TRUE,A1987,B1987,D1987,"Naval")</f>
        <v>ROU_2009_50_Naval</v>
      </c>
      <c r="F1987" s="1" t="s">
        <v>161</v>
      </c>
      <c r="G1987" s="1" t="str">
        <f>_xlfn.TEXTJOIN("_",TRUE,A1987,B1987,C1987,F1987)</f>
        <v>ROU_2009_050_Sea</v>
      </c>
      <c r="H1987" s="1" t="s">
        <v>358</v>
      </c>
      <c r="I1987" s="3" t="s">
        <v>192</v>
      </c>
      <c r="J1987" t="s">
        <v>195</v>
      </c>
      <c r="K1987" t="s">
        <v>65</v>
      </c>
      <c r="L1987" s="4">
        <v>1</v>
      </c>
      <c r="M1987" s="5" t="str">
        <f>IF(AND(S1987=A1987, T1987&amp;U1987&amp;V1987&amp;W1987&amp;X1987=""), "DomProd", IF(COUNTIF(S1987:X1987, A1987)&gt;0, "CoDev", IF(S1987="???","N/A","Import")))</f>
        <v>N/A</v>
      </c>
      <c r="N1987" s="5" t="s">
        <v>35</v>
      </c>
      <c r="O1987" s="5"/>
      <c r="P1987" s="5"/>
      <c r="Q1987" s="5"/>
      <c r="R1987" s="5"/>
      <c r="S1987" t="s">
        <v>59</v>
      </c>
      <c r="Y1987" s="5">
        <f>IF(T1987="???",0,COUNTA(S1987:X1987))</f>
        <v>1</v>
      </c>
    </row>
    <row r="1988" spans="1:25" x14ac:dyDescent="0.45">
      <c r="A1988" s="24" t="s">
        <v>672</v>
      </c>
      <c r="B1988" s="1">
        <v>2009</v>
      </c>
      <c r="C1988" s="22" t="str">
        <f>TEXT(D1988,"000")</f>
        <v>051</v>
      </c>
      <c r="D1988" s="2">
        <v>51</v>
      </c>
      <c r="E1988" s="1" t="str">
        <f>_xlfn.TEXTJOIN("_",TRUE,A1988,B1988,D1988,"Naval")</f>
        <v>ROU_2009_51_Naval</v>
      </c>
      <c r="F1988" s="1" t="s">
        <v>161</v>
      </c>
      <c r="G1988" s="1" t="str">
        <f>_xlfn.TEXTJOIN("_",TRUE,A1988,B1988,C1988,F1988)</f>
        <v>ROU_2009_051_Sea</v>
      </c>
      <c r="H1988" s="1" t="s">
        <v>358</v>
      </c>
      <c r="I1988" s="3" t="s">
        <v>192</v>
      </c>
      <c r="J1988" t="s">
        <v>432</v>
      </c>
      <c r="K1988" t="s">
        <v>65</v>
      </c>
      <c r="L1988" s="4">
        <v>1</v>
      </c>
      <c r="M1988" s="5" t="str">
        <f>IF(AND(S1988=A1988, T1988&amp;U1988&amp;V1988&amp;W1988&amp;X1988=""), "DomProd", IF(COUNTIF(S1988:X1988, A1988)&gt;0, "CoDev", IF(S1988="???","N/A","Import")))</f>
        <v>N/A</v>
      </c>
      <c r="N1988" s="5" t="s">
        <v>35</v>
      </c>
      <c r="O1988" s="5"/>
      <c r="P1988" s="5"/>
      <c r="Q1988" s="5"/>
      <c r="R1988" s="5"/>
      <c r="S1988" t="s">
        <v>59</v>
      </c>
      <c r="Y1988" s="5">
        <f>IF(T1988="???",0,COUNTA(S1988:X1988))</f>
        <v>1</v>
      </c>
    </row>
    <row r="1989" spans="1:25" x14ac:dyDescent="0.45">
      <c r="A1989" s="24" t="s">
        <v>672</v>
      </c>
      <c r="B1989" s="1">
        <v>2009</v>
      </c>
      <c r="C1989" s="22" t="str">
        <f>TEXT(D1989,"000")</f>
        <v>052</v>
      </c>
      <c r="D1989" s="2">
        <v>52</v>
      </c>
      <c r="E1989" s="1" t="str">
        <f>_xlfn.TEXTJOIN("_",TRUE,A1989,B1989,D1989,"Naval")</f>
        <v>ROU_2009_52_Naval</v>
      </c>
      <c r="F1989" s="1" t="s">
        <v>161</v>
      </c>
      <c r="G1989" s="1" t="str">
        <f>_xlfn.TEXTJOIN("_",TRUE,A1989,B1989,C1989,F1989)</f>
        <v>ROU_2009_052_Sea</v>
      </c>
      <c r="H1989" s="1" t="s">
        <v>358</v>
      </c>
      <c r="I1989" s="3" t="s">
        <v>192</v>
      </c>
      <c r="J1989" t="s">
        <v>3096</v>
      </c>
      <c r="K1989" t="s">
        <v>65</v>
      </c>
      <c r="L1989" s="4">
        <v>2</v>
      </c>
      <c r="M1989" s="5" t="str">
        <f>IF(AND(S1989=A1989, T1989&amp;U1989&amp;V1989&amp;W1989&amp;X1989=""), "DomProd", IF(COUNTIF(S1989:X1989, A1989)&gt;0, "CoDev", IF(S1989="???","N/A","Import")))</f>
        <v>N/A</v>
      </c>
      <c r="N1989" s="5" t="s">
        <v>35</v>
      </c>
      <c r="O1989" s="5"/>
      <c r="P1989" s="5"/>
      <c r="Q1989" s="5"/>
      <c r="R1989" s="5"/>
      <c r="S1989" t="s">
        <v>59</v>
      </c>
      <c r="Y1989" s="5">
        <f>IF(T1989="???",0,COUNTA(S1989:X1989))</f>
        <v>1</v>
      </c>
    </row>
    <row r="1990" spans="1:25" x14ac:dyDescent="0.45">
      <c r="A1990" s="24" t="s">
        <v>672</v>
      </c>
      <c r="B1990" s="1">
        <v>2009</v>
      </c>
      <c r="C1990" s="22" t="str">
        <f>TEXT(D1990,"000")</f>
        <v>053</v>
      </c>
      <c r="D1990" s="2">
        <v>53</v>
      </c>
      <c r="E1990" s="1" t="str">
        <f>_xlfn.TEXTJOIN("_",TRUE,A1990,B1990,D1990,"Naval")</f>
        <v>ROU_2009_53_Naval</v>
      </c>
      <c r="F1990" s="1" t="s">
        <v>161</v>
      </c>
      <c r="G1990" s="1" t="str">
        <f>_xlfn.TEXTJOIN("_",TRUE,A1990,B1990,C1990,F1990)</f>
        <v>ROU_2009_053_Sea</v>
      </c>
      <c r="H1990" s="1" t="s">
        <v>358</v>
      </c>
      <c r="I1990" s="3" t="s">
        <v>192</v>
      </c>
      <c r="J1990" t="s">
        <v>1226</v>
      </c>
      <c r="K1990" t="s">
        <v>65</v>
      </c>
      <c r="L1990" s="4">
        <v>1</v>
      </c>
      <c r="M1990" s="5" t="str">
        <f>IF(AND(S1990=A1990, T1990&amp;U1990&amp;V1990&amp;W1990&amp;X1990=""), "DomProd", IF(COUNTIF(S1990:X1990, A1990)&gt;0, "CoDev", IF(S1990="???","N/A","Import")))</f>
        <v>N/A</v>
      </c>
      <c r="N1990" s="5" t="s">
        <v>35</v>
      </c>
      <c r="O1990" s="5"/>
      <c r="P1990" s="5"/>
      <c r="Q1990" s="5"/>
      <c r="R1990" s="5"/>
      <c r="S1990" t="s">
        <v>59</v>
      </c>
      <c r="Y1990" s="5">
        <f>IF(T1990="???",0,COUNTA(S1990:X1990))</f>
        <v>1</v>
      </c>
    </row>
    <row r="1991" spans="1:25" x14ac:dyDescent="0.45">
      <c r="A1991" s="24" t="s">
        <v>672</v>
      </c>
      <c r="B1991" s="1">
        <v>2009</v>
      </c>
      <c r="C1991" s="22" t="str">
        <f>TEXT(D1991,"000")</f>
        <v>054</v>
      </c>
      <c r="D1991" s="2">
        <v>54</v>
      </c>
      <c r="E1991" s="1" t="str">
        <f>_xlfn.TEXTJOIN("_",TRUE,A1991,B1991,D1991,"Land")</f>
        <v>ROU_2009_54_Land</v>
      </c>
      <c r="F1991" s="1" t="str" cm="1">
        <f t="array" ref="F1991">_xlfn.REGEXEXTRACT(E1991,"[A-Z]+[a-z]+[a-z]",1,0)</f>
        <v>Land</v>
      </c>
      <c r="G1991" s="1" t="str">
        <f>_xlfn.TEXTJOIN("_",TRUE,A1991,B1991,C1991,F1991)</f>
        <v>ROU_2009_054_Land</v>
      </c>
      <c r="H1991" s="1" t="s">
        <v>3097</v>
      </c>
      <c r="I1991" s="3" t="s">
        <v>27</v>
      </c>
      <c r="J1991" t="s">
        <v>44</v>
      </c>
      <c r="K1991" t="s">
        <v>3098</v>
      </c>
      <c r="L1991" s="4">
        <v>13</v>
      </c>
      <c r="M1991" s="5" t="str">
        <f>IF(AND(S1991=A1991, T1991&amp;U1991&amp;V1991&amp;W1991&amp;X1991=""), "DomProd", IF(COUNTIF(S1991:X1991, A1991)&gt;0, "CoDev", IF(S1991="???","N/A","Import")))</f>
        <v>DomProd</v>
      </c>
      <c r="N1991" t="s">
        <v>3099</v>
      </c>
      <c r="Q1991" t="s">
        <v>3032</v>
      </c>
      <c r="S1991" t="s">
        <v>672</v>
      </c>
      <c r="Y1991" s="5">
        <f>IF(T1991="???",0,COUNTA(S1991:X1991))</f>
        <v>1</v>
      </c>
    </row>
    <row r="1992" spans="1:25" x14ac:dyDescent="0.45">
      <c r="A1992" s="24" t="s">
        <v>672</v>
      </c>
      <c r="B1992" s="1">
        <v>2009</v>
      </c>
      <c r="C1992" s="22" t="str">
        <f>TEXT(D1992,"000")</f>
        <v>055</v>
      </c>
      <c r="D1992" s="2">
        <v>55</v>
      </c>
      <c r="E1992" s="1" t="str">
        <f>_xlfn.TEXTJOIN("_",TRUE,A1992,B1992,D1992,"Land")</f>
        <v>ROU_2009_55_Land</v>
      </c>
      <c r="F1992" s="1" t="str" cm="1">
        <f t="array" ref="F1992">_xlfn.REGEXEXTRACT(E1992,"[A-Z]+[a-z]+[a-z]",1,0)</f>
        <v>Land</v>
      </c>
      <c r="G1992" s="1" t="str">
        <f>_xlfn.TEXTJOIN("_",TRUE,A1992,B1992,C1992,F1992)</f>
        <v>ROU_2009_055_Land</v>
      </c>
      <c r="H1992" s="1" t="s">
        <v>3097</v>
      </c>
      <c r="I1992" s="3" t="s">
        <v>27</v>
      </c>
      <c r="J1992" t="s">
        <v>44</v>
      </c>
      <c r="K1992" t="s">
        <v>3100</v>
      </c>
      <c r="L1992" s="4">
        <v>3</v>
      </c>
      <c r="M1992" s="5" t="str">
        <f>IF(AND(S1992=A1992, T1992&amp;U1992&amp;V1992&amp;W1992&amp;X1992=""), "DomProd", IF(COUNTIF(S1992:X1992, A1992)&gt;0, "CoDev", IF(S1992="???","N/A","Import")))</f>
        <v>DomProd</v>
      </c>
      <c r="N1992" t="s">
        <v>3014</v>
      </c>
      <c r="Q1992" s="18" t="s">
        <v>3032</v>
      </c>
      <c r="R1992" s="5"/>
      <c r="S1992" t="s">
        <v>672</v>
      </c>
      <c r="Y1992" s="5">
        <f>IF(T1992="???",0,COUNTA(S1992:X1992))</f>
        <v>1</v>
      </c>
    </row>
    <row r="1993" spans="1:25" s="13" customFormat="1" x14ac:dyDescent="0.45">
      <c r="A1993" s="25" t="s">
        <v>672</v>
      </c>
      <c r="B1993" s="1">
        <v>2009</v>
      </c>
      <c r="C1993" s="22" t="str">
        <f>TEXT(D1993,"000")</f>
        <v>056</v>
      </c>
      <c r="D1993" s="2">
        <v>56</v>
      </c>
      <c r="E1993" s="11" t="str">
        <f>_xlfn.TEXTJOIN("_",TRUE,A1993,B1993,D1993,"Air")</f>
        <v>ROU_2009_56_Air</v>
      </c>
      <c r="F1993" s="1" t="str" cm="1">
        <f t="array" ref="F1993">_xlfn.REGEXEXTRACT(E1993,"[A-Z]+[a-z]+[a-z]",1,0)</f>
        <v>Air</v>
      </c>
      <c r="G1993" s="1" t="str">
        <f>_xlfn.TEXTJOIN("_",TRUE,A1993,B1993,C1993,F1993)</f>
        <v>ROU_2009_056_Air</v>
      </c>
      <c r="H1993" s="11" t="s">
        <v>84</v>
      </c>
      <c r="I1993" s="12" t="s">
        <v>87</v>
      </c>
      <c r="J1993" s="13" t="s">
        <v>88</v>
      </c>
      <c r="K1993" s="13" t="s">
        <v>3101</v>
      </c>
      <c r="L1993" s="14">
        <v>20</v>
      </c>
      <c r="M1993" s="5" t="str">
        <f>IF(AND(S1993=A1993, T1993&amp;U1993&amp;V1993&amp;W1993&amp;X1993=""), "DomProd", IF(COUNTIF(S1993:X1993, A1993)&gt;0, "CoDev", IF(S1993="???","N/A","Import")))</f>
        <v>Import</v>
      </c>
      <c r="N1993" t="s">
        <v>446</v>
      </c>
      <c r="O1993"/>
      <c r="P1993"/>
      <c r="Q1993" s="18" t="s">
        <v>449</v>
      </c>
      <c r="R1993" s="5"/>
      <c r="S1993" s="15" t="s">
        <v>279</v>
      </c>
      <c r="Y1993" s="5">
        <f>IF(T1993="???",0,COUNTA(S1993:X1993))</f>
        <v>1</v>
      </c>
    </row>
    <row r="1994" spans="1:25" x14ac:dyDescent="0.45">
      <c r="A1994" s="24" t="s">
        <v>672</v>
      </c>
      <c r="B1994" s="1">
        <v>2009</v>
      </c>
      <c r="C1994" s="22" t="str">
        <f>TEXT(D1994,"000")</f>
        <v>057</v>
      </c>
      <c r="D1994" s="2">
        <v>57</v>
      </c>
      <c r="E1994" s="1" t="str">
        <f>_xlfn.TEXTJOIN("_",TRUE,A1994,B1994,D1994,"Air")</f>
        <v>ROU_2009_57_Air</v>
      </c>
      <c r="F1994" s="1" t="str" cm="1">
        <f t="array" ref="F1994">_xlfn.REGEXEXTRACT(E1994,"[A-Z]+[a-z]+[a-z]",1,0)</f>
        <v>Air</v>
      </c>
      <c r="G1994" s="1" t="str">
        <f>_xlfn.TEXTJOIN("_",TRUE,A1994,B1994,C1994,F1994)</f>
        <v>ROU_2009_057_Air</v>
      </c>
      <c r="H1994" s="1" t="s">
        <v>84</v>
      </c>
      <c r="I1994" s="3" t="s">
        <v>87</v>
      </c>
      <c r="J1994" t="s">
        <v>450</v>
      </c>
      <c r="K1994" t="s">
        <v>3102</v>
      </c>
      <c r="L1994" s="4">
        <v>29</v>
      </c>
      <c r="M1994" s="5" t="str">
        <f>IF(AND(S1994=A1994, T1994&amp;U1994&amp;V1994&amp;W1994&amp;X1994=""), "DomProd", IF(COUNTIF(S1994:X1994, A1994)&gt;0, "CoDev", IF(S1994="???","N/A","Import")))</f>
        <v>Import</v>
      </c>
      <c r="N1994" t="s">
        <v>446</v>
      </c>
      <c r="Q1994" s="18" t="s">
        <v>449</v>
      </c>
      <c r="R1994" s="5"/>
      <c r="S1994" s="5" t="s">
        <v>279</v>
      </c>
      <c r="Y1994" s="5">
        <f>IF(T1994="???",0,COUNTA(S1994:X1994))</f>
        <v>1</v>
      </c>
    </row>
    <row r="1995" spans="1:25" x14ac:dyDescent="0.45">
      <c r="A1995" s="24" t="s">
        <v>672</v>
      </c>
      <c r="B1995" s="1">
        <v>2009</v>
      </c>
      <c r="C1995" s="22" t="str">
        <f>TEXT(D1995,"000")</f>
        <v>058</v>
      </c>
      <c r="D1995" s="2">
        <v>58</v>
      </c>
      <c r="E1995" s="1" t="str">
        <f>_xlfn.TEXTJOIN("_",TRUE,A1995,B1995,D1995,"Air")</f>
        <v>ROU_2009_58_Air</v>
      </c>
      <c r="F1995" s="1" t="str" cm="1">
        <f t="array" ref="F1995">_xlfn.REGEXEXTRACT(E1995,"[A-Z]+[a-z]+[a-z]",1,0)</f>
        <v>Air</v>
      </c>
      <c r="G1995" s="1" t="str">
        <f>_xlfn.TEXTJOIN("_",TRUE,A1995,B1995,C1995,F1995)</f>
        <v>ROU_2009_058_Air</v>
      </c>
      <c r="H1995" s="1" t="s">
        <v>84</v>
      </c>
      <c r="I1995" s="3" t="s">
        <v>87</v>
      </c>
      <c r="J1995" t="s">
        <v>94</v>
      </c>
      <c r="K1995" t="s">
        <v>3103</v>
      </c>
      <c r="L1995" s="4">
        <v>1</v>
      </c>
      <c r="M1995" s="5" t="str">
        <f>IF(AND(S1995=A1995, T1995&amp;U1995&amp;V1995&amp;W1995&amp;X1995=""), "DomProd", IF(COUNTIF(S1995:X1995, A1995)&gt;0, "CoDev", IF(S1995="???","N/A","Import")))</f>
        <v>Import</v>
      </c>
      <c r="N1995" t="s">
        <v>96</v>
      </c>
      <c r="Q1995" t="s">
        <v>97</v>
      </c>
      <c r="S1995" t="s">
        <v>56</v>
      </c>
      <c r="Y1995" s="5">
        <f>IF(T1995="???",0,COUNTA(S1995:X1995))</f>
        <v>1</v>
      </c>
    </row>
    <row r="1996" spans="1:25" x14ac:dyDescent="0.45">
      <c r="A1996" s="24" t="s">
        <v>672</v>
      </c>
      <c r="B1996" s="1">
        <v>2009</v>
      </c>
      <c r="C1996" s="22" t="str">
        <f>TEXT(D1996,"000")</f>
        <v>059</v>
      </c>
      <c r="D1996" s="2">
        <v>59</v>
      </c>
      <c r="E1996" s="1" t="str">
        <f>_xlfn.TEXTJOIN("_",TRUE,A1996,B1996,D1996,"Air")</f>
        <v>ROU_2009_59_Air</v>
      </c>
      <c r="F1996" s="1" t="str" cm="1">
        <f t="array" ref="F1996">_xlfn.REGEXEXTRACT(E1996,"[A-Z]+[a-z]+[a-z]",1,0)</f>
        <v>Air</v>
      </c>
      <c r="G1996" s="1" t="str">
        <f>_xlfn.TEXTJOIN("_",TRUE,A1996,B1996,C1996,F1996)</f>
        <v>ROU_2009_059_Air</v>
      </c>
      <c r="H1996" s="1" t="s">
        <v>84</v>
      </c>
      <c r="I1996" s="3" t="s">
        <v>87</v>
      </c>
      <c r="J1996" t="s">
        <v>94</v>
      </c>
      <c r="K1996" t="s">
        <v>2287</v>
      </c>
      <c r="L1996" s="4">
        <v>4</v>
      </c>
      <c r="M1996" s="5" t="str">
        <f>IF(AND(S1996=A1996, T1996&amp;U1996&amp;V1996&amp;W1996&amp;X1996=""), "DomProd", IF(COUNTIF(S1996:X1996, A1996)&gt;0, "CoDev", IF(S1996="???","N/A","Import")))</f>
        <v>Import</v>
      </c>
      <c r="N1996" t="s">
        <v>96</v>
      </c>
      <c r="Q1996" t="s">
        <v>97</v>
      </c>
      <c r="S1996" t="s">
        <v>56</v>
      </c>
      <c r="Y1996" s="5">
        <f>IF(T1996="???",0,COUNTA(S1996:X1996))</f>
        <v>1</v>
      </c>
    </row>
    <row r="1997" spans="1:25" x14ac:dyDescent="0.45">
      <c r="A1997" s="24" t="s">
        <v>672</v>
      </c>
      <c r="B1997" s="1">
        <v>2009</v>
      </c>
      <c r="C1997" s="22" t="str">
        <f>TEXT(D1997,"000")</f>
        <v>060</v>
      </c>
      <c r="D1997" s="2">
        <v>60</v>
      </c>
      <c r="E1997" s="1" t="str">
        <f>_xlfn.TEXTJOIN("_",TRUE,A1997,B1997,D1997,"Air")</f>
        <v>ROU_2009_60_Air</v>
      </c>
      <c r="F1997" s="1" t="str" cm="1">
        <f t="array" ref="F1997">_xlfn.REGEXEXTRACT(E1997,"[A-Z]+[a-z]+[a-z]",1,0)</f>
        <v>Air</v>
      </c>
      <c r="G1997" s="1" t="str">
        <f>_xlfn.TEXTJOIN("_",TRUE,A1997,B1997,C1997,F1997)</f>
        <v>ROU_2009_060_Air</v>
      </c>
      <c r="H1997" s="1" t="s">
        <v>84</v>
      </c>
      <c r="I1997" s="3" t="s">
        <v>87</v>
      </c>
      <c r="J1997" t="s">
        <v>94</v>
      </c>
      <c r="K1997" t="s">
        <v>457</v>
      </c>
      <c r="L1997" s="4">
        <v>2</v>
      </c>
      <c r="M1997" s="5" t="str">
        <f>IF(AND(S1997=A1997, T1997&amp;U1997&amp;V1997&amp;W1997&amp;X1997=""), "DomProd", IF(COUNTIF(S1997:X1997, A1997)&gt;0, "CoDev", IF(S1997="???","N/A","Import")))</f>
        <v>Import</v>
      </c>
      <c r="N1997" t="s">
        <v>458</v>
      </c>
      <c r="Q1997" t="s">
        <v>459</v>
      </c>
      <c r="S1997" t="s">
        <v>93</v>
      </c>
      <c r="Y1997" s="5">
        <f>IF(T1997="???",0,COUNTA(S1997:X1997))</f>
        <v>1</v>
      </c>
    </row>
    <row r="1998" spans="1:25" x14ac:dyDescent="0.45">
      <c r="A1998" s="24" t="s">
        <v>672</v>
      </c>
      <c r="B1998" s="1">
        <v>2009</v>
      </c>
      <c r="C1998" s="22" t="str">
        <f>TEXT(D1998,"000")</f>
        <v>061</v>
      </c>
      <c r="D1998" s="2">
        <v>61</v>
      </c>
      <c r="E1998" s="1" t="str">
        <f>_xlfn.TEXTJOIN("_",TRUE,A1998,B1998,D1998,"Air")</f>
        <v>ROU_2009_61_Air</v>
      </c>
      <c r="F1998" s="1" t="str" cm="1">
        <f t="array" ref="F1998">_xlfn.REGEXEXTRACT(E1998,"[A-Z]+[a-z]+[a-z]",1,0)</f>
        <v>Air</v>
      </c>
      <c r="G1998" s="1" t="str">
        <f>_xlfn.TEXTJOIN("_",TRUE,A1998,B1998,C1998,F1998)</f>
        <v>ROU_2009_061_Air</v>
      </c>
      <c r="H1998" s="1" t="s">
        <v>84</v>
      </c>
      <c r="I1998" s="3" t="s">
        <v>87</v>
      </c>
      <c r="J1998" t="s">
        <v>98</v>
      </c>
      <c r="K1998" t="s">
        <v>695</v>
      </c>
      <c r="L1998" s="4">
        <v>4</v>
      </c>
      <c r="M1998" s="5" t="str">
        <f>IF(AND(S1998=A1998, T1998&amp;U1998&amp;V1998&amp;W1998&amp;X1998=""), "DomProd", IF(COUNTIF(S1998:X1998, A1998)&gt;0, "CoDev", IF(S1998="???","N/A","Import")))</f>
        <v>Import</v>
      </c>
      <c r="N1998" t="s">
        <v>453</v>
      </c>
      <c r="Q1998" t="s">
        <v>456</v>
      </c>
      <c r="S1998" t="s">
        <v>297</v>
      </c>
      <c r="Y1998" s="5">
        <f>IF(T1998="???",0,COUNTA(S1998:X1998))</f>
        <v>1</v>
      </c>
    </row>
    <row r="1999" spans="1:25" x14ac:dyDescent="0.45">
      <c r="A1999" s="24" t="s">
        <v>672</v>
      </c>
      <c r="B1999" s="1">
        <v>2009</v>
      </c>
      <c r="C1999" s="22" t="str">
        <f>TEXT(D1999,"000")</f>
        <v>062</v>
      </c>
      <c r="D1999" s="2">
        <v>62</v>
      </c>
      <c r="E1999" s="1" t="str">
        <f>_xlfn.TEXTJOIN("_",TRUE,A1999,B1999,D1999,"Air")</f>
        <v>ROU_2009_62_Air</v>
      </c>
      <c r="F1999" s="1" t="str" cm="1">
        <f t="array" ref="F1999">_xlfn.REGEXEXTRACT(E1999,"[A-Z]+[a-z]+[a-z]",1,0)</f>
        <v>Air</v>
      </c>
      <c r="G1999" s="1" t="str">
        <f>_xlfn.TEXTJOIN("_",TRUE,A1999,B1999,C1999,F1999)</f>
        <v>ROU_2009_062_Air</v>
      </c>
      <c r="H1999" s="1" t="s">
        <v>84</v>
      </c>
      <c r="I1999" s="3" t="s">
        <v>87</v>
      </c>
      <c r="J1999" t="s">
        <v>98</v>
      </c>
      <c r="K1999" t="s">
        <v>3104</v>
      </c>
      <c r="L1999" s="4">
        <v>1</v>
      </c>
      <c r="M1999" s="5" t="str">
        <f>IF(AND(S1999=A1999, T1999&amp;U1999&amp;V1999&amp;W1999&amp;X1999=""), "DomProd", IF(COUNTIF(S1999:X1999, A1999)&gt;0, "CoDev", IF(S1999="???","N/A","Import")))</f>
        <v>Import</v>
      </c>
      <c r="N1999" t="s">
        <v>461</v>
      </c>
      <c r="O1999" t="s">
        <v>453</v>
      </c>
      <c r="Q1999" t="s">
        <v>462</v>
      </c>
      <c r="S1999" t="s">
        <v>297</v>
      </c>
      <c r="Y1999" s="5">
        <f>IF(T1999="???",0,COUNTA(S1999:X1999))</f>
        <v>1</v>
      </c>
    </row>
    <row r="2000" spans="1:25" x14ac:dyDescent="0.45">
      <c r="A2000" s="24" t="s">
        <v>672</v>
      </c>
      <c r="B2000" s="1">
        <v>2009</v>
      </c>
      <c r="C2000" s="22" t="str">
        <f>TEXT(D2000,"000")</f>
        <v>063</v>
      </c>
      <c r="D2000" s="2">
        <v>63</v>
      </c>
      <c r="E2000" s="1" t="str">
        <f>_xlfn.TEXTJOIN("_",TRUE,A2000,B2000,D2000,"Air")</f>
        <v>ROU_2009_63_Air</v>
      </c>
      <c r="F2000" s="1" t="str" cm="1">
        <f t="array" ref="F2000">_xlfn.REGEXEXTRACT(E2000,"[A-Z]+[a-z]+[a-z]",1,0)</f>
        <v>Air</v>
      </c>
      <c r="G2000" s="1" t="str">
        <f>_xlfn.TEXTJOIN("_",TRUE,A2000,B2000,C2000,F2000)</f>
        <v>ROU_2009_063_Air</v>
      </c>
      <c r="H2000" s="1" t="s">
        <v>84</v>
      </c>
      <c r="I2000" s="3" t="s">
        <v>87</v>
      </c>
      <c r="J2000" t="s">
        <v>103</v>
      </c>
      <c r="K2000" t="s">
        <v>3105</v>
      </c>
      <c r="L2000" s="4">
        <v>10</v>
      </c>
      <c r="M2000" s="5" t="str">
        <f>IF(AND(S2000=A2000, T2000&amp;U2000&amp;V2000&amp;W2000&amp;X2000=""), "DomProd", IF(COUNTIF(S2000:X2000, A2000)&gt;0, "CoDev", IF(S2000="???","N/A","Import")))</f>
        <v>DomProd</v>
      </c>
      <c r="N2000" t="s">
        <v>3106</v>
      </c>
      <c r="Q2000" s="18" t="s">
        <v>3107</v>
      </c>
      <c r="S2000" t="s">
        <v>672</v>
      </c>
      <c r="Y2000" s="5">
        <f>IF(T2000="???",0,COUNTA(S2000:X2000))</f>
        <v>1</v>
      </c>
    </row>
    <row r="2001" spans="1:25" x14ac:dyDescent="0.45">
      <c r="A2001" s="24" t="s">
        <v>672</v>
      </c>
      <c r="B2001" s="1">
        <v>2009</v>
      </c>
      <c r="C2001" s="22" t="str">
        <f>TEXT(D2001,"000")</f>
        <v>064</v>
      </c>
      <c r="D2001" s="2">
        <v>64</v>
      </c>
      <c r="E2001" s="1" t="str">
        <f>_xlfn.TEXTJOIN("_",TRUE,A2001,B2001,D2001,"Air")</f>
        <v>ROU_2009_64_Air</v>
      </c>
      <c r="F2001" s="1" t="str" cm="1">
        <f t="array" ref="F2001">_xlfn.REGEXEXTRACT(E2001,"[A-Z]+[a-z]+[a-z]",1,0)</f>
        <v>Air</v>
      </c>
      <c r="G2001" s="1" t="str">
        <f>_xlfn.TEXTJOIN("_",TRUE,A2001,B2001,C2001,F2001)</f>
        <v>ROU_2009_064_Air</v>
      </c>
      <c r="H2001" s="1" t="s">
        <v>84</v>
      </c>
      <c r="I2001" s="3" t="s">
        <v>87</v>
      </c>
      <c r="J2001" t="s">
        <v>103</v>
      </c>
      <c r="K2001" t="s">
        <v>3108</v>
      </c>
      <c r="L2001" s="4">
        <v>11</v>
      </c>
      <c r="M2001" s="5" t="str">
        <f>IF(AND(S2001=A2001, T2001&amp;U2001&amp;V2001&amp;W2001&amp;X2001=""), "DomProd", IF(COUNTIF(S2001:X2001, A2001)&gt;0, "CoDev", IF(S2001="???","N/A","Import")))</f>
        <v>DomProd</v>
      </c>
      <c r="N2001" t="s">
        <v>3106</v>
      </c>
      <c r="Q2001" s="18" t="s">
        <v>3107</v>
      </c>
      <c r="S2001" t="s">
        <v>672</v>
      </c>
      <c r="Y2001" s="5">
        <f>IF(T2001="???",0,COUNTA(S2001:X2001))</f>
        <v>1</v>
      </c>
    </row>
    <row r="2002" spans="1:25" x14ac:dyDescent="0.45">
      <c r="A2002" s="24" t="s">
        <v>672</v>
      </c>
      <c r="B2002" s="1">
        <v>2009</v>
      </c>
      <c r="C2002" s="22" t="str">
        <f>TEXT(D2002,"000")</f>
        <v>065</v>
      </c>
      <c r="D2002" s="2">
        <v>65</v>
      </c>
      <c r="E2002" s="1" t="str">
        <f>_xlfn.TEXTJOIN("_",TRUE,A2002,B2002,D2002,"Air")</f>
        <v>ROU_2009_65_Air</v>
      </c>
      <c r="F2002" s="1" t="str" cm="1">
        <f t="array" ref="F2002">_xlfn.REGEXEXTRACT(E2002,"[A-Z]+[a-z]+[a-z]",1,0)</f>
        <v>Air</v>
      </c>
      <c r="G2002" s="1" t="str">
        <f>_xlfn.TEXTJOIN("_",TRUE,A2002,B2002,C2002,F2002)</f>
        <v>ROU_2009_065_Air</v>
      </c>
      <c r="H2002" s="1" t="s">
        <v>84</v>
      </c>
      <c r="I2002" s="3" t="s">
        <v>87</v>
      </c>
      <c r="J2002" t="s">
        <v>103</v>
      </c>
      <c r="K2002" t="s">
        <v>2446</v>
      </c>
      <c r="L2002" s="4">
        <v>12</v>
      </c>
      <c r="M2002" s="5" t="str">
        <f>IF(AND(S2002=A2002, T2002&amp;U2002&amp;V2002&amp;W2002&amp;X2002=""), "DomProd", IF(COUNTIF(S2002:X2002, A2002)&gt;0, "CoDev", IF(S2002="???","N/A","Import")))</f>
        <v>CoDev</v>
      </c>
      <c r="N2002" t="s">
        <v>2447</v>
      </c>
      <c r="O2002" t="s">
        <v>2448</v>
      </c>
      <c r="Q2002" s="18" t="s">
        <v>2449</v>
      </c>
      <c r="R2002" s="5"/>
      <c r="S2002" s="5" t="s">
        <v>279</v>
      </c>
      <c r="T2002" t="s">
        <v>672</v>
      </c>
      <c r="Y2002" s="5">
        <f>IF(T2002="???",0,COUNTA(S2002:X2002))</f>
        <v>2</v>
      </c>
    </row>
    <row r="2003" spans="1:25" x14ac:dyDescent="0.45">
      <c r="A2003" s="24" t="s">
        <v>672</v>
      </c>
      <c r="B2003" s="1">
        <v>2009</v>
      </c>
      <c r="C2003" s="22" t="str">
        <f>TEXT(D2003,"000")</f>
        <v>066</v>
      </c>
      <c r="D2003" s="2">
        <v>66</v>
      </c>
      <c r="E2003" s="1" t="str">
        <f>_xlfn.TEXTJOIN("_",TRUE,A2003,B2003,D2003,"Air")</f>
        <v>ROU_2009_66_Air</v>
      </c>
      <c r="F2003" s="1" t="str" cm="1">
        <f t="array" ref="F2003">_xlfn.REGEXEXTRACT(E2003,"[A-Z]+[a-z]+[a-z]",1,0)</f>
        <v>Air</v>
      </c>
      <c r="G2003" s="1" t="str">
        <f>_xlfn.TEXTJOIN("_",TRUE,A2003,B2003,C2003,F2003)</f>
        <v>ROU_2009_066_Air</v>
      </c>
      <c r="H2003" s="1" t="s">
        <v>84</v>
      </c>
      <c r="I2003" s="3" t="s">
        <v>87</v>
      </c>
      <c r="J2003" t="s">
        <v>103</v>
      </c>
      <c r="K2003" t="s">
        <v>452</v>
      </c>
      <c r="L2003" s="4">
        <v>10</v>
      </c>
      <c r="M2003" s="5" t="str">
        <f>IF(AND(S2003=A2003, T2003&amp;U2003&amp;V2003&amp;W2003&amp;X2003=""), "DomProd", IF(COUNTIF(S2003:X2003, A2003)&gt;0, "CoDev", IF(S2003="???","N/A","Import")))</f>
        <v>Import</v>
      </c>
      <c r="N2003" t="s">
        <v>453</v>
      </c>
      <c r="Q2003" t="s">
        <v>454</v>
      </c>
      <c r="S2003" t="s">
        <v>660</v>
      </c>
      <c r="Y2003" s="5">
        <f>IF(T2003="???",0,COUNTA(S2003:X2003))</f>
        <v>1</v>
      </c>
    </row>
    <row r="2004" spans="1:25" x14ac:dyDescent="0.45">
      <c r="A2004" s="24" t="s">
        <v>672</v>
      </c>
      <c r="B2004" s="1">
        <v>2009</v>
      </c>
      <c r="C2004" s="22" t="str">
        <f>TEXT(D2004,"000")</f>
        <v>067</v>
      </c>
      <c r="D2004" s="2">
        <v>67</v>
      </c>
      <c r="E2004" s="1" t="str">
        <f>_xlfn.TEXTJOIN("_",TRUE,A2004,B2004,D2004,"Air")</f>
        <v>ROU_2009_67_Air</v>
      </c>
      <c r="F2004" s="1" t="str" cm="1">
        <f t="array" ref="F2004">_xlfn.REGEXEXTRACT(E2004,"[A-Z]+[a-z]+[a-z]",1,0)</f>
        <v>Air</v>
      </c>
      <c r="G2004" s="1" t="str">
        <f>_xlfn.TEXTJOIN("_",TRUE,A2004,B2004,C2004,F2004)</f>
        <v>ROU_2009_067_Air</v>
      </c>
      <c r="H2004" s="1" t="s">
        <v>84</v>
      </c>
      <c r="I2004" s="3" t="s">
        <v>109</v>
      </c>
      <c r="J2004" t="s">
        <v>709</v>
      </c>
      <c r="K2004" t="s">
        <v>3109</v>
      </c>
      <c r="L2004" s="4">
        <v>23</v>
      </c>
      <c r="M2004" s="5" t="str">
        <f>IF(AND(S2004=A2004, T2004&amp;U2004&amp;V2004&amp;W2004&amp;X2004=""), "DomProd", IF(COUNTIF(S2004:X2004, A2004)&gt;0, "CoDev", IF(S2004="???","N/A","Import")))</f>
        <v>CoDev</v>
      </c>
      <c r="N2004" t="s">
        <v>3110</v>
      </c>
      <c r="P2004" t="s">
        <v>3111</v>
      </c>
      <c r="Q2004" s="18" t="s">
        <v>3112</v>
      </c>
      <c r="S2004" t="s">
        <v>672</v>
      </c>
      <c r="T2004" t="s">
        <v>71</v>
      </c>
      <c r="Y2004" s="5">
        <f>IF(T2004="???",0,COUNTA(S2004:X2004))</f>
        <v>2</v>
      </c>
    </row>
    <row r="2005" spans="1:25" x14ac:dyDescent="0.45">
      <c r="A2005" s="24" t="s">
        <v>672</v>
      </c>
      <c r="B2005" s="1">
        <v>2009</v>
      </c>
      <c r="C2005" s="22" t="str">
        <f>TEXT(D2005,"000")</f>
        <v>068</v>
      </c>
      <c r="D2005" s="2">
        <v>68</v>
      </c>
      <c r="E2005" s="1" t="str">
        <f>_xlfn.TEXTJOIN("_",TRUE,A2005,B2005,D2005,"Air")</f>
        <v>ROU_2009_68_Air</v>
      </c>
      <c r="F2005" s="1" t="str" cm="1">
        <f t="array" ref="F2005">_xlfn.REGEXEXTRACT(E2005,"[A-Z]+[a-z]+[a-z]",1,0)</f>
        <v>Air</v>
      </c>
      <c r="G2005" s="1" t="str">
        <f>_xlfn.TEXTJOIN("_",TRUE,A2005,B2005,C2005,F2005)</f>
        <v>ROU_2009_068_Air</v>
      </c>
      <c r="H2005" s="1" t="s">
        <v>84</v>
      </c>
      <c r="I2005" s="3" t="s">
        <v>109</v>
      </c>
      <c r="J2005" t="s">
        <v>709</v>
      </c>
      <c r="K2005" t="s">
        <v>3113</v>
      </c>
      <c r="L2005" s="4">
        <v>35</v>
      </c>
      <c r="M2005" s="5" t="str">
        <f>IF(AND(S2005=A2005, T2005&amp;U2005&amp;V2005&amp;W2005&amp;X2005=""), "DomProd", IF(COUNTIF(S2005:X2005, A2005)&gt;0, "CoDev", IF(S2005="???","N/A","Import")))</f>
        <v>CoDev</v>
      </c>
      <c r="N2005" t="s">
        <v>3110</v>
      </c>
      <c r="P2005" t="s">
        <v>3111</v>
      </c>
      <c r="Q2005" s="18" t="s">
        <v>3112</v>
      </c>
      <c r="S2005" t="s">
        <v>672</v>
      </c>
      <c r="T2005" t="s">
        <v>71</v>
      </c>
      <c r="Y2005" s="5">
        <f>IF(T2005="???",0,COUNTA(S2005:X2005))</f>
        <v>2</v>
      </c>
    </row>
    <row r="2006" spans="1:25" x14ac:dyDescent="0.45">
      <c r="A2006" s="24" t="s">
        <v>672</v>
      </c>
      <c r="B2006" s="1">
        <v>2009</v>
      </c>
      <c r="C2006" s="22" t="str">
        <f>TEXT(D2006,"000")</f>
        <v>069</v>
      </c>
      <c r="D2006" s="2">
        <v>69</v>
      </c>
      <c r="E2006" s="1" t="str">
        <f>_xlfn.TEXTJOIN("_",TRUE,A2006,B2006,D2006,"Air")</f>
        <v>ROU_2009_69_Air</v>
      </c>
      <c r="F2006" s="1" t="str" cm="1">
        <f t="array" ref="F2006">_xlfn.REGEXEXTRACT(E2006,"[A-Z]+[a-z]+[a-z]",1,0)</f>
        <v>Air</v>
      </c>
      <c r="G2006" s="1" t="str">
        <f>_xlfn.TEXTJOIN("_",TRUE,A2006,B2006,C2006,F2006)</f>
        <v>ROU_2009_069_Air</v>
      </c>
      <c r="H2006" s="1" t="s">
        <v>84</v>
      </c>
      <c r="I2006" s="3" t="s">
        <v>109</v>
      </c>
      <c r="J2006" t="s">
        <v>121</v>
      </c>
      <c r="K2006" t="s">
        <v>3114</v>
      </c>
      <c r="L2006" s="4">
        <v>6</v>
      </c>
      <c r="M2006" s="5" t="str">
        <f>IF(AND(S2006=A2006, T2006&amp;U2006&amp;V2006&amp;W2006&amp;X2006=""), "DomProd", IF(COUNTIF(S2006:X2006, A2006)&gt;0, "CoDev", IF(S2006="???","N/A","Import")))</f>
        <v>CoDev</v>
      </c>
      <c r="N2006" t="s">
        <v>3110</v>
      </c>
      <c r="P2006" t="s">
        <v>3111</v>
      </c>
      <c r="Q2006" s="18" t="s">
        <v>124</v>
      </c>
      <c r="S2006" t="s">
        <v>71</v>
      </c>
      <c r="T2006" t="s">
        <v>672</v>
      </c>
      <c r="Y2006" s="5">
        <f>IF(T2006="???",0,COUNTA(S2006:X2006))</f>
        <v>2</v>
      </c>
    </row>
    <row r="2007" spans="1:25" x14ac:dyDescent="0.45">
      <c r="A2007" s="24" t="s">
        <v>672</v>
      </c>
      <c r="B2007" s="1">
        <v>2009</v>
      </c>
      <c r="C2007" s="22" t="str">
        <f>TEXT(D2007,"000")</f>
        <v>070</v>
      </c>
      <c r="D2007" s="2">
        <v>70</v>
      </c>
      <c r="E2007" s="1" t="str">
        <f>_xlfn.TEXTJOIN("_",TRUE,A2007,B2007,D2007,"Air")</f>
        <v>ROU_2009_70_Air</v>
      </c>
      <c r="F2007" s="1" t="str" cm="1">
        <f t="array" ref="F2007">_xlfn.REGEXEXTRACT(E2007,"[A-Z]+[a-z]+[a-z]",1,0)</f>
        <v>Air</v>
      </c>
      <c r="G2007" s="1" t="str">
        <f>_xlfn.TEXTJOIN("_",TRUE,A2007,B2007,C2007,F2007)</f>
        <v>ROU_2009_070_Air</v>
      </c>
      <c r="H2007" s="1" t="s">
        <v>84</v>
      </c>
      <c r="I2007" s="3" t="s">
        <v>85</v>
      </c>
      <c r="J2007" t="s">
        <v>3115</v>
      </c>
      <c r="K2007" t="s">
        <v>3116</v>
      </c>
      <c r="L2007" s="4">
        <v>6</v>
      </c>
      <c r="M2007" s="5" t="str">
        <f>IF(AND(S2007=A2007, T2007&amp;U2007&amp;V2007&amp;W2007&amp;X2007=""), "DomProd", IF(COUNTIF(S2007:X2007, A2007)&gt;0, "CoDev", IF(S2007="???","N/A","Import")))</f>
        <v>Import</v>
      </c>
      <c r="N2007" t="s">
        <v>501</v>
      </c>
      <c r="Q2007" s="18" t="s">
        <v>502</v>
      </c>
      <c r="S2007" s="5" t="s">
        <v>279</v>
      </c>
      <c r="Y2007" s="5">
        <f>IF(T2007="???",0,COUNTA(S2007:X2007))</f>
        <v>1</v>
      </c>
    </row>
    <row r="2008" spans="1:25" x14ac:dyDescent="0.45">
      <c r="A2008" s="24" t="s">
        <v>672</v>
      </c>
      <c r="B2008" s="1">
        <v>2009</v>
      </c>
      <c r="C2008" s="22" t="str">
        <f>TEXT(D2008,"000")</f>
        <v>071</v>
      </c>
      <c r="D2008" s="2">
        <v>71</v>
      </c>
      <c r="E2008" s="1" t="str">
        <f>_xlfn.TEXTJOIN("_",TRUE,A2008,B2008,D2008,"Air")</f>
        <v>ROU_2009_71_Air</v>
      </c>
      <c r="F2008" s="1" t="str" cm="1">
        <f t="array" ref="F2008">_xlfn.REGEXEXTRACT(E2008,"[A-Z]+[a-z]+[a-z]",1,0)</f>
        <v>Air</v>
      </c>
      <c r="G2008" s="1" t="str">
        <f>_xlfn.TEXTJOIN("_",TRUE,A2008,B2008,C2008,F2008)</f>
        <v>ROU_2009_071_Air</v>
      </c>
      <c r="H2008" s="1" t="s">
        <v>84</v>
      </c>
      <c r="I2008" s="3" t="s">
        <v>85</v>
      </c>
      <c r="J2008" t="s">
        <v>3115</v>
      </c>
      <c r="K2008" t="s">
        <v>3117</v>
      </c>
      <c r="L2008" s="4">
        <v>8</v>
      </c>
      <c r="M2008" s="5" t="str">
        <f>IF(AND(S2008=A2008, T2008&amp;U2008&amp;V2008&amp;W2008&amp;X2008=""), "DomProd", IF(COUNTIF(S2008:X2008, A2008)&gt;0, "CoDev", IF(S2008="???","N/A","Import")))</f>
        <v>Import</v>
      </c>
      <c r="N2008" t="s">
        <v>174</v>
      </c>
      <c r="Q2008" s="18" t="s">
        <v>948</v>
      </c>
      <c r="R2008" s="5"/>
      <c r="S2008" t="s">
        <v>56</v>
      </c>
      <c r="Y2008" s="5">
        <f>IF(T2008="???",0,COUNTA(S2008:X2008))</f>
        <v>1</v>
      </c>
    </row>
    <row r="2009" spans="1:25" x14ac:dyDescent="0.45">
      <c r="A2009" s="24" t="s">
        <v>672</v>
      </c>
      <c r="B2009" s="1">
        <v>2009</v>
      </c>
      <c r="C2009" s="22" t="str">
        <f>TEXT(D2009,"000")</f>
        <v>072</v>
      </c>
      <c r="D2009" s="2">
        <v>72</v>
      </c>
      <c r="E2009" s="1" t="str">
        <f>_xlfn.TEXTJOIN("_",TRUE,A2009,B2009,D2009,"Air")</f>
        <v>ROU_2009_72_Air</v>
      </c>
      <c r="F2009" s="1" t="str" cm="1">
        <f t="array" ref="F2009">_xlfn.REGEXEXTRACT(E2009,"[A-Z]+[a-z]+[a-z]",1,0)</f>
        <v>Air</v>
      </c>
      <c r="G2009" s="1" t="str">
        <f>_xlfn.TEXTJOIN("_",TRUE,A2009,B2009,C2009,F2009)</f>
        <v>ROU_2009_072_Air</v>
      </c>
      <c r="H2009" s="1" t="s">
        <v>84</v>
      </c>
      <c r="I2009" s="3" t="s">
        <v>246</v>
      </c>
      <c r="J2009" t="s">
        <v>250</v>
      </c>
      <c r="K2009" t="s">
        <v>1769</v>
      </c>
      <c r="L2009" s="4" t="s">
        <v>65</v>
      </c>
      <c r="M2009" s="5" t="str">
        <f>IF(AND(S2009=A2009, T2009&amp;U2009&amp;V2009&amp;W2009&amp;X2009=""), "DomProd", IF(COUNTIF(S2009:X2009, A2009)&gt;0, "CoDev", IF(S2009="???","N/A","Import")))</f>
        <v>Import</v>
      </c>
      <c r="N2009" t="s">
        <v>127</v>
      </c>
      <c r="Q2009" s="18" t="s">
        <v>1770</v>
      </c>
      <c r="R2009" s="5"/>
      <c r="S2009" s="5" t="s">
        <v>71</v>
      </c>
      <c r="Y2009" s="5">
        <f>IF(T2009="???",0,COUNTA(S2009:X2009))</f>
        <v>1</v>
      </c>
    </row>
    <row r="2010" spans="1:25" x14ac:dyDescent="0.45">
      <c r="A2010" s="24" t="s">
        <v>672</v>
      </c>
      <c r="B2010" s="1">
        <v>2009</v>
      </c>
      <c r="C2010" s="22" t="str">
        <f>TEXT(D2010,"000")</f>
        <v>073</v>
      </c>
      <c r="D2010" s="2">
        <v>73</v>
      </c>
      <c r="E2010" s="1" t="str">
        <f>_xlfn.TEXTJOIN("_",TRUE,A2010,B2010,D2010,"Air")</f>
        <v>ROU_2009_73_Air</v>
      </c>
      <c r="F2010" s="1" t="str" cm="1">
        <f t="array" ref="F2010">_xlfn.REGEXEXTRACT(E2010,"[A-Z]+[a-z]+[a-z]",1,0)</f>
        <v>Air</v>
      </c>
      <c r="G2010" s="1" t="str">
        <f>_xlfn.TEXTJOIN("_",TRUE,A2010,B2010,C2010,F2010)</f>
        <v>ROU_2009_073_Air</v>
      </c>
      <c r="H2010" s="1" t="s">
        <v>84</v>
      </c>
      <c r="I2010" s="3" t="s">
        <v>246</v>
      </c>
      <c r="J2010" t="s">
        <v>250</v>
      </c>
      <c r="K2010" t="s">
        <v>3118</v>
      </c>
      <c r="L2010" s="4" t="s">
        <v>65</v>
      </c>
      <c r="M2010" s="5" t="str">
        <f>IF(AND(S2010=A2010, T2010&amp;U2010&amp;V2010&amp;W2010&amp;X2010=""), "DomProd", IF(COUNTIF(S2010:X2010, A2010)&gt;0, "CoDev", IF(S2010="???","N/A","Import")))</f>
        <v>Import</v>
      </c>
      <c r="N2010" s="5" t="s">
        <v>770</v>
      </c>
      <c r="O2010" s="5"/>
      <c r="P2010" s="5"/>
      <c r="Q2010" s="30" t="s">
        <v>3119</v>
      </c>
      <c r="R2010" s="5"/>
      <c r="S2010" s="5" t="s">
        <v>279</v>
      </c>
      <c r="Y2010" s="5">
        <f>IF(T2010="???",0,COUNTA(S2010:X2010))</f>
        <v>1</v>
      </c>
    </row>
    <row r="2011" spans="1:25" x14ac:dyDescent="0.45">
      <c r="A2011" s="24" t="s">
        <v>672</v>
      </c>
      <c r="B2011" s="1">
        <v>2009</v>
      </c>
      <c r="C2011" s="22" t="str">
        <f>TEXT(D2011,"000")</f>
        <v>074</v>
      </c>
      <c r="D2011" s="2">
        <v>74</v>
      </c>
      <c r="E2011" s="1" t="str">
        <f>_xlfn.TEXTJOIN("_",TRUE,A2011,B2011,D2011,"Air")</f>
        <v>ROU_2009_74_Air</v>
      </c>
      <c r="F2011" s="1" t="str" cm="1">
        <f t="array" ref="F2011">_xlfn.REGEXEXTRACT(E2011,"[A-Z]+[a-z]+[a-z]",1,0)</f>
        <v>Air</v>
      </c>
      <c r="G2011" s="1" t="str">
        <f>_xlfn.TEXTJOIN("_",TRUE,A2011,B2011,C2011,F2011)</f>
        <v>ROU_2009_074_Air</v>
      </c>
      <c r="H2011" s="1" t="s">
        <v>84</v>
      </c>
      <c r="I2011" s="3" t="s">
        <v>246</v>
      </c>
      <c r="J2011" t="s">
        <v>250</v>
      </c>
      <c r="K2011" t="s">
        <v>2432</v>
      </c>
      <c r="L2011" s="4" t="s">
        <v>65</v>
      </c>
      <c r="M2011" s="5" t="str">
        <f>IF(AND(S2011=A2011, T2011&amp;U2011&amp;V2011&amp;W2011&amp;X2011=""), "DomProd", IF(COUNTIF(S2011:X2011, A2011)&gt;0, "CoDev", IF(S2011="???","N/A","Import")))</f>
        <v>Import</v>
      </c>
      <c r="N2011" t="s">
        <v>512</v>
      </c>
      <c r="Q2011" s="18" t="s">
        <v>2433</v>
      </c>
      <c r="R2011" s="5"/>
      <c r="S2011" s="5" t="s">
        <v>279</v>
      </c>
      <c r="Y2011" s="5">
        <f>IF(T2011="???",0,COUNTA(S2011:X2011))</f>
        <v>1</v>
      </c>
    </row>
    <row r="2012" spans="1:25" x14ac:dyDescent="0.45">
      <c r="A2012" s="24" t="s">
        <v>672</v>
      </c>
      <c r="B2012" s="1">
        <v>2009</v>
      </c>
      <c r="C2012" s="22" t="str">
        <f>TEXT(D2012,"000")</f>
        <v>075</v>
      </c>
      <c r="D2012" s="2">
        <v>75</v>
      </c>
      <c r="E2012" s="1" t="str">
        <f>_xlfn.TEXTJOIN("_",TRUE,A2012,B2012,D2012,"Air")</f>
        <v>ROU_2009_75_Air</v>
      </c>
      <c r="F2012" s="1" t="str" cm="1">
        <f t="array" ref="F2012">_xlfn.REGEXEXTRACT(E2012,"[A-Z]+[a-z]+[a-z]",1,0)</f>
        <v>Air</v>
      </c>
      <c r="G2012" s="1" t="str">
        <f>_xlfn.TEXTJOIN("_",TRUE,A2012,B2012,C2012,F2012)</f>
        <v>ROU_2009_075_Air</v>
      </c>
      <c r="H2012" s="1" t="s">
        <v>84</v>
      </c>
      <c r="I2012" s="3" t="s">
        <v>246</v>
      </c>
      <c r="J2012" t="s">
        <v>250</v>
      </c>
      <c r="K2012" t="s">
        <v>511</v>
      </c>
      <c r="L2012" s="4" t="s">
        <v>65</v>
      </c>
      <c r="M2012" s="5" t="str">
        <f>IF(AND(S2012=A2012, T2012&amp;U2012&amp;V2012&amp;W2012&amp;X2012=""), "DomProd", IF(COUNTIF(S2012:X2012, A2012)&gt;0, "CoDev", IF(S2012="???","N/A","Import")))</f>
        <v>Import</v>
      </c>
      <c r="N2012" t="s">
        <v>512</v>
      </c>
      <c r="O2012" t="s">
        <v>508</v>
      </c>
      <c r="Q2012" s="18" t="s">
        <v>513</v>
      </c>
      <c r="R2012" s="5"/>
      <c r="S2012" s="5" t="s">
        <v>279</v>
      </c>
      <c r="Y2012" s="5">
        <f>IF(T2012="???",0,COUNTA(S2012:X2012))</f>
        <v>1</v>
      </c>
    </row>
    <row r="2013" spans="1:25" x14ac:dyDescent="0.45">
      <c r="A2013" s="24" t="s">
        <v>672</v>
      </c>
      <c r="B2013" s="1">
        <v>2009</v>
      </c>
      <c r="C2013" s="22" t="str">
        <f>TEXT(D2013,"000")</f>
        <v>076</v>
      </c>
      <c r="D2013" s="2">
        <v>76</v>
      </c>
      <c r="E2013" s="1" t="str">
        <f>_xlfn.TEXTJOIN("_",TRUE,A2013,B2013,D2013,"Air")</f>
        <v>ROU_2009_76_Air</v>
      </c>
      <c r="F2013" s="1" t="str" cm="1">
        <f t="array" ref="F2013">_xlfn.REGEXEXTRACT(E2013,"[A-Z]+[a-z]+[a-z]",1,0)</f>
        <v>Air</v>
      </c>
      <c r="G2013" s="1" t="str">
        <f>_xlfn.TEXTJOIN("_",TRUE,A2013,B2013,C2013,F2013)</f>
        <v>ROU_2009_076_Air</v>
      </c>
      <c r="H2013" s="1" t="s">
        <v>84</v>
      </c>
      <c r="I2013" s="3" t="s">
        <v>246</v>
      </c>
      <c r="J2013" t="s">
        <v>250</v>
      </c>
      <c r="K2013" t="s">
        <v>514</v>
      </c>
      <c r="L2013" s="4" t="s">
        <v>65</v>
      </c>
      <c r="M2013" s="5" t="str">
        <f>IF(AND(S2013=A2013, T2013&amp;U2013&amp;V2013&amp;W2013&amp;X2013=""), "DomProd", IF(COUNTIF(S2013:X2013, A2013)&gt;0, "CoDev", IF(S2013="???","N/A","Import")))</f>
        <v>Import</v>
      </c>
      <c r="N2013" s="5" t="s">
        <v>3404</v>
      </c>
      <c r="O2013" s="5"/>
      <c r="P2013" s="5"/>
      <c r="Q2013" s="30" t="s">
        <v>3405</v>
      </c>
      <c r="R2013" s="5"/>
      <c r="S2013" s="5" t="s">
        <v>279</v>
      </c>
      <c r="Y2013" s="5">
        <f>IF(T2013="???",0,COUNTA(S2013:X2013))</f>
        <v>1</v>
      </c>
    </row>
    <row r="2014" spans="1:25" x14ac:dyDescent="0.45">
      <c r="A2014" s="24" t="s">
        <v>672</v>
      </c>
      <c r="B2014" s="1">
        <v>2009</v>
      </c>
      <c r="C2014" s="22" t="str">
        <f>TEXT(D2014,"000")</f>
        <v>077</v>
      </c>
      <c r="D2014" s="2">
        <v>77</v>
      </c>
      <c r="E2014" s="1" t="str">
        <f>_xlfn.TEXTJOIN("_",TRUE,A2014,B2014,D2014,"Air")</f>
        <v>ROU_2009_77_Air</v>
      </c>
      <c r="F2014" s="1" t="str" cm="1">
        <f t="array" ref="F2014">_xlfn.REGEXEXTRACT(E2014,"[A-Z]+[a-z]+[a-z]",1,0)</f>
        <v>Air</v>
      </c>
      <c r="G2014" s="1" t="str">
        <f>_xlfn.TEXTJOIN("_",TRUE,A2014,B2014,C2014,F2014)</f>
        <v>ROU_2009_077_Air</v>
      </c>
      <c r="H2014" s="1" t="s">
        <v>84</v>
      </c>
      <c r="I2014" s="3" t="s">
        <v>246</v>
      </c>
      <c r="J2014" t="s">
        <v>1054</v>
      </c>
      <c r="K2014" t="s">
        <v>3120</v>
      </c>
      <c r="L2014" s="4" t="s">
        <v>65</v>
      </c>
      <c r="M2014" s="5" t="str">
        <f>IF(AND(S2014=A2014, T2014&amp;U2014&amp;V2014&amp;W2014&amp;X2014=""), "DomProd", IF(COUNTIF(S2014:X2014, A2014)&gt;0, "CoDev", IF(S2014="???","N/A","Import")))</f>
        <v>Import</v>
      </c>
      <c r="N2014" t="s">
        <v>770</v>
      </c>
      <c r="Q2014" s="18" t="s">
        <v>1113</v>
      </c>
      <c r="R2014" s="5"/>
      <c r="S2014" t="s">
        <v>110</v>
      </c>
      <c r="Y2014" s="5">
        <f>IF(T2014="???",0,COUNTA(S2014:X2014))</f>
        <v>1</v>
      </c>
    </row>
    <row r="2015" spans="1:25" x14ac:dyDescent="0.45">
      <c r="A2015" s="24" t="s">
        <v>474</v>
      </c>
      <c r="B2015" s="1">
        <v>2009</v>
      </c>
      <c r="C2015" s="22" t="str">
        <f>TEXT(D2015,"000")</f>
        <v>001</v>
      </c>
      <c r="D2015" s="2">
        <v>1</v>
      </c>
      <c r="E2015" s="1" t="str">
        <f>_xlfn.TEXTJOIN("_",TRUE,A2015,B2015,D2015,"Land")</f>
        <v>SVK_2009_1_Land</v>
      </c>
      <c r="F2015" s="1" t="str" cm="1">
        <f t="array" ref="F2015">_xlfn.REGEXEXTRACT(E2015,"[A-Z]+[a-z]+[a-z]",1,0)</f>
        <v>Land</v>
      </c>
      <c r="G2015" s="1" t="str">
        <f>_xlfn.TEXTJOIN("_",TRUE,A2015,B2015,C2015,F2015)</f>
        <v>SVK_2009_001_Land</v>
      </c>
      <c r="H2015" s="1" t="s">
        <v>275</v>
      </c>
      <c r="I2015" s="3" t="s">
        <v>27</v>
      </c>
      <c r="J2015" t="s">
        <v>28</v>
      </c>
      <c r="K2015" t="s">
        <v>2320</v>
      </c>
      <c r="L2015" s="4">
        <v>245</v>
      </c>
      <c r="M2015" s="5" t="str">
        <f>IF(AND(S2015=A2015, T2015&amp;U2015&amp;V2015&amp;W2015&amp;X2015=""), "DomProd", IF(COUNTIF(S2015:X2015, A2015)&gt;0, "CoDev", IF(S2015="???","N/A","Import")))</f>
        <v>Import</v>
      </c>
      <c r="N2015" t="s">
        <v>277</v>
      </c>
      <c r="Q2015" s="18" t="s">
        <v>278</v>
      </c>
      <c r="R2015" s="5"/>
      <c r="S2015" s="5" t="s">
        <v>279</v>
      </c>
      <c r="Y2015" s="5">
        <f>IF(T2015="???",0,COUNTA(S2015:X2015))</f>
        <v>1</v>
      </c>
    </row>
    <row r="2016" spans="1:25" x14ac:dyDescent="0.45">
      <c r="A2016" s="24" t="s">
        <v>474</v>
      </c>
      <c r="B2016" s="1">
        <v>2009</v>
      </c>
      <c r="C2016" s="22" t="str">
        <f>TEXT(D2016,"000")</f>
        <v>002</v>
      </c>
      <c r="D2016" s="2">
        <v>2</v>
      </c>
      <c r="E2016" s="1" t="str">
        <f>_xlfn.TEXTJOIN("_",TRUE,A2016,B2016,D2016,"Land")</f>
        <v>SVK_2009_2_Land</v>
      </c>
      <c r="F2016" s="1" t="str" cm="1">
        <f t="array" ref="F2016">_xlfn.REGEXEXTRACT(E2016,"[A-Z]+[a-z]+[a-z]",1,0)</f>
        <v>Land</v>
      </c>
      <c r="G2016" s="1" t="str">
        <f>_xlfn.TEXTJOIN("_",TRUE,A2016,B2016,C2016,F2016)</f>
        <v>SVK_2009_002_Land</v>
      </c>
      <c r="H2016" s="1" t="s">
        <v>275</v>
      </c>
      <c r="I2016" s="3" t="s">
        <v>27</v>
      </c>
      <c r="J2016" t="s">
        <v>280</v>
      </c>
      <c r="K2016" t="s">
        <v>281</v>
      </c>
      <c r="L2016" s="4">
        <v>292</v>
      </c>
      <c r="M2016" s="5" t="str">
        <f>IF(AND(S2016=A2016, T2016&amp;U2016&amp;V2016&amp;W2016&amp;X2016=""), "DomProd", IF(COUNTIF(S2016:X2016, A2016)&gt;0, "CoDev", IF(S2016="???","N/A","Import")))</f>
        <v>Import</v>
      </c>
      <c r="N2016" t="s">
        <v>282</v>
      </c>
      <c r="Q2016" t="s">
        <v>283</v>
      </c>
      <c r="S2016" s="5" t="s">
        <v>279</v>
      </c>
      <c r="Y2016" s="5">
        <f>IF(T2016="???",0,COUNTA(S2016:X2016))</f>
        <v>1</v>
      </c>
    </row>
    <row r="2017" spans="1:25" x14ac:dyDescent="0.45">
      <c r="A2017" s="24" t="s">
        <v>474</v>
      </c>
      <c r="B2017" s="1">
        <v>2009</v>
      </c>
      <c r="C2017" s="22" t="str">
        <f>TEXT(D2017,"000")</f>
        <v>003</v>
      </c>
      <c r="D2017" s="2">
        <v>3</v>
      </c>
      <c r="E2017" s="1" t="str">
        <f>_xlfn.TEXTJOIN("_",TRUE,A2017,B2017,D2017,"Land")</f>
        <v>SVK_2009_3_Land</v>
      </c>
      <c r="F2017" s="1" t="str" cm="1">
        <f t="array" ref="F2017">_xlfn.REGEXEXTRACT(E2017,"[A-Z]+[a-z]+[a-z]",1,0)</f>
        <v>Land</v>
      </c>
      <c r="G2017" s="1" t="str">
        <f>_xlfn.TEXTJOIN("_",TRUE,A2017,B2017,C2017,F2017)</f>
        <v>SVK_2009_003_Land</v>
      </c>
      <c r="H2017" s="1" t="s">
        <v>275</v>
      </c>
      <c r="I2017" s="3" t="s">
        <v>27</v>
      </c>
      <c r="J2017" t="s">
        <v>280</v>
      </c>
      <c r="K2017" t="s">
        <v>647</v>
      </c>
      <c r="L2017" s="4">
        <v>91</v>
      </c>
      <c r="M2017" s="5" t="str">
        <f>IF(AND(S2017=A2017, T2017&amp;U2017&amp;V2017&amp;W2017&amp;X2017=""), "DomProd", IF(COUNTIF(S2017:X2017, A2017)&gt;0, "CoDev", IF(S2017="???","N/A","Import")))</f>
        <v>Import</v>
      </c>
      <c r="N2017" t="s">
        <v>282</v>
      </c>
      <c r="Q2017" t="s">
        <v>648</v>
      </c>
      <c r="S2017" s="5" t="s">
        <v>279</v>
      </c>
      <c r="Y2017" s="5">
        <f>IF(T2017="???",0,COUNTA(S2017:X2017))</f>
        <v>1</v>
      </c>
    </row>
    <row r="2018" spans="1:25" x14ac:dyDescent="0.45">
      <c r="A2018" s="24" t="s">
        <v>474</v>
      </c>
      <c r="B2018" s="1">
        <v>2009</v>
      </c>
      <c r="C2018" s="22" t="str">
        <f>TEXT(D2018,"000")</f>
        <v>004</v>
      </c>
      <c r="D2018" s="2">
        <v>4</v>
      </c>
      <c r="E2018" s="1" t="str">
        <f>_xlfn.TEXTJOIN("_",TRUE,A2018,B2018,D2018,"Land")</f>
        <v>SVK_2009_4_Land</v>
      </c>
      <c r="F2018" s="1" t="str" cm="1">
        <f t="array" ref="F2018">_xlfn.REGEXEXTRACT(E2018,"[A-Z]+[a-z]+[a-z]",1,0)</f>
        <v>Land</v>
      </c>
      <c r="G2018" s="1" t="str">
        <f>_xlfn.TEXTJOIN("_",TRUE,A2018,B2018,C2018,F2018)</f>
        <v>SVK_2009_004_Land</v>
      </c>
      <c r="H2018" s="1" t="s">
        <v>275</v>
      </c>
      <c r="I2018" s="3" t="s">
        <v>27</v>
      </c>
      <c r="J2018" t="s">
        <v>36</v>
      </c>
      <c r="K2018" t="s">
        <v>653</v>
      </c>
      <c r="L2018" s="4">
        <v>108</v>
      </c>
      <c r="M2018" s="5" t="str">
        <f>IF(AND(S2018=A2018, T2018&amp;U2018&amp;V2018&amp;W2018&amp;X2018=""), "DomProd", IF(COUNTIF(S2018:X2018, A2018)&gt;0, "CoDev", IF(S2018="???","N/A","Import")))</f>
        <v>CoDev</v>
      </c>
      <c r="N2018" t="s">
        <v>654</v>
      </c>
      <c r="O2018" t="s">
        <v>282</v>
      </c>
      <c r="Q2018" s="18" t="s">
        <v>655</v>
      </c>
      <c r="R2018" s="18" t="s">
        <v>283</v>
      </c>
      <c r="S2018" s="5" t="s">
        <v>279</v>
      </c>
      <c r="T2018" t="s">
        <v>474</v>
      </c>
      <c r="Y2018" s="5">
        <f>IF(T2018="???",0,COUNTA(S2018:X2018))</f>
        <v>2</v>
      </c>
    </row>
    <row r="2019" spans="1:25" x14ac:dyDescent="0.45">
      <c r="A2019" s="24" t="s">
        <v>474</v>
      </c>
      <c r="B2019" s="1">
        <v>2009</v>
      </c>
      <c r="C2019" s="22" t="str">
        <f>TEXT(D2019,"000")</f>
        <v>005</v>
      </c>
      <c r="D2019" s="2">
        <v>5</v>
      </c>
      <c r="E2019" s="1" t="str">
        <f>_xlfn.TEXTJOIN("_",TRUE,A2019,B2019,D2019,"Land")</f>
        <v>SVK_2009_5_Land</v>
      </c>
      <c r="F2019" s="1" t="str" cm="1">
        <f t="array" ref="F2019">_xlfn.REGEXEXTRACT(E2019,"[A-Z]+[a-z]+[a-z]",1,0)</f>
        <v>Land</v>
      </c>
      <c r="G2019" s="1" t="str">
        <f>_xlfn.TEXTJOIN("_",TRUE,A2019,B2019,C2019,F2019)</f>
        <v>SVK_2009_005_Land</v>
      </c>
      <c r="H2019" s="1" t="s">
        <v>275</v>
      </c>
      <c r="I2019" s="3" t="s">
        <v>27</v>
      </c>
      <c r="J2019" t="s">
        <v>44</v>
      </c>
      <c r="K2019" t="s">
        <v>656</v>
      </c>
      <c r="L2019" s="4">
        <v>17</v>
      </c>
      <c r="M2019" s="5" t="str">
        <f>IF(AND(S2019=A2019, T2019&amp;U2019&amp;V2019&amp;W2019&amp;X2019=""), "DomProd", IF(COUNTIF(S2019:X2019, A2019)&gt;0, "CoDev", IF(S2019="???","N/A","Import")))</f>
        <v>Import</v>
      </c>
      <c r="N2019" t="s">
        <v>657</v>
      </c>
      <c r="O2019" t="s">
        <v>658</v>
      </c>
      <c r="Q2019" s="18" t="s">
        <v>659</v>
      </c>
      <c r="S2019" t="s">
        <v>466</v>
      </c>
      <c r="T2019" t="s">
        <v>660</v>
      </c>
      <c r="Y2019" s="5">
        <f>IF(T2019="???",0,COUNTA(S2019:X2019))</f>
        <v>2</v>
      </c>
    </row>
    <row r="2020" spans="1:25" x14ac:dyDescent="0.45">
      <c r="A2020" s="24" t="s">
        <v>474</v>
      </c>
      <c r="B2020" s="1">
        <v>2009</v>
      </c>
      <c r="C2020" s="22" t="str">
        <f>TEXT(D2020,"000")</f>
        <v>006</v>
      </c>
      <c r="D2020" s="2">
        <v>6</v>
      </c>
      <c r="E2020" s="1" t="str">
        <f>_xlfn.TEXTJOIN("_",TRUE,A2020,B2020,D2020,"Land")</f>
        <v>SVK_2009_6_Land</v>
      </c>
      <c r="F2020" s="1" t="str" cm="1">
        <f t="array" ref="F2020">_xlfn.REGEXEXTRACT(E2020,"[A-Z]+[a-z]+[a-z]",1,0)</f>
        <v>Land</v>
      </c>
      <c r="G2020" s="1" t="str">
        <f>_xlfn.TEXTJOIN("_",TRUE,A2020,B2020,C2020,F2020)</f>
        <v>SVK_2009_006_Land</v>
      </c>
      <c r="H2020" s="1" t="s">
        <v>275</v>
      </c>
      <c r="I2020" s="3" t="s">
        <v>27</v>
      </c>
      <c r="J2020" t="s">
        <v>44</v>
      </c>
      <c r="K2020" t="s">
        <v>3121</v>
      </c>
      <c r="L2020" s="4">
        <v>7</v>
      </c>
      <c r="M2020" s="5" t="str">
        <f>IF(AND(S2020=A2020, T2020&amp;U2020&amp;V2020&amp;W2020&amp;X2020=""), "DomProd", IF(COUNTIF(S2020:X2020, A2020)&gt;0, "CoDev", IF(S2020="???","N/A","Import")))</f>
        <v>DomProd</v>
      </c>
      <c r="N2020" t="s">
        <v>3122</v>
      </c>
      <c r="Q2020" s="18" t="s">
        <v>3123</v>
      </c>
      <c r="R2020" s="5"/>
      <c r="S2020" t="s">
        <v>474</v>
      </c>
      <c r="Y2020" s="5">
        <f>IF(T2020="???",0,COUNTA(S2020:X2020))</f>
        <v>1</v>
      </c>
    </row>
    <row r="2021" spans="1:25" x14ac:dyDescent="0.45">
      <c r="A2021" s="24" t="s">
        <v>474</v>
      </c>
      <c r="B2021" s="1">
        <v>2009</v>
      </c>
      <c r="C2021" s="22" t="str">
        <f>TEXT(D2021,"000")</f>
        <v>007</v>
      </c>
      <c r="D2021" s="2">
        <v>7</v>
      </c>
      <c r="E2021" s="1" t="str">
        <f>_xlfn.TEXTJOIN("_",TRUE,A2021,B2021,D2021,"Land")</f>
        <v>SVK_2009_7_Land</v>
      </c>
      <c r="F2021" s="1" t="str" cm="1">
        <f t="array" ref="F2021">_xlfn.REGEXEXTRACT(E2021,"[A-Z]+[a-z]+[a-z]",1,0)</f>
        <v>Land</v>
      </c>
      <c r="G2021" s="1" t="str">
        <f>_xlfn.TEXTJOIN("_",TRUE,A2021,B2021,C2021,F2021)</f>
        <v>SVK_2009_007_Land</v>
      </c>
      <c r="H2021" s="1" t="s">
        <v>275</v>
      </c>
      <c r="I2021" s="3" t="s">
        <v>51</v>
      </c>
      <c r="J2021" t="s">
        <v>663</v>
      </c>
      <c r="K2021" t="s">
        <v>3033</v>
      </c>
      <c r="L2021" s="4">
        <v>46</v>
      </c>
      <c r="M2021" s="5" t="str">
        <f>IF(AND(S2021=A2021, T2021&amp;U2021&amp;V2021&amp;W2021&amp;X2021=""), "DomProd", IF(COUNTIF(S2021:X2021, A2021)&gt;0, "CoDev", IF(S2021="???","N/A","Import")))</f>
        <v>Import</v>
      </c>
      <c r="N2021" t="s">
        <v>295</v>
      </c>
      <c r="Q2021" s="18" t="s">
        <v>296</v>
      </c>
      <c r="R2021" s="5"/>
      <c r="S2021" s="5" t="s">
        <v>297</v>
      </c>
      <c r="Y2021" s="5">
        <f>IF(T2021="???",0,COUNTA(S2021:X2021))</f>
        <v>1</v>
      </c>
    </row>
    <row r="2022" spans="1:25" x14ac:dyDescent="0.45">
      <c r="A2022" s="24" t="s">
        <v>474</v>
      </c>
      <c r="B2022" s="1">
        <v>2009</v>
      </c>
      <c r="C2022" s="22" t="str">
        <f>TEXT(D2022,"000")</f>
        <v>008</v>
      </c>
      <c r="D2022" s="2">
        <v>8</v>
      </c>
      <c r="E2022" s="1" t="str">
        <f>_xlfn.TEXTJOIN("_",TRUE,A2022,B2022,D2022,"Land")</f>
        <v>SVK_2009_8_Land</v>
      </c>
      <c r="F2022" s="1" t="str" cm="1">
        <f t="array" ref="F2022">_xlfn.REGEXEXTRACT(E2022,"[A-Z]+[a-z]+[a-z]",1,0)</f>
        <v>Land</v>
      </c>
      <c r="G2022" s="1" t="str">
        <f>_xlfn.TEXTJOIN("_",TRUE,A2022,B2022,C2022,F2022)</f>
        <v>SVK_2009_008_Land</v>
      </c>
      <c r="H2022" s="1" t="s">
        <v>275</v>
      </c>
      <c r="I2022" s="3" t="s">
        <v>51</v>
      </c>
      <c r="J2022" t="s">
        <v>663</v>
      </c>
      <c r="K2022" t="s">
        <v>664</v>
      </c>
      <c r="L2022" s="4">
        <v>131</v>
      </c>
      <c r="M2022" s="5" t="str">
        <f>IF(AND(S2022=A2022, T2022&amp;U2022&amp;V2022&amp;W2022&amp;X2022=""), "DomProd", IF(COUNTIF(S2022:X2022, A2022)&gt;0, "CoDev", IF(S2022="???","N/A","Import")))</f>
        <v>DomProd</v>
      </c>
      <c r="N2022" t="s">
        <v>665</v>
      </c>
      <c r="Q2022" s="18" t="s">
        <v>666</v>
      </c>
      <c r="S2022" t="s">
        <v>474</v>
      </c>
      <c r="Y2022" s="5">
        <f>IF(T2022="???",0,COUNTA(S2022:X2022))</f>
        <v>1</v>
      </c>
    </row>
    <row r="2023" spans="1:25" x14ac:dyDescent="0.45">
      <c r="A2023" s="24" t="s">
        <v>474</v>
      </c>
      <c r="B2023" s="1">
        <v>2009</v>
      </c>
      <c r="C2023" s="22" t="str">
        <f>TEXT(D2023,"000")</f>
        <v>009</v>
      </c>
      <c r="D2023" s="2">
        <v>9</v>
      </c>
      <c r="E2023" s="1" t="str">
        <f>_xlfn.TEXTJOIN("_",TRUE,A2023,B2023,D2023,"Land")</f>
        <v>SVK_2009_9_Land</v>
      </c>
      <c r="F2023" s="1" t="str" cm="1">
        <f t="array" ref="F2023">_xlfn.REGEXEXTRACT(E2023,"[A-Z]+[a-z]+[a-z]",1,0)</f>
        <v>Land</v>
      </c>
      <c r="G2023" s="1" t="str">
        <f>_xlfn.TEXTJOIN("_",TRUE,A2023,B2023,C2023,F2023)</f>
        <v>SVK_2009_009_Land</v>
      </c>
      <c r="H2023" s="1" t="s">
        <v>275</v>
      </c>
      <c r="I2023" s="3" t="s">
        <v>51</v>
      </c>
      <c r="J2023" t="s">
        <v>52</v>
      </c>
      <c r="K2023" t="s">
        <v>3124</v>
      </c>
      <c r="L2023" s="4">
        <v>16</v>
      </c>
      <c r="M2023" s="5" t="str">
        <f>IF(AND(S2023=A2023, T2023&amp;U2023&amp;V2023&amp;W2023&amp;X2023=""), "DomProd", IF(COUNTIF(S2023:X2023, A2023)&gt;0, "CoDev", IF(S2023="???","N/A","Import")))</f>
        <v>DomProd</v>
      </c>
      <c r="N2023" t="s">
        <v>555</v>
      </c>
      <c r="Q2023" s="18" t="s">
        <v>556</v>
      </c>
      <c r="S2023" t="s">
        <v>474</v>
      </c>
      <c r="Y2023" s="5">
        <f>IF(T2023="???",0,COUNTA(S2023:X2023))</f>
        <v>1</v>
      </c>
    </row>
    <row r="2024" spans="1:25" x14ac:dyDescent="0.45">
      <c r="A2024" s="24" t="s">
        <v>474</v>
      </c>
      <c r="B2024" s="1">
        <v>2009</v>
      </c>
      <c r="C2024" s="22" t="str">
        <f>TEXT(D2024,"000")</f>
        <v>010</v>
      </c>
      <c r="D2024" s="2">
        <v>10</v>
      </c>
      <c r="E2024" s="1" t="str">
        <f>_xlfn.TEXTJOIN("_",TRUE,A2024,B2024,D2024,"Land")</f>
        <v>SVK_2009_10_Land</v>
      </c>
      <c r="F2024" s="1" t="str" cm="1">
        <f t="array" ref="F2024">_xlfn.REGEXEXTRACT(E2024,"[A-Z]+[a-z]+[a-z]",1,0)</f>
        <v>Land</v>
      </c>
      <c r="G2024" s="1" t="str">
        <f>_xlfn.TEXTJOIN("_",TRUE,A2024,B2024,C2024,F2024)</f>
        <v>SVK_2009_010_Land</v>
      </c>
      <c r="H2024" s="1" t="s">
        <v>275</v>
      </c>
      <c r="I2024" s="3" t="s">
        <v>51</v>
      </c>
      <c r="J2024" t="s">
        <v>298</v>
      </c>
      <c r="K2024" t="s">
        <v>2333</v>
      </c>
      <c r="L2024" s="4">
        <v>51</v>
      </c>
      <c r="M2024" s="5" t="str">
        <f>IF(AND(S2024=A2024, T2024&amp;U2024&amp;V2024&amp;W2024&amp;X2024=""), "DomProd", IF(COUNTIF(S2024:X2024, A2024)&gt;0, "CoDev", IF(S2024="???","N/A","Import")))</f>
        <v>Import</v>
      </c>
      <c r="N2024" t="s">
        <v>1372</v>
      </c>
      <c r="Q2024" t="s">
        <v>1373</v>
      </c>
      <c r="S2024" s="5" t="s">
        <v>279</v>
      </c>
      <c r="Y2024" s="5">
        <f>IF(T2024="???",0,COUNTA(S2024:X2024))</f>
        <v>1</v>
      </c>
    </row>
    <row r="2025" spans="1:25" x14ac:dyDescent="0.45">
      <c r="A2025" s="24" t="s">
        <v>474</v>
      </c>
      <c r="B2025" s="1">
        <v>2009</v>
      </c>
      <c r="C2025" s="22" t="str">
        <f>TEXT(D2025,"000")</f>
        <v>011</v>
      </c>
      <c r="D2025" s="2">
        <v>11</v>
      </c>
      <c r="E2025" s="1" t="str">
        <f>_xlfn.TEXTJOIN("_",TRUE,A2025,B2025,D2025,"Land")</f>
        <v>SVK_2009_11_Land</v>
      </c>
      <c r="F2025" s="1" t="str" cm="1">
        <f t="array" ref="F2025">_xlfn.REGEXEXTRACT(E2025,"[A-Z]+[a-z]+[a-z]",1,0)</f>
        <v>Land</v>
      </c>
      <c r="G2025" s="1" t="str">
        <f>_xlfn.TEXTJOIN("_",TRUE,A2025,B2025,C2025,F2025)</f>
        <v>SVK_2009_011_Land</v>
      </c>
      <c r="H2025" s="1" t="s">
        <v>275</v>
      </c>
      <c r="I2025" s="3" t="s">
        <v>51</v>
      </c>
      <c r="J2025" t="s">
        <v>305</v>
      </c>
      <c r="K2025" t="s">
        <v>2815</v>
      </c>
      <c r="L2025" s="4">
        <v>59</v>
      </c>
      <c r="M2025" s="5" t="str">
        <f>IF(AND(S2025=A2025, T2025&amp;U2025&amp;V2025&amp;W2025&amp;X2025=""), "DomProd", IF(COUNTIF(S2025:X2025, A2025)&gt;0, "CoDev", IF(S2025="???","N/A","Import")))</f>
        <v>DomProd</v>
      </c>
      <c r="N2025" t="s">
        <v>665</v>
      </c>
      <c r="Q2025" s="18" t="s">
        <v>668</v>
      </c>
      <c r="R2025" s="5"/>
      <c r="S2025" t="s">
        <v>474</v>
      </c>
      <c r="Y2025" s="5">
        <f>IF(T2025="???",0,COUNTA(S2025:X2025))</f>
        <v>1</v>
      </c>
    </row>
    <row r="2026" spans="1:25" x14ac:dyDescent="0.45">
      <c r="A2026" s="24" t="s">
        <v>474</v>
      </c>
      <c r="B2026" s="1">
        <v>2009</v>
      </c>
      <c r="C2026" s="22" t="str">
        <f>TEXT(D2026,"000")</f>
        <v>012</v>
      </c>
      <c r="D2026" s="2">
        <v>12</v>
      </c>
      <c r="E2026" s="1" t="str">
        <f>_xlfn.TEXTJOIN("_",TRUE,A2026,B2026,D2026,"Land")</f>
        <v>SVK_2009_12_Land</v>
      </c>
      <c r="F2026" s="1" t="str" cm="1">
        <f t="array" ref="F2026">_xlfn.REGEXEXTRACT(E2026,"[A-Z]+[a-z]+[a-z]",1,0)</f>
        <v>Land</v>
      </c>
      <c r="G2026" s="1" t="str">
        <f>_xlfn.TEXTJOIN("_",TRUE,A2026,B2026,C2026,F2026)</f>
        <v>SVK_2009_012_Land</v>
      </c>
      <c r="H2026" s="1" t="s">
        <v>275</v>
      </c>
      <c r="I2026" s="3" t="s">
        <v>51</v>
      </c>
      <c r="J2026" t="s">
        <v>3125</v>
      </c>
      <c r="K2026" t="s">
        <v>3126</v>
      </c>
      <c r="L2026" s="4">
        <v>25</v>
      </c>
      <c r="M2026" s="5" t="str">
        <f>IF(AND(S2026=A2026, T2026&amp;U2026&amp;V2026&amp;W2026&amp;X2026=""), "DomProd", IF(COUNTIF(S2026:X2026, A2026)&gt;0, "CoDev", IF(S2026="???","N/A","Import")))</f>
        <v>DomProd</v>
      </c>
      <c r="N2026" t="s">
        <v>665</v>
      </c>
      <c r="Q2026" s="18" t="s">
        <v>668</v>
      </c>
      <c r="R2026" s="5"/>
      <c r="S2026" t="s">
        <v>474</v>
      </c>
      <c r="Y2026" s="5">
        <f>IF(T2026="???",0,COUNTA(S2026:X2026))</f>
        <v>1</v>
      </c>
    </row>
    <row r="2027" spans="1:25" x14ac:dyDescent="0.45">
      <c r="A2027" s="24" t="s">
        <v>474</v>
      </c>
      <c r="B2027" s="1">
        <v>2009</v>
      </c>
      <c r="C2027" s="22" t="str">
        <f>TEXT(D2027,"000")</f>
        <v>013</v>
      </c>
      <c r="D2027" s="2">
        <v>13</v>
      </c>
      <c r="E2027" s="1" t="str">
        <f>_xlfn.TEXTJOIN("_",TRUE,A2027,B2027,D2027,"Land")</f>
        <v>SVK_2009_13_Land</v>
      </c>
      <c r="F2027" s="1" t="str" cm="1">
        <f t="array" ref="F2027">_xlfn.REGEXEXTRACT(E2027,"[A-Z]+[a-z]+[a-z]",1,0)</f>
        <v>Land</v>
      </c>
      <c r="G2027" s="1" t="str">
        <f>_xlfn.TEXTJOIN("_",TRUE,A2027,B2027,C2027,F2027)</f>
        <v>SVK_2009_013_Land</v>
      </c>
      <c r="H2027" s="1" t="s">
        <v>275</v>
      </c>
      <c r="I2027" s="3" t="s">
        <v>51</v>
      </c>
      <c r="J2027" t="s">
        <v>66</v>
      </c>
      <c r="K2027" t="s">
        <v>669</v>
      </c>
      <c r="L2027" s="4">
        <v>8</v>
      </c>
      <c r="M2027" s="5" t="str">
        <f>IF(AND(S2027=A2027, T2027&amp;U2027&amp;V2027&amp;W2027&amp;X2027=""), "DomProd", IF(COUNTIF(S2027:X2027, A2027)&gt;0, "CoDev", IF(S2027="???","N/A","Import")))</f>
        <v>Import</v>
      </c>
      <c r="N2027" t="s">
        <v>670</v>
      </c>
      <c r="Q2027" s="18" t="s">
        <v>671</v>
      </c>
      <c r="S2027" t="s">
        <v>672</v>
      </c>
      <c r="Y2027" s="5">
        <f>IF(T2027="???",0,COUNTA(S2027:X2027))</f>
        <v>1</v>
      </c>
    </row>
    <row r="2028" spans="1:25" x14ac:dyDescent="0.45">
      <c r="A2028" s="24" t="s">
        <v>474</v>
      </c>
      <c r="B2028" s="1">
        <v>2009</v>
      </c>
      <c r="C2028" s="22" t="str">
        <f>TEXT(D2028,"000")</f>
        <v>014</v>
      </c>
      <c r="D2028" s="2">
        <v>14</v>
      </c>
      <c r="E2028" s="1" t="str">
        <f>_xlfn.TEXTJOIN("_",TRUE,A2028,B2028,D2028,"Land")</f>
        <v>SVK_2009_14_Land</v>
      </c>
      <c r="F2028" s="1" t="str" cm="1">
        <f t="array" ref="F2028">_xlfn.REGEXEXTRACT(E2028,"[A-Z]+[a-z]+[a-z]",1,0)</f>
        <v>Land</v>
      </c>
      <c r="G2028" s="1" t="str">
        <f>_xlfn.TEXTJOIN("_",TRUE,A2028,B2028,C2028,F2028)</f>
        <v>SVK_2009_014_Land</v>
      </c>
      <c r="H2028" s="1" t="s">
        <v>275</v>
      </c>
      <c r="I2028" s="3" t="s">
        <v>51</v>
      </c>
      <c r="J2028" t="s">
        <v>66</v>
      </c>
      <c r="K2028" t="s">
        <v>3127</v>
      </c>
      <c r="L2028" s="4">
        <v>4</v>
      </c>
      <c r="M2028" s="5" t="str">
        <f>IF(AND(S2028=A2028, T2028&amp;U2028&amp;V2028&amp;W2028&amp;X2028=""), "DomProd", IF(COUNTIF(S2028:X2028, A2028)&gt;0, "CoDev", IF(S2028="???","N/A","Import")))</f>
        <v>DomProd</v>
      </c>
      <c r="N2028" s="5" t="s">
        <v>674</v>
      </c>
      <c r="O2028" s="5"/>
      <c r="P2028" s="5"/>
      <c r="Q2028" s="30" t="s">
        <v>675</v>
      </c>
      <c r="R2028" s="5"/>
      <c r="S2028" t="s">
        <v>474</v>
      </c>
      <c r="Y2028" s="5">
        <f>IF(T2028="???",0,COUNTA(S2028:X2028))</f>
        <v>1</v>
      </c>
    </row>
    <row r="2029" spans="1:25" x14ac:dyDescent="0.45">
      <c r="A2029" s="24" t="s">
        <v>474</v>
      </c>
      <c r="B2029" s="1">
        <v>2009</v>
      </c>
      <c r="C2029" s="22" t="str">
        <f>TEXT(D2029,"000")</f>
        <v>015</v>
      </c>
      <c r="D2029" s="2">
        <v>15</v>
      </c>
      <c r="E2029" s="1" t="str">
        <f>_xlfn.TEXTJOIN("_",TRUE,A2029,B2029,D2029,"Land")</f>
        <v>SVK_2009_15_Land</v>
      </c>
      <c r="F2029" s="1" t="str" cm="1">
        <f t="array" ref="F2029">_xlfn.REGEXEXTRACT(E2029,"[A-Z]+[a-z]+[a-z]",1,0)</f>
        <v>Land</v>
      </c>
      <c r="G2029" s="1" t="str">
        <f>_xlfn.TEXTJOIN("_",TRUE,A2029,B2029,C2029,F2029)</f>
        <v>SVK_2009_015_Land</v>
      </c>
      <c r="H2029" s="1" t="s">
        <v>275</v>
      </c>
      <c r="I2029" s="3" t="s">
        <v>68</v>
      </c>
      <c r="J2029" t="s">
        <v>578</v>
      </c>
      <c r="K2029" t="s">
        <v>3128</v>
      </c>
      <c r="L2029" s="4" t="s">
        <v>65</v>
      </c>
      <c r="M2029" s="5" t="str">
        <f>IF(AND(S2029=A2029, T2029&amp;U2029&amp;V2029&amp;W2029&amp;X2029=""), "DomProd", IF(COUNTIF(S2029:X2029, A2029)&gt;0, "CoDev", IF(S2029="???","N/A","Import")))</f>
        <v>Import</v>
      </c>
      <c r="N2029" t="s">
        <v>313</v>
      </c>
      <c r="Q2029" t="s">
        <v>314</v>
      </c>
      <c r="R2029" s="5"/>
      <c r="S2029" s="5" t="s">
        <v>279</v>
      </c>
      <c r="Y2029" s="5">
        <f>IF(T2029="???",0,COUNTA(S2029:X2029))</f>
        <v>1</v>
      </c>
    </row>
    <row r="2030" spans="1:25" x14ac:dyDescent="0.45">
      <c r="A2030" s="24" t="s">
        <v>474</v>
      </c>
      <c r="B2030" s="1">
        <v>2009</v>
      </c>
      <c r="C2030" s="22" t="str">
        <f>TEXT(D2030,"000")</f>
        <v>016</v>
      </c>
      <c r="D2030" s="2">
        <v>16</v>
      </c>
      <c r="E2030" s="1" t="str">
        <f>_xlfn.TEXTJOIN("_",TRUE,A2030,B2030,D2030,"Land")</f>
        <v>SVK_2009_16_Land</v>
      </c>
      <c r="F2030" s="1" t="str" cm="1">
        <f t="array" ref="F2030">_xlfn.REGEXEXTRACT(E2030,"[A-Z]+[a-z]+[a-z]",1,0)</f>
        <v>Land</v>
      </c>
      <c r="G2030" s="1" t="str">
        <f>_xlfn.TEXTJOIN("_",TRUE,A2030,B2030,C2030,F2030)</f>
        <v>SVK_2009_016_Land</v>
      </c>
      <c r="H2030" s="1" t="s">
        <v>275</v>
      </c>
      <c r="I2030" s="3" t="s">
        <v>68</v>
      </c>
      <c r="J2030" t="s">
        <v>2425</v>
      </c>
      <c r="K2030" t="s">
        <v>3129</v>
      </c>
      <c r="L2030" s="4" t="s">
        <v>65</v>
      </c>
      <c r="M2030" s="5" t="str">
        <f>IF(AND(S2030=A2030, T2030&amp;U2030&amp;V2030&amp;W2030&amp;X2030=""), "DomProd", IF(COUNTIF(S2030:X2030, A2030)&gt;0, "CoDev", IF(S2030="???","N/A","Import")))</f>
        <v>Import</v>
      </c>
      <c r="N2030" t="s">
        <v>332</v>
      </c>
      <c r="O2030" t="s">
        <v>282</v>
      </c>
      <c r="Q2030" t="s">
        <v>681</v>
      </c>
      <c r="R2030" t="s">
        <v>682</v>
      </c>
      <c r="S2030" s="5" t="s">
        <v>279</v>
      </c>
      <c r="Y2030" s="5">
        <f>IF(T2030="???",0,COUNTA(S2030:X2030))</f>
        <v>1</v>
      </c>
    </row>
    <row r="2031" spans="1:25" x14ac:dyDescent="0.45">
      <c r="A2031" s="24" t="s">
        <v>474</v>
      </c>
      <c r="B2031" s="1">
        <v>2009</v>
      </c>
      <c r="C2031" s="22" t="str">
        <f>TEXT(D2031,"000")</f>
        <v>017</v>
      </c>
      <c r="D2031" s="2">
        <v>17</v>
      </c>
      <c r="E2031" s="1" t="str">
        <f>_xlfn.TEXTJOIN("_",TRUE,A2031,B2031,D2031,"Land")</f>
        <v>SVK_2009_17_Land</v>
      </c>
      <c r="F2031" s="1" t="str" cm="1">
        <f t="array" ref="F2031">_xlfn.REGEXEXTRACT(E2031,"[A-Z]+[a-z]+[a-z]",1,0)</f>
        <v>Land</v>
      </c>
      <c r="G2031" s="1" t="str">
        <f>_xlfn.TEXTJOIN("_",TRUE,A2031,B2031,C2031,F2031)</f>
        <v>SVK_2009_017_Land</v>
      </c>
      <c r="H2031" s="1" t="s">
        <v>275</v>
      </c>
      <c r="I2031" s="3" t="s">
        <v>68</v>
      </c>
      <c r="J2031" t="s">
        <v>2425</v>
      </c>
      <c r="K2031" t="s">
        <v>3130</v>
      </c>
      <c r="L2031" s="4" t="s">
        <v>65</v>
      </c>
      <c r="M2031" s="5" t="str">
        <f>IF(AND(S2031=A2031, T2031&amp;U2031&amp;V2031&amp;W2031&amp;X2031=""), "DomProd", IF(COUNTIF(S2031:X2031, A2031)&gt;0, "CoDev", IF(S2031="???","N/A","Import")))</f>
        <v>Import</v>
      </c>
      <c r="N2031" t="s">
        <v>316</v>
      </c>
      <c r="O2031" t="s">
        <v>282</v>
      </c>
      <c r="Q2031" t="s">
        <v>684</v>
      </c>
      <c r="R2031" t="s">
        <v>685</v>
      </c>
      <c r="S2031" s="5" t="s">
        <v>279</v>
      </c>
      <c r="Y2031" s="5">
        <f>IF(T2031="???",0,COUNTA(S2031:X2031))</f>
        <v>1</v>
      </c>
    </row>
    <row r="2032" spans="1:25" x14ac:dyDescent="0.45">
      <c r="A2032" s="24" t="s">
        <v>474</v>
      </c>
      <c r="B2032" s="1">
        <v>2009</v>
      </c>
      <c r="C2032" s="22" t="str">
        <f>TEXT(D2032,"000")</f>
        <v>018</v>
      </c>
      <c r="D2032" s="2">
        <v>18</v>
      </c>
      <c r="E2032" s="1" t="str">
        <f>_xlfn.TEXTJOIN("_",TRUE,A2032,B2032,D2032,"Land")</f>
        <v>SVK_2009_18_Land</v>
      </c>
      <c r="F2032" s="1" t="str" cm="1">
        <f t="array" ref="F2032">_xlfn.REGEXEXTRACT(E2032,"[A-Z]+[a-z]+[a-z]",1,0)</f>
        <v>Land</v>
      </c>
      <c r="G2032" s="1" t="str">
        <f>_xlfn.TEXTJOIN("_",TRUE,A2032,B2032,C2032,F2032)</f>
        <v>SVK_2009_018_Land</v>
      </c>
      <c r="H2032" s="1" t="s">
        <v>275</v>
      </c>
      <c r="I2032" s="3" t="s">
        <v>68</v>
      </c>
      <c r="J2032" t="s">
        <v>2425</v>
      </c>
      <c r="K2032" t="s">
        <v>3131</v>
      </c>
      <c r="L2032" s="4" t="s">
        <v>65</v>
      </c>
      <c r="M2032" s="5" t="str">
        <f>IF(AND(S2032=A2032, T2032&amp;U2032&amp;V2032&amp;W2032&amp;X2032=""), "DomProd", IF(COUNTIF(S2032:X2032, A2032)&gt;0, "CoDev", IF(S2032="???","N/A","Import")))</f>
        <v>Import</v>
      </c>
      <c r="N2032" t="s">
        <v>316</v>
      </c>
      <c r="Q2032" t="s">
        <v>677</v>
      </c>
      <c r="R2032" t="s">
        <v>679</v>
      </c>
      <c r="S2032" s="5" t="s">
        <v>279</v>
      </c>
      <c r="Y2032" s="5">
        <f>IF(T2032="???",0,COUNTA(S2032:X2032))</f>
        <v>1</v>
      </c>
    </row>
    <row r="2033" spans="1:25" x14ac:dyDescent="0.45">
      <c r="A2033" s="24" t="s">
        <v>474</v>
      </c>
      <c r="B2033" s="1">
        <v>2009</v>
      </c>
      <c r="C2033" s="22" t="str">
        <f>TEXT(D2033,"000")</f>
        <v>019</v>
      </c>
      <c r="D2033" s="2">
        <v>19</v>
      </c>
      <c r="E2033" s="1" t="str">
        <f>_xlfn.TEXTJOIN("_",TRUE,A2033,B2033,D2033,"Land")</f>
        <v>SVK_2009_19_Land</v>
      </c>
      <c r="F2033" s="1" t="str" cm="1">
        <f t="array" ref="F2033">_xlfn.REGEXEXTRACT(E2033,"[A-Z]+[a-z]+[a-z]",1,0)</f>
        <v>Land</v>
      </c>
      <c r="G2033" s="1" t="str">
        <f>_xlfn.TEXTJOIN("_",TRUE,A2033,B2033,C2033,F2033)</f>
        <v>SVK_2009_019_Land</v>
      </c>
      <c r="H2033" s="1" t="s">
        <v>275</v>
      </c>
      <c r="I2033" s="3" t="s">
        <v>85</v>
      </c>
      <c r="J2033" t="s">
        <v>798</v>
      </c>
      <c r="K2033" t="s">
        <v>3132</v>
      </c>
      <c r="L2033" s="4" t="s">
        <v>65</v>
      </c>
      <c r="M2033" s="5" t="str">
        <f>IF(AND(S2033=A2033, T2033&amp;U2033&amp;V2033&amp;W2033&amp;X2033=""), "DomProd", IF(COUNTIF(S2033:X2033, A2033)&gt;0, "CoDev", IF(S2033="???","N/A","Import")))</f>
        <v>Import</v>
      </c>
      <c r="N2033" t="s">
        <v>718</v>
      </c>
      <c r="Q2033" t="s">
        <v>719</v>
      </c>
      <c r="S2033" s="5" t="s">
        <v>279</v>
      </c>
      <c r="Y2033" s="5">
        <f>IF(T2033="???",0,COUNTA(S2033:X2033))</f>
        <v>1</v>
      </c>
    </row>
    <row r="2034" spans="1:25" x14ac:dyDescent="0.45">
      <c r="A2034" s="24" t="s">
        <v>474</v>
      </c>
      <c r="B2034" s="1">
        <v>2009</v>
      </c>
      <c r="C2034" s="22" t="str">
        <f>TEXT(D2034,"000")</f>
        <v>020</v>
      </c>
      <c r="D2034" s="2">
        <v>20</v>
      </c>
      <c r="E2034" s="1" t="str">
        <f>_xlfn.TEXTJOIN("_",TRUE,A2034,B2034,D2034,"Land")</f>
        <v>SVK_2009_20_Land</v>
      </c>
      <c r="F2034" s="1" t="str" cm="1">
        <f t="array" ref="F2034">_xlfn.REGEXEXTRACT(E2034,"[A-Z]+[a-z]+[a-z]",1,0)</f>
        <v>Land</v>
      </c>
      <c r="G2034" s="1" t="str">
        <f>_xlfn.TEXTJOIN("_",TRUE,A2034,B2034,C2034,F2034)</f>
        <v>SVK_2009_020_Land</v>
      </c>
      <c r="H2034" s="1" t="s">
        <v>275</v>
      </c>
      <c r="I2034" s="3" t="s">
        <v>85</v>
      </c>
      <c r="J2034" t="s">
        <v>326</v>
      </c>
      <c r="K2034" t="s">
        <v>3132</v>
      </c>
      <c r="L2034" s="4">
        <v>48</v>
      </c>
      <c r="M2034" s="5" t="str">
        <f>IF(AND(S2034=A2034, T2034&amp;U2034&amp;V2034&amp;W2034&amp;X2034=""), "DomProd", IF(COUNTIF(S2034:X2034, A2034)&gt;0, "CoDev", IF(S2034="???","N/A","Import")))</f>
        <v>Import</v>
      </c>
      <c r="N2034" t="s">
        <v>718</v>
      </c>
      <c r="Q2034" t="s">
        <v>719</v>
      </c>
      <c r="S2034" s="5" t="s">
        <v>279</v>
      </c>
      <c r="Y2034" s="5">
        <f>IF(T2034="???",0,COUNTA(S2034:X2034))</f>
        <v>1</v>
      </c>
    </row>
    <row r="2035" spans="1:25" x14ac:dyDescent="0.45">
      <c r="A2035" s="24" t="s">
        <v>474</v>
      </c>
      <c r="B2035" s="1">
        <v>2009</v>
      </c>
      <c r="C2035" s="22" t="str">
        <f>TEXT(D2035,"000")</f>
        <v>021</v>
      </c>
      <c r="D2035" s="2">
        <v>21</v>
      </c>
      <c r="E2035" s="1" t="str">
        <f>_xlfn.TEXTJOIN("_",TRUE,A2035,B2035,D2035,"Land")</f>
        <v>SVK_2009_21_Land</v>
      </c>
      <c r="F2035" s="1" t="str" cm="1">
        <f t="array" ref="F2035">_xlfn.REGEXEXTRACT(E2035,"[A-Z]+[a-z]+[a-z]",1,0)</f>
        <v>Land</v>
      </c>
      <c r="G2035" s="1" t="str">
        <f>_xlfn.TEXTJOIN("_",TRUE,A2035,B2035,C2035,F2035)</f>
        <v>SVK_2009_021_Land</v>
      </c>
      <c r="H2035" s="1" t="s">
        <v>275</v>
      </c>
      <c r="I2035" s="3" t="s">
        <v>85</v>
      </c>
      <c r="J2035" t="s">
        <v>2376</v>
      </c>
      <c r="K2035" t="s">
        <v>2835</v>
      </c>
      <c r="L2035" s="4" t="s">
        <v>65</v>
      </c>
      <c r="M2035" s="5" t="str">
        <f>IF(AND(S2035=A2035, T2035&amp;U2035&amp;V2035&amp;W2035&amp;X2035=""), "DomProd", IF(COUNTIF(S2035:X2035, A2035)&gt;0, "CoDev", IF(S2035="???","N/A","Import")))</f>
        <v>Import</v>
      </c>
      <c r="N2035" t="s">
        <v>332</v>
      </c>
      <c r="Q2035" t="s">
        <v>333</v>
      </c>
      <c r="R2035" s="5"/>
      <c r="S2035" s="5" t="s">
        <v>279</v>
      </c>
      <c r="Y2035" s="5">
        <f>IF(T2035="???",0,COUNTA(S2035:X2035))</f>
        <v>1</v>
      </c>
    </row>
    <row r="2036" spans="1:25" x14ac:dyDescent="0.45">
      <c r="A2036" s="24" t="s">
        <v>474</v>
      </c>
      <c r="B2036" s="1">
        <v>2009</v>
      </c>
      <c r="C2036" s="22" t="str">
        <f>TEXT(D2036,"000")</f>
        <v>022</v>
      </c>
      <c r="D2036" s="2">
        <v>22</v>
      </c>
      <c r="E2036" s="1" t="str">
        <f>_xlfn.TEXTJOIN("_",TRUE,A2036,B2036,D2036,"Land")</f>
        <v>SVK_2009_22_Land</v>
      </c>
      <c r="F2036" s="1" t="str" cm="1">
        <f t="array" ref="F2036">_xlfn.REGEXEXTRACT(E2036,"[A-Z]+[a-z]+[a-z]",1,0)</f>
        <v>Land</v>
      </c>
      <c r="G2036" s="1" t="str">
        <f>_xlfn.TEXTJOIN("_",TRUE,A2036,B2036,C2036,F2036)</f>
        <v>SVK_2009_022_Land</v>
      </c>
      <c r="H2036" s="1" t="s">
        <v>275</v>
      </c>
      <c r="I2036" s="3" t="s">
        <v>85</v>
      </c>
      <c r="J2036" t="s">
        <v>2376</v>
      </c>
      <c r="K2036" t="s">
        <v>2431</v>
      </c>
      <c r="L2036" s="4" t="s">
        <v>65</v>
      </c>
      <c r="M2036" s="5" t="str">
        <f>IF(AND(S2036=A2036, T2036&amp;U2036&amp;V2036&amp;W2036&amp;X2036=""), "DomProd", IF(COUNTIF(S2036:X2036, A2036)&gt;0, "CoDev", IF(S2036="???","N/A","Import")))</f>
        <v>Import</v>
      </c>
      <c r="N2036" t="s">
        <v>332</v>
      </c>
      <c r="Q2036" t="s">
        <v>1449</v>
      </c>
      <c r="R2036" s="5"/>
      <c r="S2036" s="5" t="s">
        <v>279</v>
      </c>
      <c r="Y2036" s="5">
        <f>IF(T2036="???",0,COUNTA(S2036:X2036))</f>
        <v>1</v>
      </c>
    </row>
    <row r="2037" spans="1:25" x14ac:dyDescent="0.45">
      <c r="A2037" s="24" t="s">
        <v>474</v>
      </c>
      <c r="B2037" s="1">
        <v>2009</v>
      </c>
      <c r="C2037" s="22" t="str">
        <f>TEXT(D2037,"000")</f>
        <v>023</v>
      </c>
      <c r="D2037" s="2">
        <v>23</v>
      </c>
      <c r="E2037" s="1" t="str">
        <f>_xlfn.TEXTJOIN("_",TRUE,A2037,B2037,D2037,"Land")</f>
        <v>SVK_2009_23_Land</v>
      </c>
      <c r="F2037" s="1" t="str" cm="1">
        <f t="array" ref="F2037">_xlfn.REGEXEXTRACT(E2037,"[A-Z]+[a-z]+[a-z]",1,0)</f>
        <v>Land</v>
      </c>
      <c r="G2037" s="1" t="str">
        <f>_xlfn.TEXTJOIN("_",TRUE,A2037,B2037,C2037,F2037)</f>
        <v>SVK_2009_023_Land</v>
      </c>
      <c r="H2037" s="1" t="s">
        <v>275</v>
      </c>
      <c r="I2037" s="3" t="s">
        <v>1147</v>
      </c>
      <c r="J2037" t="s">
        <v>350</v>
      </c>
      <c r="K2037" t="s">
        <v>2839</v>
      </c>
      <c r="L2037" s="4" t="s">
        <v>65</v>
      </c>
      <c r="M2037" s="5" t="str">
        <f>IF(AND(S2037=A2037, T2037&amp;U2037&amp;V2037&amp;W2037&amp;X2037=""), "DomProd", IF(COUNTIF(S2037:X2037, A2037)&gt;0, "CoDev", IF(S2037="???","N/A","Import")))</f>
        <v>Import</v>
      </c>
      <c r="N2037" s="5"/>
      <c r="O2037" s="5"/>
      <c r="P2037" s="5"/>
      <c r="Q2037" s="30" t="s">
        <v>355</v>
      </c>
      <c r="R2037" s="5"/>
      <c r="S2037" s="5" t="s">
        <v>279</v>
      </c>
      <c r="Y2037" s="5">
        <f>IF(T2037="???",0,COUNTA(S2037:X2037))</f>
        <v>1</v>
      </c>
    </row>
    <row r="2038" spans="1:25" x14ac:dyDescent="0.45">
      <c r="A2038" s="24" t="s">
        <v>474</v>
      </c>
      <c r="B2038" s="1">
        <v>2009</v>
      </c>
      <c r="C2038" s="22" t="str">
        <f>TEXT(D2038,"000")</f>
        <v>024</v>
      </c>
      <c r="D2038" s="2">
        <v>24</v>
      </c>
      <c r="E2038" s="1" t="str">
        <f>_xlfn.TEXTJOIN("_",TRUE,A2038,B2038,D2038,"Air")</f>
        <v>SVK_2009_24_Air</v>
      </c>
      <c r="F2038" s="1" t="str" cm="1">
        <f t="array" ref="F2038">_xlfn.REGEXEXTRACT(E2038,"[A-Z]+[a-z]+[a-z]",1,0)</f>
        <v>Air</v>
      </c>
      <c r="G2038" s="1" t="str">
        <f>_xlfn.TEXTJOIN("_",TRUE,A2038,B2038,C2038,F2038)</f>
        <v>SVK_2009_024_Air</v>
      </c>
      <c r="H2038" s="1" t="s">
        <v>84</v>
      </c>
      <c r="I2038" s="3" t="s">
        <v>87</v>
      </c>
      <c r="J2038" t="s">
        <v>88</v>
      </c>
      <c r="K2038" t="s">
        <v>3133</v>
      </c>
      <c r="L2038" s="4">
        <v>22</v>
      </c>
      <c r="M2038" s="5" t="str">
        <f>IF(AND(S2038=A2038, T2038&amp;U2038&amp;V2038&amp;W2038&amp;X2038=""), "DomProd", IF(COUNTIF(S2038:X2038, A2038)&gt;0, "CoDev", IF(S2038="???","N/A","Import")))</f>
        <v>Import</v>
      </c>
      <c r="N2038" t="s">
        <v>446</v>
      </c>
      <c r="Q2038" s="18" t="s">
        <v>447</v>
      </c>
      <c r="R2038" s="5"/>
      <c r="S2038" s="5" t="s">
        <v>279</v>
      </c>
      <c r="Y2038" s="5">
        <f>IF(T2038="???",0,COUNTA(S2038:X2038))</f>
        <v>1</v>
      </c>
    </row>
    <row r="2039" spans="1:25" x14ac:dyDescent="0.45">
      <c r="A2039" s="24" t="s">
        <v>474</v>
      </c>
      <c r="B2039" s="1">
        <v>2009</v>
      </c>
      <c r="C2039" s="22" t="str">
        <f>TEXT(D2039,"000")</f>
        <v>025</v>
      </c>
      <c r="D2039" s="2">
        <v>25</v>
      </c>
      <c r="E2039" s="1" t="str">
        <f>_xlfn.TEXTJOIN("_",TRUE,A2039,B2039,D2039,"Air")</f>
        <v>SVK_2009_25_Air</v>
      </c>
      <c r="F2039" s="1" t="str" cm="1">
        <f t="array" ref="F2039">_xlfn.REGEXEXTRACT(E2039,"[A-Z]+[a-z]+[a-z]",1,0)</f>
        <v>Air</v>
      </c>
      <c r="G2039" s="1" t="str">
        <f>_xlfn.TEXTJOIN("_",TRUE,A2039,B2039,C2039,F2039)</f>
        <v>SVK_2009_025_Air</v>
      </c>
      <c r="H2039" s="1" t="s">
        <v>84</v>
      </c>
      <c r="I2039" s="3" t="s">
        <v>87</v>
      </c>
      <c r="J2039" t="s">
        <v>103</v>
      </c>
      <c r="K2039" t="s">
        <v>3134</v>
      </c>
      <c r="L2039" s="4">
        <v>15</v>
      </c>
      <c r="M2039" s="5" t="str">
        <f>IF(AND(S2039=A2039, T2039&amp;U2039&amp;V2039&amp;W2039&amp;X2039=""), "DomProd", IF(COUNTIF(S2039:X2039, A2039)&gt;0, "CoDev", IF(S2039="???","N/A","Import")))</f>
        <v>Import</v>
      </c>
      <c r="N2039" t="s">
        <v>472</v>
      </c>
      <c r="Q2039" s="18" t="s">
        <v>473</v>
      </c>
      <c r="R2039" s="5"/>
      <c r="S2039" t="s">
        <v>466</v>
      </c>
      <c r="Y2039" s="5">
        <f>IF(T2039="???",0,COUNTA(S2039:X2039))</f>
        <v>1</v>
      </c>
    </row>
    <row r="2040" spans="1:25" x14ac:dyDescent="0.45">
      <c r="A2040" s="24" t="s">
        <v>474</v>
      </c>
      <c r="B2040" s="1">
        <v>2009</v>
      </c>
      <c r="C2040" s="22" t="str">
        <f>TEXT(D2040,"000")</f>
        <v>026</v>
      </c>
      <c r="D2040" s="2">
        <v>26</v>
      </c>
      <c r="E2040" s="1" t="str">
        <f>_xlfn.TEXTJOIN("_",TRUE,A2040,B2040,D2040,"Air")</f>
        <v>SVK_2009_26_Air</v>
      </c>
      <c r="F2040" s="1" t="str" cm="1">
        <f t="array" ref="F2040">_xlfn.REGEXEXTRACT(E2040,"[A-Z]+[a-z]+[a-z]",1,0)</f>
        <v>Air</v>
      </c>
      <c r="G2040" s="1" t="str">
        <f>_xlfn.TEXTJOIN("_",TRUE,A2040,B2040,C2040,F2040)</f>
        <v>SVK_2009_026_Air</v>
      </c>
      <c r="H2040" s="1" t="s">
        <v>84</v>
      </c>
      <c r="I2040" s="3" t="s">
        <v>109</v>
      </c>
      <c r="J2040" t="s">
        <v>477</v>
      </c>
      <c r="K2040" t="s">
        <v>3135</v>
      </c>
      <c r="L2040" s="4">
        <v>16</v>
      </c>
      <c r="M2040" s="5" t="str">
        <f>IF(AND(S2040=A2040, T2040&amp;U2040&amp;V2040&amp;W2040&amp;X2040=""), "DomProd", IF(COUNTIF(S2040:X2040, A2040)&gt;0, "CoDev", IF(S2040="???","N/A","Import")))</f>
        <v>Import</v>
      </c>
      <c r="N2040" t="s">
        <v>436</v>
      </c>
      <c r="Q2040" s="18" t="s">
        <v>479</v>
      </c>
      <c r="R2040" s="8"/>
      <c r="S2040" s="5" t="s">
        <v>279</v>
      </c>
      <c r="Y2040" s="5">
        <f>IF(T2040="???",0,COUNTA(S2040:X2040))</f>
        <v>1</v>
      </c>
    </row>
    <row r="2041" spans="1:25" x14ac:dyDescent="0.45">
      <c r="A2041" s="24" t="s">
        <v>474</v>
      </c>
      <c r="B2041" s="1">
        <v>2009</v>
      </c>
      <c r="C2041" s="22" t="str">
        <f>TEXT(D2041,"000")</f>
        <v>027</v>
      </c>
      <c r="D2041" s="2">
        <v>27</v>
      </c>
      <c r="E2041" s="1" t="str">
        <f>_xlfn.TEXTJOIN("_",TRUE,A2041,B2041,D2041,"Air")</f>
        <v>SVK_2009_27_Air</v>
      </c>
      <c r="F2041" s="1" t="str" cm="1">
        <f t="array" ref="F2041">_xlfn.REGEXEXTRACT(E2041,"[A-Z]+[a-z]+[a-z]",1,0)</f>
        <v>Air</v>
      </c>
      <c r="G2041" s="1" t="str">
        <f>_xlfn.TEXTJOIN("_",TRUE,A2041,B2041,C2041,F2041)</f>
        <v>SVK_2009_027_Air</v>
      </c>
      <c r="H2041" s="1" t="s">
        <v>84</v>
      </c>
      <c r="I2041" s="3" t="s">
        <v>109</v>
      </c>
      <c r="J2041" t="s">
        <v>121</v>
      </c>
      <c r="K2041" t="s">
        <v>2451</v>
      </c>
      <c r="L2041" s="4">
        <v>14</v>
      </c>
      <c r="M2041" s="5" t="str">
        <f>IF(AND(S2041=A2041, T2041&amp;U2041&amp;V2041&amp;W2041&amp;X2041=""), "DomProd", IF(COUNTIF(S2041:X2041, A2041)&gt;0, "CoDev", IF(S2041="???","N/A","Import")))</f>
        <v>Import</v>
      </c>
      <c r="N2041" t="s">
        <v>436</v>
      </c>
      <c r="Q2041" s="18" t="s">
        <v>484</v>
      </c>
      <c r="S2041" s="5" t="s">
        <v>279</v>
      </c>
      <c r="Y2041" s="5">
        <f>IF(T2041="???",0,COUNTA(S2041:X2041))</f>
        <v>1</v>
      </c>
    </row>
    <row r="2042" spans="1:25" x14ac:dyDescent="0.45">
      <c r="A2042" s="24" t="s">
        <v>474</v>
      </c>
      <c r="B2042" s="1">
        <v>2009</v>
      </c>
      <c r="C2042" s="22" t="str">
        <f>TEXT(D2042,"000")</f>
        <v>028</v>
      </c>
      <c r="D2042" s="2">
        <v>28</v>
      </c>
      <c r="E2042" s="1" t="str">
        <f>_xlfn.TEXTJOIN("_",TRUE,A2042,B2042,D2042,"Air")</f>
        <v>SVK_2009_28_Air</v>
      </c>
      <c r="F2042" s="1" t="str" cm="1">
        <f t="array" ref="F2042">_xlfn.REGEXEXTRACT(E2042,"[A-Z]+[a-z]+[a-z]",1,0)</f>
        <v>Air</v>
      </c>
      <c r="G2042" s="1" t="str">
        <f>_xlfn.TEXTJOIN("_",TRUE,A2042,B2042,C2042,F2042)</f>
        <v>SVK_2009_028_Air</v>
      </c>
      <c r="H2042" s="1" t="s">
        <v>84</v>
      </c>
      <c r="I2042" s="3" t="s">
        <v>109</v>
      </c>
      <c r="J2042" t="s">
        <v>94</v>
      </c>
      <c r="K2042" t="s">
        <v>1432</v>
      </c>
      <c r="L2042" s="4">
        <v>1</v>
      </c>
      <c r="M2042" s="5" t="str">
        <f>IF(AND(S2042=A2042, T2042&amp;U2042&amp;V2042&amp;W2042&amp;X2042=""), "DomProd", IF(COUNTIF(S2042:X2042, A2042)&gt;0, "CoDev", IF(S2042="???","N/A","Import")))</f>
        <v>Import</v>
      </c>
      <c r="N2042" t="s">
        <v>436</v>
      </c>
      <c r="Q2042" s="18" t="s">
        <v>711</v>
      </c>
      <c r="R2042" s="10"/>
      <c r="S2042" s="5" t="s">
        <v>279</v>
      </c>
      <c r="Y2042" s="5">
        <f>IF(T2042="???",0,COUNTA(S2042:X2042))</f>
        <v>1</v>
      </c>
    </row>
    <row r="2043" spans="1:25" x14ac:dyDescent="0.45">
      <c r="A2043" s="24" t="s">
        <v>474</v>
      </c>
      <c r="B2043" s="1">
        <v>2009</v>
      </c>
      <c r="C2043" s="22" t="str">
        <f>TEXT(D2043,"000")</f>
        <v>029</v>
      </c>
      <c r="D2043" s="2">
        <v>29</v>
      </c>
      <c r="E2043" s="1" t="str">
        <f>_xlfn.TEXTJOIN("_",TRUE,A2043,B2043,D2043,"Air")</f>
        <v>SVK_2009_29_Air</v>
      </c>
      <c r="F2043" s="1" t="str" cm="1">
        <f t="array" ref="F2043">_xlfn.REGEXEXTRACT(E2043,"[A-Z]+[a-z]+[a-z]",1,0)</f>
        <v>Air</v>
      </c>
      <c r="G2043" s="1" t="str">
        <f>_xlfn.TEXTJOIN("_",TRUE,A2043,B2043,C2043,F2043)</f>
        <v>SVK_2009_029_Air</v>
      </c>
      <c r="H2043" s="1" t="s">
        <v>84</v>
      </c>
      <c r="I2043" s="3" t="s">
        <v>109</v>
      </c>
      <c r="J2043" t="s">
        <v>98</v>
      </c>
      <c r="K2043" t="s">
        <v>3136</v>
      </c>
      <c r="L2043" s="4">
        <v>6</v>
      </c>
      <c r="M2043" s="5" t="str">
        <f>IF(AND(S2043=A2043, T2043&amp;U2043&amp;V2043&amp;W2043&amp;X2043=""), "DomProd", IF(COUNTIF(S2043:X2043, A2043)&gt;0, "CoDev", IF(S2043="???","N/A","Import")))</f>
        <v>Import</v>
      </c>
      <c r="N2043" t="s">
        <v>713</v>
      </c>
      <c r="P2043" t="s">
        <v>436</v>
      </c>
      <c r="Q2043" s="18" t="s">
        <v>2703</v>
      </c>
      <c r="R2043" s="5"/>
      <c r="S2043" s="5" t="s">
        <v>279</v>
      </c>
      <c r="T2043" t="s">
        <v>660</v>
      </c>
      <c r="Y2043" s="5">
        <f>IF(T2043="???",0,COUNTA(S2043:X2043))</f>
        <v>2</v>
      </c>
    </row>
    <row r="2044" spans="1:25" x14ac:dyDescent="0.45">
      <c r="A2044" s="24" t="s">
        <v>474</v>
      </c>
      <c r="B2044" s="1">
        <v>2009</v>
      </c>
      <c r="C2044" s="22" t="str">
        <f>TEXT(D2044,"000")</f>
        <v>030</v>
      </c>
      <c r="D2044" s="2">
        <v>30</v>
      </c>
      <c r="E2044" s="1" t="str">
        <f>_xlfn.TEXTJOIN("_",TRUE,A2044,B2044,D2044,"Air")</f>
        <v>SVK_2009_30_Air</v>
      </c>
      <c r="F2044" s="1" t="str" cm="1">
        <f t="array" ref="F2044">_xlfn.REGEXEXTRACT(E2044,"[A-Z]+[a-z]+[a-z]",1,0)</f>
        <v>Air</v>
      </c>
      <c r="G2044" s="1" t="str">
        <f>_xlfn.TEXTJOIN("_",TRUE,A2044,B2044,C2044,F2044)</f>
        <v>SVK_2009_030_Air</v>
      </c>
      <c r="H2044" s="1" t="s">
        <v>84</v>
      </c>
      <c r="I2044" s="3" t="s">
        <v>85</v>
      </c>
      <c r="J2044" t="s">
        <v>492</v>
      </c>
      <c r="K2044" t="s">
        <v>3137</v>
      </c>
      <c r="L2044" s="4" t="s">
        <v>65</v>
      </c>
      <c r="M2044" s="5" t="str">
        <f>IF(AND(S2044=A2044, T2044&amp;U2044&amp;V2044&amp;W2044&amp;X2044=""), "DomProd", IF(COUNTIF(S2044:X2044, A2044)&gt;0, "CoDev", IF(S2044="???","N/A","Import")))</f>
        <v>Import</v>
      </c>
      <c r="N2044" t="s">
        <v>497</v>
      </c>
      <c r="Q2044" s="18" t="s">
        <v>498</v>
      </c>
      <c r="S2044" s="5" t="s">
        <v>279</v>
      </c>
      <c r="Y2044" s="5">
        <f>IF(T2044="???",0,COUNTA(S2044:X2044))</f>
        <v>1</v>
      </c>
    </row>
    <row r="2045" spans="1:25" x14ac:dyDescent="0.45">
      <c r="A2045" s="24" t="s">
        <v>474</v>
      </c>
      <c r="B2045" s="1">
        <v>2009</v>
      </c>
      <c r="C2045" s="22" t="str">
        <f>TEXT(D2045,"000")</f>
        <v>031</v>
      </c>
      <c r="D2045" s="2">
        <v>31</v>
      </c>
      <c r="E2045" s="1" t="str">
        <f>_xlfn.TEXTJOIN("_",TRUE,A2045,B2045,D2045,"Air")</f>
        <v>SVK_2009_31_Air</v>
      </c>
      <c r="F2045" s="1" t="str" cm="1">
        <f t="array" ref="F2045">_xlfn.REGEXEXTRACT(E2045,"[A-Z]+[a-z]+[a-z]",1,0)</f>
        <v>Air</v>
      </c>
      <c r="G2045" s="1" t="str">
        <f>_xlfn.TEXTJOIN("_",TRUE,A2045,B2045,C2045,F2045)</f>
        <v>SVK_2009_031_Air</v>
      </c>
      <c r="H2045" s="1" t="s">
        <v>84</v>
      </c>
      <c r="I2045" s="3" t="s">
        <v>85</v>
      </c>
      <c r="J2045" t="s">
        <v>499</v>
      </c>
      <c r="K2045" t="s">
        <v>720</v>
      </c>
      <c r="L2045" s="4" t="s">
        <v>65</v>
      </c>
      <c r="M2045" s="5" t="str">
        <f>IF(AND(S2045=A2045, T2045&amp;U2045&amp;V2045&amp;W2045&amp;X2045=""), "DomProd", IF(COUNTIF(S2045:X2045, A2045)&gt;0, "CoDev", IF(S2045="???","N/A","Import")))</f>
        <v>Import</v>
      </c>
      <c r="N2045" t="s">
        <v>721</v>
      </c>
      <c r="Q2045" s="18" t="s">
        <v>722</v>
      </c>
      <c r="R2045" s="5"/>
      <c r="S2045" s="5" t="s">
        <v>279</v>
      </c>
      <c r="Y2045" s="5">
        <f>IF(T2045="???",0,COUNTA(S2045:X2045))</f>
        <v>1</v>
      </c>
    </row>
    <row r="2046" spans="1:25" x14ac:dyDescent="0.45">
      <c r="A2046" s="24" t="s">
        <v>474</v>
      </c>
      <c r="B2046" s="1">
        <v>2009</v>
      </c>
      <c r="C2046" s="22" t="str">
        <f>TEXT(D2046,"000")</f>
        <v>032</v>
      </c>
      <c r="D2046" s="2">
        <v>32</v>
      </c>
      <c r="E2046" s="1" t="str">
        <f>_xlfn.TEXTJOIN("_",TRUE,A2046,B2046,D2046,"Air")</f>
        <v>SVK_2009_32_Air</v>
      </c>
      <c r="F2046" s="1" t="str" cm="1">
        <f t="array" ref="F2046">_xlfn.REGEXEXTRACT(E2046,"[A-Z]+[a-z]+[a-z]",1,0)</f>
        <v>Air</v>
      </c>
      <c r="G2046" s="1" t="str">
        <f>_xlfn.TEXTJOIN("_",TRUE,A2046,B2046,C2046,F2046)</f>
        <v>SVK_2009_032_Air</v>
      </c>
      <c r="H2046" s="1" t="s">
        <v>84</v>
      </c>
      <c r="I2046" s="3" t="s">
        <v>85</v>
      </c>
      <c r="J2046" t="s">
        <v>330</v>
      </c>
      <c r="K2046" t="s">
        <v>2835</v>
      </c>
      <c r="L2046" s="4" t="s">
        <v>65</v>
      </c>
      <c r="M2046" s="5" t="str">
        <f>IF(AND(S2046=A2046, T2046&amp;U2046&amp;V2046&amp;W2046&amp;X2046=""), "DomProd", IF(COUNTIF(S2046:X2046, A2046)&gt;0, "CoDev", IF(S2046="???","N/A","Import")))</f>
        <v>Import</v>
      </c>
      <c r="N2046" t="s">
        <v>332</v>
      </c>
      <c r="Q2046" t="s">
        <v>333</v>
      </c>
      <c r="R2046" s="5"/>
      <c r="S2046" s="5" t="s">
        <v>279</v>
      </c>
      <c r="Y2046" s="5">
        <f>IF(T2046="???",0,COUNTA(S2046:X2046))</f>
        <v>1</v>
      </c>
    </row>
    <row r="2047" spans="1:25" x14ac:dyDescent="0.45">
      <c r="A2047" s="24" t="s">
        <v>474</v>
      </c>
      <c r="B2047" s="1">
        <v>2009</v>
      </c>
      <c r="C2047" s="22" t="str">
        <f>TEXT(D2047,"000")</f>
        <v>033</v>
      </c>
      <c r="D2047" s="2">
        <v>33</v>
      </c>
      <c r="E2047" s="1" t="str">
        <f>_xlfn.TEXTJOIN("_",TRUE,A2047,B2047,D2047,"Air")</f>
        <v>SVK_2009_33_Air</v>
      </c>
      <c r="F2047" s="1" t="str" cm="1">
        <f t="array" ref="F2047">_xlfn.REGEXEXTRACT(E2047,"[A-Z]+[a-z]+[a-z]",1,0)</f>
        <v>Air</v>
      </c>
      <c r="G2047" s="1" t="str">
        <f>_xlfn.TEXTJOIN("_",TRUE,A2047,B2047,C2047,F2047)</f>
        <v>SVK_2009_033_Air</v>
      </c>
      <c r="H2047" s="1" t="s">
        <v>84</v>
      </c>
      <c r="I2047" s="3" t="s">
        <v>246</v>
      </c>
      <c r="J2047" t="s">
        <v>250</v>
      </c>
      <c r="K2047" t="s">
        <v>2432</v>
      </c>
      <c r="L2047" s="4" t="s">
        <v>65</v>
      </c>
      <c r="M2047" s="5" t="str">
        <f>IF(AND(S2047=A2047, T2047&amp;U2047&amp;V2047&amp;W2047&amp;X2047=""), "DomProd", IF(COUNTIF(S2047:X2047, A2047)&gt;0, "CoDev", IF(S2047="???","N/A","Import")))</f>
        <v>Import</v>
      </c>
      <c r="N2047" t="s">
        <v>512</v>
      </c>
      <c r="O2047" s="33"/>
      <c r="Q2047" s="18" t="s">
        <v>2433</v>
      </c>
      <c r="R2047" s="38"/>
      <c r="S2047" s="5" t="s">
        <v>279</v>
      </c>
      <c r="Y2047" s="5">
        <f>IF(T2047="???",0,COUNTA(S2047:X2047))</f>
        <v>1</v>
      </c>
    </row>
    <row r="2048" spans="1:25" x14ac:dyDescent="0.45">
      <c r="A2048" s="24" t="s">
        <v>474</v>
      </c>
      <c r="B2048" s="1">
        <v>2009</v>
      </c>
      <c r="C2048" s="22" t="str">
        <f>TEXT(D2048,"000")</f>
        <v>034</v>
      </c>
      <c r="D2048" s="2">
        <v>34</v>
      </c>
      <c r="E2048" s="1" t="str">
        <f>_xlfn.TEXTJOIN("_",TRUE,A2048,B2048,D2048,"Air")</f>
        <v>SVK_2009_34_Air</v>
      </c>
      <c r="F2048" s="1" t="str" cm="1">
        <f t="array" ref="F2048">_xlfn.REGEXEXTRACT(E2048,"[A-Z]+[a-z]+[a-z]",1,0)</f>
        <v>Air</v>
      </c>
      <c r="G2048" s="1" t="str">
        <f>_xlfn.TEXTJOIN("_",TRUE,A2048,B2048,C2048,F2048)</f>
        <v>SVK_2009_034_Air</v>
      </c>
      <c r="H2048" s="1" t="s">
        <v>84</v>
      </c>
      <c r="I2048" s="3" t="s">
        <v>246</v>
      </c>
      <c r="J2048" t="s">
        <v>250</v>
      </c>
      <c r="K2048" t="s">
        <v>511</v>
      </c>
      <c r="L2048" s="4" t="s">
        <v>65</v>
      </c>
      <c r="M2048" s="5" t="str">
        <f>IF(AND(S2048=A2048, T2048&amp;U2048&amp;V2048&amp;W2048&amp;X2048=""), "DomProd", IF(COUNTIF(S2048:X2048, A2048)&gt;0, "CoDev", IF(S2048="???","N/A","Import")))</f>
        <v>Import</v>
      </c>
      <c r="N2048" t="s">
        <v>512</v>
      </c>
      <c r="O2048" t="s">
        <v>508</v>
      </c>
      <c r="Q2048" s="18" t="s">
        <v>513</v>
      </c>
      <c r="R2048" s="5"/>
      <c r="S2048" s="5" t="s">
        <v>279</v>
      </c>
      <c r="Y2048" s="5">
        <f>IF(T2048="???",0,COUNTA(S2048:X2048))</f>
        <v>1</v>
      </c>
    </row>
    <row r="2049" spans="1:25" x14ac:dyDescent="0.45">
      <c r="A2049" s="24" t="s">
        <v>474</v>
      </c>
      <c r="B2049" s="1">
        <v>2009</v>
      </c>
      <c r="C2049" s="22" t="str">
        <f>TEXT(D2049,"000")</f>
        <v>035</v>
      </c>
      <c r="D2049" s="2">
        <v>35</v>
      </c>
      <c r="E2049" s="1" t="str">
        <f>_xlfn.TEXTJOIN("_",TRUE,A2049,B2049,D2049,"Air")</f>
        <v>SVK_2009_35_Air</v>
      </c>
      <c r="F2049" s="1" t="str" cm="1">
        <f t="array" ref="F2049">_xlfn.REGEXEXTRACT(E2049,"[A-Z]+[a-z]+[a-z]",1,0)</f>
        <v>Air</v>
      </c>
      <c r="G2049" s="1" t="str">
        <f>_xlfn.TEXTJOIN("_",TRUE,A2049,B2049,C2049,F2049)</f>
        <v>SVK_2009_035_Air</v>
      </c>
      <c r="H2049" s="1" t="s">
        <v>84</v>
      </c>
      <c r="I2049" s="3" t="s">
        <v>246</v>
      </c>
      <c r="J2049" t="s">
        <v>2034</v>
      </c>
      <c r="K2049" t="s">
        <v>507</v>
      </c>
      <c r="L2049" s="4" t="s">
        <v>65</v>
      </c>
      <c r="M2049" s="5" t="str">
        <f>IF(AND(S2049=A2049, T2049&amp;U2049&amp;V2049&amp;W2049&amp;X2049=""), "DomProd", IF(COUNTIF(S2049:X2049, A2049)&gt;0, "CoDev", IF(S2049="???","N/A","Import")))</f>
        <v>Import</v>
      </c>
      <c r="N2049" t="s">
        <v>508</v>
      </c>
      <c r="Q2049" s="18" t="s">
        <v>509</v>
      </c>
      <c r="R2049" s="5"/>
      <c r="S2049" s="5" t="s">
        <v>279</v>
      </c>
      <c r="Y2049" s="5">
        <f>IF(T2049="???",0,COUNTA(S2049:X2049))</f>
        <v>1</v>
      </c>
    </row>
    <row r="2050" spans="1:25" x14ac:dyDescent="0.45">
      <c r="A2050" s="24" t="s">
        <v>474</v>
      </c>
      <c r="B2050" s="1">
        <v>2009</v>
      </c>
      <c r="C2050" s="22" t="str">
        <f>TEXT(D2050,"000")</f>
        <v>036</v>
      </c>
      <c r="D2050" s="2">
        <v>36</v>
      </c>
      <c r="E2050" s="1" t="str">
        <f>_xlfn.TEXTJOIN("_",TRUE,A2050,B2050,D2050,"Air")</f>
        <v>SVK_2009_36_Air</v>
      </c>
      <c r="F2050" s="1" t="str" cm="1">
        <f t="array" ref="F2050">_xlfn.REGEXEXTRACT(E2050,"[A-Z]+[a-z]+[a-z]",1,0)</f>
        <v>Air</v>
      </c>
      <c r="G2050" s="1" t="str">
        <f>_xlfn.TEXTJOIN("_",TRUE,A2050,B2050,C2050,F2050)</f>
        <v>SVK_2009_036_Air</v>
      </c>
      <c r="H2050" s="1" t="s">
        <v>84</v>
      </c>
      <c r="I2050" s="3" t="s">
        <v>246</v>
      </c>
      <c r="J2050" t="s">
        <v>1054</v>
      </c>
      <c r="K2050" t="s">
        <v>3138</v>
      </c>
      <c r="L2050" s="4" t="s">
        <v>65</v>
      </c>
      <c r="M2050" s="5" t="str">
        <f>IF(AND(S2050=A2050, T2050&amp;U2050&amp;V2050&amp;W2050&amp;X2050=""), "DomProd", IF(COUNTIF(S2050:X2050, A2050)&gt;0, "CoDev", IF(S2050="???","N/A","Import")))</f>
        <v>Import</v>
      </c>
      <c r="N2050" s="5"/>
      <c r="O2050" s="5"/>
      <c r="P2050" s="5"/>
      <c r="Q2050" s="30" t="s">
        <v>3139</v>
      </c>
      <c r="R2050" s="5"/>
      <c r="S2050" s="5" t="s">
        <v>279</v>
      </c>
      <c r="Y2050" s="5">
        <f>IF(T2050="???",0,COUNTA(S2050:X2050))</f>
        <v>1</v>
      </c>
    </row>
    <row r="2051" spans="1:25" x14ac:dyDescent="0.45">
      <c r="A2051" s="24" t="s">
        <v>474</v>
      </c>
      <c r="B2051" s="1">
        <v>2009</v>
      </c>
      <c r="C2051" s="22" t="str">
        <f>TEXT(D2051,"000")</f>
        <v>037</v>
      </c>
      <c r="D2051" s="2">
        <v>37</v>
      </c>
      <c r="E2051" s="1" t="str">
        <f>_xlfn.TEXTJOIN("_",TRUE,A2051,B2051,D2051,"Air")</f>
        <v>SVK_2009_37_Air</v>
      </c>
      <c r="F2051" s="1" t="str" cm="1">
        <f t="array" ref="F2051">_xlfn.REGEXEXTRACT(E2051,"[A-Z]+[a-z]+[a-z]",1,0)</f>
        <v>Air</v>
      </c>
      <c r="G2051" s="1" t="str">
        <f>_xlfn.TEXTJOIN("_",TRUE,A2051,B2051,C2051,F2051)</f>
        <v>SVK_2009_037_Air</v>
      </c>
      <c r="H2051" s="1" t="s">
        <v>84</v>
      </c>
      <c r="I2051" s="3" t="s">
        <v>246</v>
      </c>
      <c r="J2051" t="s">
        <v>1054</v>
      </c>
      <c r="K2051" t="s">
        <v>3140</v>
      </c>
      <c r="L2051" s="4" t="s">
        <v>65</v>
      </c>
      <c r="M2051" s="5" t="str">
        <f>IF(AND(S2051=A2051, T2051&amp;U2051&amp;V2051&amp;W2051&amp;X2051=""), "DomProd", IF(COUNTIF(S2051:X2051, A2051)&gt;0, "CoDev", IF(S2051="???","N/A","Import")))</f>
        <v>Import</v>
      </c>
      <c r="N2051" s="5" t="s">
        <v>3141</v>
      </c>
      <c r="O2051" s="5"/>
      <c r="P2051" s="5"/>
      <c r="Q2051" s="30" t="s">
        <v>3142</v>
      </c>
      <c r="R2051" s="5"/>
      <c r="S2051" s="5" t="s">
        <v>279</v>
      </c>
      <c r="Y2051" s="5">
        <f>IF(T2051="???",0,COUNTA(S2051:X2051))</f>
        <v>1</v>
      </c>
    </row>
    <row r="2052" spans="1:25" x14ac:dyDescent="0.45">
      <c r="A2052" s="24" t="s">
        <v>2319</v>
      </c>
      <c r="B2052" s="1">
        <v>2009</v>
      </c>
      <c r="C2052" s="22" t="str">
        <f>TEXT(D2052,"000")</f>
        <v>001</v>
      </c>
      <c r="D2052" s="2">
        <v>1</v>
      </c>
      <c r="E2052" s="1" t="str">
        <f>_xlfn.TEXTJOIN("_",TRUE,A2052,B2052,D2052,"Land")</f>
        <v>SVN_2009_1_Land</v>
      </c>
      <c r="F2052" s="1" t="str" cm="1">
        <f t="array" ref="F2052">_xlfn.REGEXEXTRACT(E2052,"[A-Z]+[a-z]+[a-z]",1,0)</f>
        <v>Land</v>
      </c>
      <c r="G2052" s="1" t="str">
        <f>_xlfn.TEXTJOIN("_",TRUE,A2052,B2052,C2052,F2052)</f>
        <v>SVN_2009_001_Land</v>
      </c>
      <c r="H2052" s="1" t="s">
        <v>275</v>
      </c>
      <c r="I2052" s="3" t="s">
        <v>27</v>
      </c>
      <c r="J2052" t="s">
        <v>28</v>
      </c>
      <c r="K2052" t="s">
        <v>2316</v>
      </c>
      <c r="L2052" s="4">
        <v>40</v>
      </c>
      <c r="M2052" s="5" t="str">
        <f>IF(AND(S2052=A2052, T2052&amp;U2052&amp;V2052&amp;W2052&amp;X2052=""), "DomProd", IF(COUNTIF(S2052:X2052, A2052)&gt;0, "CoDev", IF(S2052="???","N/A","Import")))</f>
        <v>Import</v>
      </c>
      <c r="N2052" t="s">
        <v>2317</v>
      </c>
      <c r="Q2052" s="18" t="s">
        <v>2318</v>
      </c>
      <c r="S2052" t="s">
        <v>2315</v>
      </c>
      <c r="Y2052" s="5">
        <f>IF(T2052="???",0,COUNTA(S2052:X2052))</f>
        <v>1</v>
      </c>
    </row>
    <row r="2053" spans="1:25" x14ac:dyDescent="0.45">
      <c r="A2053" s="24" t="s">
        <v>2319</v>
      </c>
      <c r="B2053" s="1">
        <v>2009</v>
      </c>
      <c r="C2053" s="22" t="str">
        <f>TEXT(D2053,"000")</f>
        <v>002</v>
      </c>
      <c r="D2053" s="2">
        <v>2</v>
      </c>
      <c r="E2053" s="1" t="str">
        <f>_xlfn.TEXTJOIN("_",TRUE,A2053,B2053,D2053,"Land")</f>
        <v>SVN_2009_2_Land</v>
      </c>
      <c r="F2053" s="1" t="str" cm="1">
        <f t="array" ref="F2053">_xlfn.REGEXEXTRACT(E2053,"[A-Z]+[a-z]+[a-z]",1,0)</f>
        <v>Land</v>
      </c>
      <c r="G2053" s="1" t="str">
        <f>_xlfn.TEXTJOIN("_",TRUE,A2053,B2053,C2053,F2053)</f>
        <v>SVN_2009_002_Land</v>
      </c>
      <c r="H2053" s="1" t="s">
        <v>275</v>
      </c>
      <c r="I2053" s="3" t="s">
        <v>27</v>
      </c>
      <c r="J2053" t="s">
        <v>28</v>
      </c>
      <c r="K2053" t="s">
        <v>3143</v>
      </c>
      <c r="L2053" s="4">
        <v>30</v>
      </c>
      <c r="M2053" s="5" t="str">
        <f>IF(AND(S2053=A2053, T2053&amp;U2053&amp;V2053&amp;W2053&amp;X2053=""), "DomProd", IF(COUNTIF(S2053:X2053, A2053)&gt;0, "CoDev", IF(S2053="???","N/A","Import")))</f>
        <v>CoDev</v>
      </c>
      <c r="N2053" t="s">
        <v>3546</v>
      </c>
      <c r="Q2053" s="18" t="s">
        <v>3547</v>
      </c>
      <c r="R2053" s="5"/>
      <c r="S2053" t="s">
        <v>2319</v>
      </c>
      <c r="T2053" t="s">
        <v>279</v>
      </c>
      <c r="Y2053" s="5">
        <f>IF(T2053="???",0,COUNTA(S2053:X2053))</f>
        <v>2</v>
      </c>
    </row>
    <row r="2054" spans="1:25" x14ac:dyDescent="0.45">
      <c r="A2054" s="24" t="s">
        <v>2319</v>
      </c>
      <c r="B2054" s="1">
        <v>2009</v>
      </c>
      <c r="C2054" s="22" t="str">
        <f>TEXT(D2054,"000")</f>
        <v>003</v>
      </c>
      <c r="D2054" s="2">
        <v>3</v>
      </c>
      <c r="E2054" s="1" t="str">
        <f>_xlfn.TEXTJOIN("_",TRUE,A2054,B2054,D2054,"Land")</f>
        <v>SVN_2009_3_Land</v>
      </c>
      <c r="F2054" s="1" t="str" cm="1">
        <f t="array" ref="F2054">_xlfn.REGEXEXTRACT(E2054,"[A-Z]+[a-z]+[a-z]",1,0)</f>
        <v>Land</v>
      </c>
      <c r="G2054" s="1" t="str">
        <f>_xlfn.TEXTJOIN("_",TRUE,A2054,B2054,C2054,F2054)</f>
        <v>SVN_2009_003_Land</v>
      </c>
      <c r="H2054" s="1" t="s">
        <v>275</v>
      </c>
      <c r="I2054" s="3" t="s">
        <v>27</v>
      </c>
      <c r="J2054" t="s">
        <v>44</v>
      </c>
      <c r="K2054" t="s">
        <v>3144</v>
      </c>
      <c r="L2054" s="4">
        <v>85</v>
      </c>
      <c r="M2054" s="5" t="str">
        <f>IF(AND(S2054=A2054, T2054&amp;U2054&amp;V2054&amp;W2054&amp;X2054=""), "DomProd", IF(COUNTIF(S2054:X2054, A2054)&gt;0, "CoDev", IF(S2054="???","N/A","Import")))</f>
        <v>CoDev</v>
      </c>
      <c r="N2054" t="s">
        <v>46</v>
      </c>
      <c r="Q2054" s="18" t="s">
        <v>47</v>
      </c>
      <c r="S2054" t="s">
        <v>2319</v>
      </c>
      <c r="T2054" t="s">
        <v>25</v>
      </c>
      <c r="Y2054" s="5">
        <f>IF(T2054="???",0,COUNTA(S2054:X2054))</f>
        <v>2</v>
      </c>
    </row>
    <row r="2055" spans="1:25" x14ac:dyDescent="0.45">
      <c r="A2055" s="24" t="s">
        <v>2319</v>
      </c>
      <c r="B2055" s="1">
        <v>2009</v>
      </c>
      <c r="C2055" s="22" t="str">
        <f>TEXT(D2055,"000")</f>
        <v>004</v>
      </c>
      <c r="D2055" s="2">
        <v>4</v>
      </c>
      <c r="E2055" s="1" t="str">
        <f>_xlfn.TEXTJOIN("_",TRUE,A2055,B2055,D2055,"Land")</f>
        <v>SVN_2009_4_Land</v>
      </c>
      <c r="F2055" s="1" t="str" cm="1">
        <f t="array" ref="F2055">_xlfn.REGEXEXTRACT(E2055,"[A-Z]+[a-z]+[a-z]",1,0)</f>
        <v>Land</v>
      </c>
      <c r="G2055" s="1" t="str">
        <f>_xlfn.TEXTJOIN("_",TRUE,A2055,B2055,C2055,F2055)</f>
        <v>SVN_2009_004_Land</v>
      </c>
      <c r="H2055" s="1" t="s">
        <v>275</v>
      </c>
      <c r="I2055" s="3" t="s">
        <v>27</v>
      </c>
      <c r="J2055" t="s">
        <v>44</v>
      </c>
      <c r="K2055" t="s">
        <v>3145</v>
      </c>
      <c r="L2055" s="4">
        <v>39</v>
      </c>
      <c r="M2055" s="5" t="str">
        <f>IF(AND(S2055=A2055, T2055&amp;U2055&amp;V2055&amp;W2055&amp;X2055=""), "DomProd", IF(COUNTIF(S2055:X2055, A2055)&gt;0, "CoDev", IF(S2055="???","N/A","Import")))</f>
        <v>Import</v>
      </c>
      <c r="N2055" s="8" t="s">
        <v>1364</v>
      </c>
      <c r="Q2055" s="18" t="s">
        <v>3146</v>
      </c>
      <c r="S2055" t="s">
        <v>1366</v>
      </c>
      <c r="Y2055" s="5">
        <f>IF(T2055="???",0,COUNTA(S2055:X2055))</f>
        <v>1</v>
      </c>
    </row>
    <row r="2056" spans="1:25" x14ac:dyDescent="0.45">
      <c r="A2056" s="24" t="s">
        <v>2319</v>
      </c>
      <c r="B2056" s="1">
        <v>2009</v>
      </c>
      <c r="C2056" s="22" t="str">
        <f>TEXT(D2056,"000")</f>
        <v>005</v>
      </c>
      <c r="D2056" s="2">
        <v>5</v>
      </c>
      <c r="E2056" s="1" t="str">
        <f>_xlfn.TEXTJOIN("_",TRUE,A2056,B2056,D2056,"Land")</f>
        <v>SVN_2009_5_Land</v>
      </c>
      <c r="F2056" s="1" t="str" cm="1">
        <f t="array" ref="F2056">_xlfn.REGEXEXTRACT(E2056,"[A-Z]+[a-z]+[a-z]",1,0)</f>
        <v>Land</v>
      </c>
      <c r="G2056" s="1" t="str">
        <f>_xlfn.TEXTJOIN("_",TRUE,A2056,B2056,C2056,F2056)</f>
        <v>SVN_2009_005_Land</v>
      </c>
      <c r="H2056" s="1" t="s">
        <v>275</v>
      </c>
      <c r="I2056" s="3" t="s">
        <v>51</v>
      </c>
      <c r="J2056" t="s">
        <v>60</v>
      </c>
      <c r="K2056" t="s">
        <v>3147</v>
      </c>
      <c r="L2056" s="4">
        <v>18</v>
      </c>
      <c r="M2056" s="5" t="str">
        <f>IF(AND(S2056=A2056, T2056&amp;U2056&amp;V2056&amp;W2056&amp;X2056=""), "DomProd", IF(COUNTIF(S2056:X2056, A2056)&gt;0, "CoDev", IF(S2056="???","N/A","Import")))</f>
        <v>Import</v>
      </c>
      <c r="N2056" s="8" t="s">
        <v>765</v>
      </c>
      <c r="O2056" s="8"/>
      <c r="P2056" s="8"/>
      <c r="Q2056" s="34" t="s">
        <v>3148</v>
      </c>
      <c r="S2056" t="s">
        <v>110</v>
      </c>
      <c r="Y2056" s="5">
        <f>IF(T2056="???",0,COUNTA(S2056:X2056))</f>
        <v>1</v>
      </c>
    </row>
    <row r="2057" spans="1:25" x14ac:dyDescent="0.45">
      <c r="A2057" s="24" t="s">
        <v>2319</v>
      </c>
      <c r="B2057" s="1">
        <v>2009</v>
      </c>
      <c r="C2057" s="22" t="str">
        <f>TEXT(D2057,"000")</f>
        <v>006</v>
      </c>
      <c r="D2057" s="2">
        <v>6</v>
      </c>
      <c r="E2057" s="1" t="str">
        <f>_xlfn.TEXTJOIN("_",TRUE,A2057,B2057,D2057,"Land")</f>
        <v>SVN_2009_6_Land</v>
      </c>
      <c r="F2057" s="1" t="str" cm="1">
        <f t="array" ref="F2057">_xlfn.REGEXEXTRACT(E2057,"[A-Z]+[a-z]+[a-z]",1,0)</f>
        <v>Land</v>
      </c>
      <c r="G2057" s="1" t="str">
        <f>_xlfn.TEXTJOIN("_",TRUE,A2057,B2057,C2057,F2057)</f>
        <v>SVN_2009_006_Land</v>
      </c>
      <c r="H2057" s="1" t="s">
        <v>275</v>
      </c>
      <c r="I2057" s="3" t="s">
        <v>51</v>
      </c>
      <c r="J2057" t="s">
        <v>2352</v>
      </c>
      <c r="K2057" t="s">
        <v>65</v>
      </c>
      <c r="L2057" s="4">
        <v>60</v>
      </c>
      <c r="M2057" s="5" t="str">
        <f>IF(AND(S2057=A2057, T2057&amp;U2057&amp;V2057&amp;W2057&amp;X2057=""), "DomProd", IF(COUNTIF(S2057:X2057, A2057)&gt;0, "CoDev", IF(S2057="???","N/A","Import")))</f>
        <v>N/A</v>
      </c>
      <c r="N2057" s="5" t="s">
        <v>35</v>
      </c>
      <c r="O2057" s="5"/>
      <c r="P2057" s="5"/>
      <c r="Q2057" s="5"/>
      <c r="R2057" s="5"/>
      <c r="S2057" t="s">
        <v>59</v>
      </c>
      <c r="Y2057" s="5">
        <f>IF(T2057="???",0,COUNTA(S2057:X2057))</f>
        <v>1</v>
      </c>
    </row>
    <row r="2058" spans="1:25" x14ac:dyDescent="0.45">
      <c r="A2058" s="24" t="s">
        <v>2319</v>
      </c>
      <c r="B2058" s="1">
        <v>2009</v>
      </c>
      <c r="C2058" s="22" t="str">
        <f>TEXT(D2058,"000")</f>
        <v>007</v>
      </c>
      <c r="D2058" s="2">
        <v>7</v>
      </c>
      <c r="E2058" s="1" t="str">
        <f>_xlfn.TEXTJOIN("_",TRUE,A2058,B2058,D2058,"Land")</f>
        <v>SVN_2009_7_Land</v>
      </c>
      <c r="F2058" s="1" t="str" cm="1">
        <f t="array" ref="F2058">_xlfn.REGEXEXTRACT(E2058,"[A-Z]+[a-z]+[a-z]",1,0)</f>
        <v>Land</v>
      </c>
      <c r="G2058" s="1" t="str">
        <f>_xlfn.TEXTJOIN("_",TRUE,A2058,B2058,C2058,F2058)</f>
        <v>SVN_2009_007_Land</v>
      </c>
      <c r="H2058" s="1" t="s">
        <v>275</v>
      </c>
      <c r="I2058" s="3" t="s">
        <v>51</v>
      </c>
      <c r="J2058" t="s">
        <v>66</v>
      </c>
      <c r="K2058" t="s">
        <v>3149</v>
      </c>
      <c r="L2058" s="4">
        <v>8</v>
      </c>
      <c r="M2058" s="5" t="str">
        <f>IF(AND(S2058=A2058, T2058&amp;U2058&amp;V2058&amp;W2058&amp;X2058=""), "DomProd", IF(COUNTIF(S2058:X2058, A2058)&gt;0, "CoDev", IF(S2058="???","N/A","Import")))</f>
        <v>Import</v>
      </c>
      <c r="N2058" s="5" t="s">
        <v>2358</v>
      </c>
      <c r="O2058" s="5"/>
      <c r="P2058" s="5"/>
      <c r="Q2058" s="35" t="s">
        <v>2359</v>
      </c>
      <c r="R2058" s="5"/>
      <c r="S2058" t="s">
        <v>562</v>
      </c>
      <c r="Y2058" s="5">
        <f>IF(T2058="???",0,COUNTA(S2058:X2058))</f>
        <v>1</v>
      </c>
    </row>
    <row r="2059" spans="1:25" x14ac:dyDescent="0.45">
      <c r="A2059" s="24" t="s">
        <v>2319</v>
      </c>
      <c r="B2059" s="1">
        <v>2009</v>
      </c>
      <c r="C2059" s="22" t="str">
        <f>TEXT(D2059,"000")</f>
        <v>008</v>
      </c>
      <c r="D2059" s="2">
        <v>8</v>
      </c>
      <c r="E2059" s="1" t="str">
        <f>_xlfn.TEXTJOIN("_",TRUE,A2059,B2059,D2059,"Land")</f>
        <v>SVN_2009_8_Land</v>
      </c>
      <c r="F2059" s="1" t="str" cm="1">
        <f t="array" ref="F2059">_xlfn.REGEXEXTRACT(E2059,"[A-Z]+[a-z]+[a-z]",1,0)</f>
        <v>Land</v>
      </c>
      <c r="G2059" s="1" t="str">
        <f>_xlfn.TEXTJOIN("_",TRUE,A2059,B2059,C2059,F2059)</f>
        <v>SVN_2009_008_Land</v>
      </c>
      <c r="H2059" s="1" t="s">
        <v>275</v>
      </c>
      <c r="I2059" s="3" t="s">
        <v>51</v>
      </c>
      <c r="J2059" t="s">
        <v>66</v>
      </c>
      <c r="K2059" t="s">
        <v>3150</v>
      </c>
      <c r="L2059" s="4">
        <v>16</v>
      </c>
      <c r="M2059" s="5" t="str">
        <f>IF(AND(S2059=A2059, T2059&amp;U2059&amp;V2059&amp;W2059&amp;X2059=""), "DomProd", IF(COUNTIF(S2059:X2059, A2059)&gt;0, "CoDev", IF(S2059="???","N/A","Import")))</f>
        <v>Import</v>
      </c>
      <c r="N2059" t="s">
        <v>560</v>
      </c>
      <c r="O2059" s="5"/>
      <c r="P2059" s="5"/>
      <c r="Q2059" s="30" t="s">
        <v>3433</v>
      </c>
      <c r="R2059" s="5"/>
      <c r="S2059" t="s">
        <v>562</v>
      </c>
      <c r="T2059" t="s">
        <v>3151</v>
      </c>
      <c r="Y2059" s="5">
        <f>IF(T2059="???",0,COUNTA(S2059:X2059))</f>
        <v>2</v>
      </c>
    </row>
    <row r="2060" spans="1:25" x14ac:dyDescent="0.45">
      <c r="A2060" s="24" t="s">
        <v>2319</v>
      </c>
      <c r="B2060" s="1">
        <v>2009</v>
      </c>
      <c r="C2060" s="22" t="str">
        <f>TEXT(D2060,"000")</f>
        <v>009</v>
      </c>
      <c r="D2060" s="2">
        <v>9</v>
      </c>
      <c r="E2060" s="1" t="str">
        <f>_xlfn.TEXTJOIN("_",TRUE,A2060,B2060,D2060,"Land")</f>
        <v>SVN_2009_9_Land</v>
      </c>
      <c r="F2060" s="1" t="str" cm="1">
        <f t="array" ref="F2060">_xlfn.REGEXEXTRACT(E2060,"[A-Z]+[a-z]+[a-z]",1,0)</f>
        <v>Land</v>
      </c>
      <c r="G2060" s="1" t="str">
        <f>_xlfn.TEXTJOIN("_",TRUE,A2060,B2060,C2060,F2060)</f>
        <v>SVN_2009_009_Land</v>
      </c>
      <c r="H2060" s="1" t="s">
        <v>275</v>
      </c>
      <c r="I2060" s="3" t="s">
        <v>51</v>
      </c>
      <c r="J2060" t="s">
        <v>66</v>
      </c>
      <c r="K2060" t="s">
        <v>3152</v>
      </c>
      <c r="L2060" s="4">
        <v>32</v>
      </c>
      <c r="M2060" s="5" t="str">
        <f>IF(AND(S2060=A2060, T2060&amp;U2060&amp;V2060&amp;W2060&amp;X2060=""), "DomProd", IF(COUNTIF(S2060:X2060, A2060)&gt;0, "CoDev", IF(S2060="???","N/A","Import")))</f>
        <v>CoDev</v>
      </c>
      <c r="N2060" s="5" t="s">
        <v>3153</v>
      </c>
      <c r="O2060" s="5"/>
      <c r="P2060" s="5"/>
      <c r="Q2060" s="30" t="s">
        <v>3154</v>
      </c>
      <c r="R2060" s="5"/>
      <c r="S2060" t="s">
        <v>110</v>
      </c>
      <c r="T2060" t="s">
        <v>2319</v>
      </c>
      <c r="Y2060" s="5">
        <f>IF(T2060="???",0,COUNTA(S2060:X2060))</f>
        <v>2</v>
      </c>
    </row>
    <row r="2061" spans="1:25" x14ac:dyDescent="0.45">
      <c r="A2061" s="24" t="s">
        <v>2319</v>
      </c>
      <c r="B2061" s="1">
        <v>2009</v>
      </c>
      <c r="C2061" s="22" t="str">
        <f>TEXT(D2061,"000")</f>
        <v>010</v>
      </c>
      <c r="D2061" s="2">
        <v>10</v>
      </c>
      <c r="E2061" s="1" t="str">
        <f>_xlfn.TEXTJOIN("_",TRUE,A2061,B2061,D2061,"Land")</f>
        <v>SVN_2009_10_Land</v>
      </c>
      <c r="F2061" s="1" t="str" cm="1">
        <f t="array" ref="F2061">_xlfn.REGEXEXTRACT(E2061,"[A-Z]+[a-z]+[a-z]",1,0)</f>
        <v>Land</v>
      </c>
      <c r="G2061" s="1" t="str">
        <f>_xlfn.TEXTJOIN("_",TRUE,A2061,B2061,C2061,F2061)</f>
        <v>SVN_2009_010_Land</v>
      </c>
      <c r="H2061" s="1" t="s">
        <v>275</v>
      </c>
      <c r="I2061" s="3" t="s">
        <v>68</v>
      </c>
      <c r="J2061" t="s">
        <v>69</v>
      </c>
      <c r="K2061" t="s">
        <v>3155</v>
      </c>
      <c r="L2061" s="4">
        <v>12</v>
      </c>
      <c r="M2061" s="5" t="str">
        <f>IF(AND(S2061=A2061, T2061&amp;U2061&amp;V2061&amp;W2061&amp;X2061=""), "DomProd", IF(COUNTIF(S2061:X2061, A2061)&gt;0, "CoDev", IF(S2061="???","N/A","Import")))</f>
        <v>Import</v>
      </c>
      <c r="N2061" t="s">
        <v>560</v>
      </c>
      <c r="O2061" t="s">
        <v>2326</v>
      </c>
      <c r="P2061" s="43" t="s">
        <v>313</v>
      </c>
      <c r="Q2061" t="s">
        <v>2327</v>
      </c>
      <c r="R2061" s="43" t="s">
        <v>314</v>
      </c>
      <c r="S2061" t="s">
        <v>562</v>
      </c>
      <c r="T2061" t="s">
        <v>279</v>
      </c>
      <c r="Y2061" s="5">
        <f>IF(T2061="???",0,COUNTA(S2061:X2061))</f>
        <v>2</v>
      </c>
    </row>
    <row r="2062" spans="1:25" x14ac:dyDescent="0.45">
      <c r="A2062" s="24" t="s">
        <v>2319</v>
      </c>
      <c r="B2062" s="1">
        <v>2009</v>
      </c>
      <c r="C2062" s="22" t="str">
        <f>TEXT(D2062,"000")</f>
        <v>011</v>
      </c>
      <c r="D2062" s="2">
        <v>11</v>
      </c>
      <c r="E2062" s="1" t="str">
        <f>_xlfn.TEXTJOIN("_",TRUE,A2062,B2062,D2062,"Land")</f>
        <v>SVN_2009_11_Land</v>
      </c>
      <c r="F2062" s="1" t="str" cm="1">
        <f t="array" ref="F2062">_xlfn.REGEXEXTRACT(E2062,"[A-Z]+[a-z]+[a-z]",1,0)</f>
        <v>Land</v>
      </c>
      <c r="G2062" s="1" t="str">
        <f>_xlfn.TEXTJOIN("_",TRUE,A2062,B2062,C2062,F2062)</f>
        <v>SVN_2009_011_Land</v>
      </c>
      <c r="H2062" s="1" t="s">
        <v>275</v>
      </c>
      <c r="I2062" s="3" t="s">
        <v>68</v>
      </c>
      <c r="J2062" t="s">
        <v>69</v>
      </c>
      <c r="K2062" t="s">
        <v>3156</v>
      </c>
      <c r="L2062" s="4">
        <v>12</v>
      </c>
      <c r="M2062" s="5" t="str">
        <f>IF(AND(S2062=A2062, T2062&amp;U2062&amp;V2062&amp;W2062&amp;X2062=""), "DomProd", IF(COUNTIF(S2062:X2062, A2062)&gt;0, "CoDev", IF(S2062="???","N/A","Import")))</f>
        <v>Import</v>
      </c>
      <c r="N2062" t="s">
        <v>560</v>
      </c>
      <c r="O2062" t="s">
        <v>2326</v>
      </c>
      <c r="P2062" s="43" t="s">
        <v>316</v>
      </c>
      <c r="Q2062" t="s">
        <v>2327</v>
      </c>
      <c r="R2062" s="43" t="s">
        <v>317</v>
      </c>
      <c r="S2062" t="s">
        <v>562</v>
      </c>
      <c r="T2062" t="s">
        <v>279</v>
      </c>
      <c r="Y2062" s="5">
        <f>IF(T2062="???",0,COUNTA(S2062:X2062))</f>
        <v>2</v>
      </c>
    </row>
    <row r="2063" spans="1:25" x14ac:dyDescent="0.45">
      <c r="A2063" s="24" t="s">
        <v>2319</v>
      </c>
      <c r="B2063" s="1">
        <v>2009</v>
      </c>
      <c r="C2063" s="22" t="str">
        <f>TEXT(D2063,"000")</f>
        <v>012</v>
      </c>
      <c r="D2063" s="2">
        <v>12</v>
      </c>
      <c r="E2063" s="1" t="str">
        <f>_xlfn.TEXTJOIN("_",TRUE,A2063,B2063,D2063,"Land")</f>
        <v>SVN_2009_12_Land</v>
      </c>
      <c r="F2063" s="1" t="str" cm="1">
        <f t="array" ref="F2063">_xlfn.REGEXEXTRACT(E2063,"[A-Z]+[a-z]+[a-z]",1,0)</f>
        <v>Land</v>
      </c>
      <c r="G2063" s="1" t="str">
        <f>_xlfn.TEXTJOIN("_",TRUE,A2063,B2063,C2063,F2063)</f>
        <v>SVN_2009_012_Land</v>
      </c>
      <c r="H2063" s="1" t="s">
        <v>275</v>
      </c>
      <c r="I2063" s="3" t="s">
        <v>68</v>
      </c>
      <c r="J2063" t="s">
        <v>72</v>
      </c>
      <c r="K2063" t="s">
        <v>2824</v>
      </c>
      <c r="L2063" s="4" t="s">
        <v>65</v>
      </c>
      <c r="M2063" s="5" t="str">
        <f>IF(AND(S2063=A2063, T2063&amp;U2063&amp;V2063&amp;W2063&amp;X2063=""), "DomProd", IF(COUNTIF(S2063:X2063, A2063)&gt;0, "CoDev", IF(S2063="???","N/A","Import")))</f>
        <v>Import</v>
      </c>
      <c r="N2063" t="s">
        <v>313</v>
      </c>
      <c r="Q2063" t="s">
        <v>314</v>
      </c>
      <c r="R2063" s="5"/>
      <c r="S2063" s="5" t="s">
        <v>279</v>
      </c>
      <c r="Y2063" s="5">
        <f>IF(T2063="???",0,COUNTA(S2063:X2063))</f>
        <v>1</v>
      </c>
    </row>
    <row r="2064" spans="1:25" x14ac:dyDescent="0.45">
      <c r="A2064" s="24" t="s">
        <v>2319</v>
      </c>
      <c r="B2064" s="1">
        <v>2009</v>
      </c>
      <c r="C2064" s="22" t="str">
        <f>TEXT(D2064,"000")</f>
        <v>013</v>
      </c>
      <c r="D2064" s="2">
        <v>13</v>
      </c>
      <c r="E2064" s="1" t="str">
        <f>_xlfn.TEXTJOIN("_",TRUE,A2064,B2064,D2064,"Land")</f>
        <v>SVN_2009_13_Land</v>
      </c>
      <c r="F2064" s="1" t="str" cm="1">
        <f t="array" ref="F2064">_xlfn.REGEXEXTRACT(E2064,"[A-Z]+[a-z]+[a-z]",1,0)</f>
        <v>Land</v>
      </c>
      <c r="G2064" s="1" t="str">
        <f>_xlfn.TEXTJOIN("_",TRUE,A2064,B2064,C2064,F2064)</f>
        <v>SVN_2009_013_Land</v>
      </c>
      <c r="H2064" s="1" t="s">
        <v>275</v>
      </c>
      <c r="I2064" s="3" t="s">
        <v>68</v>
      </c>
      <c r="J2064" t="s">
        <v>72</v>
      </c>
      <c r="K2064" t="s">
        <v>2440</v>
      </c>
      <c r="L2064" s="4" t="s">
        <v>65</v>
      </c>
      <c r="M2064" s="5" t="str">
        <f>IF(AND(S2064=A2064, T2064&amp;U2064&amp;V2064&amp;W2064&amp;X2064=""), "DomProd", IF(COUNTIF(S2064:X2064, A2064)&gt;0, "CoDev", IF(S2064="???","N/A","Import")))</f>
        <v>Import</v>
      </c>
      <c r="N2064" t="s">
        <v>316</v>
      </c>
      <c r="Q2064" t="s">
        <v>317</v>
      </c>
      <c r="R2064" s="5"/>
      <c r="S2064" s="5" t="s">
        <v>279</v>
      </c>
      <c r="Y2064" s="5">
        <f>IF(T2064="???",0,COUNTA(S2064:X2064))</f>
        <v>1</v>
      </c>
    </row>
    <row r="2065" spans="1:25" x14ac:dyDescent="0.45">
      <c r="A2065" s="24" t="s">
        <v>2319</v>
      </c>
      <c r="B2065" s="1">
        <v>2009</v>
      </c>
      <c r="C2065" s="22" t="str">
        <f>TEXT(D2065,"000")</f>
        <v>014</v>
      </c>
      <c r="D2065" s="2">
        <v>14</v>
      </c>
      <c r="E2065" s="1" t="str">
        <f>_xlfn.TEXTJOIN("_",TRUE,A2065,B2065,D2065,"Naval")</f>
        <v>SVN_2009_14_Naval</v>
      </c>
      <c r="F2065" s="1" t="s">
        <v>161</v>
      </c>
      <c r="G2065" s="1" t="str">
        <f>_xlfn.TEXTJOIN("_",TRUE,A2065,B2065,C2065,F2065)</f>
        <v>SVN_2009_014_Sea</v>
      </c>
      <c r="H2065" s="1" t="s">
        <v>3157</v>
      </c>
      <c r="I2065" s="3" t="s">
        <v>380</v>
      </c>
      <c r="J2065" t="s">
        <v>615</v>
      </c>
      <c r="K2065" t="s">
        <v>3158</v>
      </c>
      <c r="L2065" s="4">
        <v>1</v>
      </c>
      <c r="M2065" s="5" t="str">
        <f>IF(AND(S2065=A2065, T2065&amp;U2065&amp;V2065&amp;W2065&amp;X2065=""), "DomProd", IF(COUNTIF(S2065:X2065, A2065)&gt;0, "CoDev", IF(S2065="???","N/A","Import")))</f>
        <v>Import</v>
      </c>
      <c r="N2065" t="s">
        <v>1131</v>
      </c>
      <c r="Q2065" s="18" t="s">
        <v>3159</v>
      </c>
      <c r="S2065" t="s">
        <v>110</v>
      </c>
      <c r="Y2065" s="5">
        <f>IF(T2065="???",0,COUNTA(S2065:X2065))</f>
        <v>1</v>
      </c>
    </row>
    <row r="2066" spans="1:25" x14ac:dyDescent="0.45">
      <c r="A2066" s="24" t="s">
        <v>2319</v>
      </c>
      <c r="B2066" s="1">
        <v>2009</v>
      </c>
      <c r="C2066" s="22" t="str">
        <f>TEXT(D2066,"000")</f>
        <v>015</v>
      </c>
      <c r="D2066" s="2">
        <v>15</v>
      </c>
      <c r="E2066" s="1" t="str">
        <f>_xlfn.TEXTJOIN("_",TRUE,A2066,B2066,D2066,"Air")</f>
        <v>SVN_2009_15_Air</v>
      </c>
      <c r="F2066" s="1" t="str" cm="1">
        <f t="array" ref="F2066">_xlfn.REGEXEXTRACT(E2066,"[A-Z]+[a-z]+[a-z]",1,0)</f>
        <v>Air</v>
      </c>
      <c r="G2066" s="1" t="str">
        <f>_xlfn.TEXTJOIN("_",TRUE,A2066,B2066,C2066,F2066)</f>
        <v>SVN_2009_015_Air</v>
      </c>
      <c r="H2066" s="1" t="s">
        <v>3160</v>
      </c>
      <c r="I2066" s="3" t="s">
        <v>87</v>
      </c>
      <c r="J2066" t="s">
        <v>98</v>
      </c>
      <c r="K2066" t="s">
        <v>700</v>
      </c>
      <c r="L2066" s="4">
        <v>1</v>
      </c>
      <c r="M2066" s="5" t="str">
        <f>IF(AND(S2066=A2066, T2066&amp;U2066&amp;V2066&amp;W2066&amp;X2066=""), "DomProd", IF(COUNTIF(S2066:X2066, A2066)&gt;0, "CoDev", IF(S2066="???","N/A","Import")))</f>
        <v>Import</v>
      </c>
      <c r="N2066" t="s">
        <v>464</v>
      </c>
      <c r="Q2066" s="31" t="s">
        <v>465</v>
      </c>
      <c r="R2066" s="5"/>
      <c r="S2066" t="s">
        <v>466</v>
      </c>
      <c r="Y2066" s="5">
        <f>IF(T2066="???",0,COUNTA(S2066:X2066))</f>
        <v>1</v>
      </c>
    </row>
    <row r="2067" spans="1:25" x14ac:dyDescent="0.45">
      <c r="A2067" s="24" t="s">
        <v>2319</v>
      </c>
      <c r="B2067" s="1">
        <v>2009</v>
      </c>
      <c r="C2067" s="22" t="str">
        <f>TEXT(D2067,"000")</f>
        <v>016</v>
      </c>
      <c r="D2067" s="2">
        <v>16</v>
      </c>
      <c r="E2067" s="1" t="str">
        <f>_xlfn.TEXTJOIN("_",TRUE,A2067,B2067,D2067,"Air")</f>
        <v>SVN_2009_16_Air</v>
      </c>
      <c r="F2067" s="1" t="str" cm="1">
        <f t="array" ref="F2067">_xlfn.REGEXEXTRACT(E2067,"[A-Z]+[a-z]+[a-z]",1,0)</f>
        <v>Air</v>
      </c>
      <c r="G2067" s="1" t="str">
        <f>_xlfn.TEXTJOIN("_",TRUE,A2067,B2067,C2067,F2067)</f>
        <v>SVN_2009_016_Air</v>
      </c>
      <c r="H2067" s="1" t="s">
        <v>3160</v>
      </c>
      <c r="I2067" s="3" t="s">
        <v>87</v>
      </c>
      <c r="J2067" t="s">
        <v>98</v>
      </c>
      <c r="K2067" t="s">
        <v>99</v>
      </c>
      <c r="L2067" s="4">
        <v>2</v>
      </c>
      <c r="M2067" s="5" t="str">
        <f>IF(AND(S2067=A2067, T2067&amp;U2067&amp;V2067&amp;W2067&amp;X2067=""), "DomProd", IF(COUNTIF(S2067:X2067, A2067)&gt;0, "CoDev", IF(S2067="???","N/A","Import")))</f>
        <v>Import</v>
      </c>
      <c r="N2067" t="s">
        <v>100</v>
      </c>
      <c r="Q2067" s="18" t="s">
        <v>101</v>
      </c>
      <c r="R2067" s="5"/>
      <c r="S2067" t="s">
        <v>102</v>
      </c>
      <c r="Y2067" s="5">
        <f>IF(T2067="???",0,COUNTA(S2067:X2067))</f>
        <v>1</v>
      </c>
    </row>
    <row r="2068" spans="1:25" x14ac:dyDescent="0.45">
      <c r="A2068" s="24" t="s">
        <v>2319</v>
      </c>
      <c r="B2068" s="1">
        <v>2009</v>
      </c>
      <c r="C2068" s="22" t="str">
        <f>TEXT(D2068,"000")</f>
        <v>017</v>
      </c>
      <c r="D2068" s="2">
        <v>17</v>
      </c>
      <c r="E2068" s="1" t="str">
        <f>_xlfn.TEXTJOIN("_",TRUE,A2068,B2068,D2068,"Air")</f>
        <v>SVN_2009_17_Air</v>
      </c>
      <c r="F2068" s="1" t="str" cm="1">
        <f t="array" ref="F2068">_xlfn.REGEXEXTRACT(E2068,"[A-Z]+[a-z]+[a-z]",1,0)</f>
        <v>Air</v>
      </c>
      <c r="G2068" s="1" t="str">
        <f>_xlfn.TEXTJOIN("_",TRUE,A2068,B2068,C2068,F2068)</f>
        <v>SVN_2009_017_Air</v>
      </c>
      <c r="H2068" s="1" t="s">
        <v>3160</v>
      </c>
      <c r="I2068" s="3" t="s">
        <v>87</v>
      </c>
      <c r="J2068" t="s">
        <v>103</v>
      </c>
      <c r="K2068" t="s">
        <v>624</v>
      </c>
      <c r="L2068" s="4">
        <v>2</v>
      </c>
      <c r="M2068" s="5" t="str">
        <f>IF(AND(S2068=A2068, T2068&amp;U2068&amp;V2068&amp;W2068&amp;X2068=""), "DomProd", IF(COUNTIF(S2068:X2068, A2068)&gt;0, "CoDev", IF(S2068="???","N/A","Import")))</f>
        <v>Import</v>
      </c>
      <c r="N2068" t="s">
        <v>100</v>
      </c>
      <c r="Q2068" s="18" t="s">
        <v>476</v>
      </c>
      <c r="R2068" s="5"/>
      <c r="S2068" t="s">
        <v>102</v>
      </c>
      <c r="Y2068" s="5">
        <f>IF(T2068="???",0,COUNTA(S2068:X2068))</f>
        <v>1</v>
      </c>
    </row>
    <row r="2069" spans="1:25" x14ac:dyDescent="0.45">
      <c r="A2069" s="24" t="s">
        <v>2319</v>
      </c>
      <c r="B2069" s="1">
        <v>2009</v>
      </c>
      <c r="C2069" s="22" t="str">
        <f>TEXT(D2069,"000")</f>
        <v>018</v>
      </c>
      <c r="D2069" s="2">
        <v>18</v>
      </c>
      <c r="E2069" s="1" t="str">
        <f>_xlfn.TEXTJOIN("_",TRUE,A2069,B2069,D2069,"Air")</f>
        <v>SVN_2009_18_Air</v>
      </c>
      <c r="F2069" s="1" t="str" cm="1">
        <f t="array" ref="F2069">_xlfn.REGEXEXTRACT(E2069,"[A-Z]+[a-z]+[a-z]",1,0)</f>
        <v>Air</v>
      </c>
      <c r="G2069" s="1" t="str">
        <f>_xlfn.TEXTJOIN("_",TRUE,A2069,B2069,C2069,F2069)</f>
        <v>SVN_2009_018_Air</v>
      </c>
      <c r="H2069" s="1" t="s">
        <v>3160</v>
      </c>
      <c r="I2069" s="3" t="s">
        <v>87</v>
      </c>
      <c r="J2069" t="s">
        <v>103</v>
      </c>
      <c r="K2069" t="s">
        <v>2502</v>
      </c>
      <c r="L2069" s="4">
        <v>9</v>
      </c>
      <c r="M2069" s="5" t="str">
        <f>IF(AND(S2069=A2069, T2069&amp;U2069&amp;V2069&amp;W2069&amp;X2069=""), "DomProd", IF(COUNTIF(S2069:X2069, A2069)&gt;0, "CoDev", IF(S2069="???","N/A","Import")))</f>
        <v>Import</v>
      </c>
      <c r="N2069" t="s">
        <v>100</v>
      </c>
      <c r="Q2069" s="18" t="s">
        <v>476</v>
      </c>
      <c r="R2069" s="5"/>
      <c r="S2069" t="s">
        <v>102</v>
      </c>
      <c r="Y2069" s="5">
        <f>IF(T2069="???",0,COUNTA(S2069:X2069))</f>
        <v>1</v>
      </c>
    </row>
    <row r="2070" spans="1:25" x14ac:dyDescent="0.45">
      <c r="A2070" s="24" t="s">
        <v>2319</v>
      </c>
      <c r="B2070" s="1">
        <v>2009</v>
      </c>
      <c r="C2070" s="22" t="str">
        <f>TEXT(D2070,"000")</f>
        <v>019</v>
      </c>
      <c r="D2070" s="2">
        <v>19</v>
      </c>
      <c r="E2070" s="1" t="str">
        <f>_xlfn.TEXTJOIN("_",TRUE,A2070,B2070,D2070,"Air")</f>
        <v>SVN_2009_19_Air</v>
      </c>
      <c r="F2070" s="1" t="str" cm="1">
        <f t="array" ref="F2070">_xlfn.REGEXEXTRACT(E2070,"[A-Z]+[a-z]+[a-z]",1,0)</f>
        <v>Air</v>
      </c>
      <c r="G2070" s="1" t="str">
        <f>_xlfn.TEXTJOIN("_",TRUE,A2070,B2070,C2070,F2070)</f>
        <v>SVN_2009_019_Air</v>
      </c>
      <c r="H2070" s="1" t="s">
        <v>3160</v>
      </c>
      <c r="I2070" s="3" t="s">
        <v>109</v>
      </c>
      <c r="J2070" t="s">
        <v>94</v>
      </c>
      <c r="K2070" t="s">
        <v>480</v>
      </c>
      <c r="L2070" s="4">
        <v>4</v>
      </c>
      <c r="M2070" s="5" t="str">
        <f>IF(AND(S2070=A2070, T2070&amp;U2070&amp;V2070&amp;W2070&amp;X2070=""), "DomProd", IF(COUNTIF(S2070:X2070, A2070)&gt;0, "CoDev", IF(S2070="???","N/A","Import")))</f>
        <v>Import</v>
      </c>
      <c r="N2070" t="s">
        <v>481</v>
      </c>
      <c r="Q2070" t="s">
        <v>482</v>
      </c>
      <c r="S2070" t="s">
        <v>71</v>
      </c>
      <c r="Y2070" s="5">
        <f>IF(T2070="???",0,COUNTA(S2070:X2070))</f>
        <v>1</v>
      </c>
    </row>
    <row r="2071" spans="1:25" x14ac:dyDescent="0.45">
      <c r="A2071" s="24" t="s">
        <v>2319</v>
      </c>
      <c r="B2071" s="1">
        <v>2009</v>
      </c>
      <c r="C2071" s="22" t="str">
        <f>TEXT(D2071,"000")</f>
        <v>020</v>
      </c>
      <c r="D2071" s="2">
        <v>20</v>
      </c>
      <c r="E2071" s="1" t="str">
        <f>_xlfn.TEXTJOIN("_",TRUE,A2071,B2071,D2071,"Air")</f>
        <v>SVN_2009_20_Air</v>
      </c>
      <c r="F2071" s="1" t="str" cm="1">
        <f t="array" ref="F2071">_xlfn.REGEXEXTRACT(E2071,"[A-Z]+[a-z]+[a-z]",1,0)</f>
        <v>Air</v>
      </c>
      <c r="G2071" s="1" t="str">
        <f>_xlfn.TEXTJOIN("_",TRUE,A2071,B2071,C2071,F2071)</f>
        <v>SVN_2009_020_Air</v>
      </c>
      <c r="H2071" s="1" t="s">
        <v>3160</v>
      </c>
      <c r="I2071" s="3" t="s">
        <v>109</v>
      </c>
      <c r="J2071" t="s">
        <v>94</v>
      </c>
      <c r="K2071" t="s">
        <v>2919</v>
      </c>
      <c r="L2071" s="4">
        <v>8</v>
      </c>
      <c r="M2071" s="5" t="str">
        <f>IF(AND(S2071=A2071, T2071&amp;U2071&amp;V2071&amp;W2071&amp;X2071=""), "DomProd", IF(COUNTIF(S2071:X2071, A2071)&gt;0, "CoDev", IF(S2071="???","N/A","Import")))</f>
        <v>Import</v>
      </c>
      <c r="N2071" t="s">
        <v>118</v>
      </c>
      <c r="Q2071" t="s">
        <v>637</v>
      </c>
      <c r="S2071" t="s">
        <v>56</v>
      </c>
      <c r="Y2071" s="5">
        <f>IF(T2071="???",0,COUNTA(S2071:X2071))</f>
        <v>1</v>
      </c>
    </row>
    <row r="2072" spans="1:25" x14ac:dyDescent="0.45">
      <c r="A2072" s="24" t="s">
        <v>2319</v>
      </c>
      <c r="B2072" s="1">
        <v>2009</v>
      </c>
      <c r="C2072" s="22" t="str">
        <f>TEXT(D2072,"000")</f>
        <v>021</v>
      </c>
      <c r="D2072" s="2">
        <v>21</v>
      </c>
      <c r="E2072" s="1" t="str">
        <f>_xlfn.TEXTJOIN("_",TRUE,A2072,B2072,D2072,"Air")</f>
        <v>SVN_2009_21_Air</v>
      </c>
      <c r="F2072" s="1" t="str" cm="1">
        <f t="array" ref="F2072">_xlfn.REGEXEXTRACT(E2072,"[A-Z]+[a-z]+[a-z]",1,0)</f>
        <v>Air</v>
      </c>
      <c r="G2072" s="1" t="str">
        <f>_xlfn.TEXTJOIN("_",TRUE,A2072,B2072,C2072,F2072)</f>
        <v>SVN_2009_021_Air</v>
      </c>
      <c r="H2072" s="1" t="s">
        <v>3160</v>
      </c>
      <c r="I2072" s="3" t="s">
        <v>109</v>
      </c>
      <c r="J2072" t="s">
        <v>103</v>
      </c>
      <c r="K2072" t="s">
        <v>2657</v>
      </c>
      <c r="L2072" s="4">
        <v>4</v>
      </c>
      <c r="M2072" s="5" t="str">
        <f>IF(AND(S2072=A2072, T2072&amp;U2072&amp;V2072&amp;W2072&amp;X2072=""), "DomProd", IF(COUNTIF(S2072:X2072, A2072)&gt;0, "CoDev", IF(S2072="???","N/A","Import")))</f>
        <v>Import</v>
      </c>
      <c r="N2072" t="s">
        <v>118</v>
      </c>
      <c r="O2072" t="s">
        <v>119</v>
      </c>
      <c r="Q2072" t="s">
        <v>631</v>
      </c>
      <c r="S2072" t="s">
        <v>56</v>
      </c>
      <c r="T2072" t="s">
        <v>93</v>
      </c>
      <c r="Y2072" s="5">
        <f>IF(T2072="???",0,COUNTA(S2072:X2072))</f>
        <v>2</v>
      </c>
    </row>
    <row r="2073" spans="1:25" x14ac:dyDescent="0.45">
      <c r="A2073" s="24" t="s">
        <v>2319</v>
      </c>
      <c r="B2073" s="1">
        <v>2009</v>
      </c>
      <c r="C2073" s="22" t="str">
        <f>TEXT(D2073,"000")</f>
        <v>022</v>
      </c>
      <c r="D2073" s="2">
        <v>22</v>
      </c>
      <c r="E2073" s="1" t="str">
        <f>_xlfn.TEXTJOIN("_",TRUE,A2073,B2073,D2073,"Land")</f>
        <v>SVN_2009_22_Land</v>
      </c>
      <c r="F2073" s="1" t="str" cm="1">
        <f t="array" ref="F2073">_xlfn.REGEXEXTRACT(E2073,"[A-Z]+[a-z]+[a-z]",1,0)</f>
        <v>Land</v>
      </c>
      <c r="G2073" s="1" t="str">
        <f>_xlfn.TEXTJOIN("_",TRUE,A2073,B2073,C2073,F2073)</f>
        <v>SVN_2009_022_Land</v>
      </c>
      <c r="H2073" s="1" t="s">
        <v>275</v>
      </c>
      <c r="I2073" s="3" t="s">
        <v>85</v>
      </c>
      <c r="J2073" t="s">
        <v>326</v>
      </c>
      <c r="K2073" t="s">
        <v>3161</v>
      </c>
      <c r="L2073" s="4">
        <v>6</v>
      </c>
      <c r="M2073" s="5" t="str">
        <f>IF(AND(S2073=A2073, T2073&amp;U2073&amp;V2073&amp;W2073&amp;X2073=""), "DomProd", IF(COUNTIF(S2073:X2073, A2073)&gt;0, "CoDev", IF(S2073="???","N/A","Import")))</f>
        <v>Import</v>
      </c>
      <c r="N2073" s="5" t="s">
        <v>155</v>
      </c>
      <c r="O2073" s="5"/>
      <c r="P2073" s="5"/>
      <c r="Q2073" s="30" t="s">
        <v>797</v>
      </c>
      <c r="R2073" s="5"/>
      <c r="S2073" t="s">
        <v>71</v>
      </c>
      <c r="T2073" t="s">
        <v>32</v>
      </c>
      <c r="Y2073" s="5">
        <f>IF(T2073="???",0,COUNTA(S2073:X2073))</f>
        <v>2</v>
      </c>
    </row>
    <row r="2074" spans="1:25" x14ac:dyDescent="0.45">
      <c r="A2074" s="24" t="s">
        <v>2319</v>
      </c>
      <c r="B2074" s="1">
        <v>2009</v>
      </c>
      <c r="C2074" s="22" t="str">
        <f>TEXT(D2074,"000")</f>
        <v>023</v>
      </c>
      <c r="D2074" s="2">
        <v>23</v>
      </c>
      <c r="E2074" s="1" t="str">
        <f>_xlfn.TEXTJOIN("_",TRUE,A2074,B2074,D2074,"Land")</f>
        <v>SVN_2009_23_Land</v>
      </c>
      <c r="F2074" s="1" t="str" cm="1">
        <f t="array" ref="F2074">_xlfn.REGEXEXTRACT(E2074,"[A-Z]+[a-z]+[a-z]",1,0)</f>
        <v>Land</v>
      </c>
      <c r="G2074" s="1" t="str">
        <f>_xlfn.TEXTJOIN("_",TRUE,A2074,B2074,C2074,F2074)</f>
        <v>SVN_2009_023_Land</v>
      </c>
      <c r="H2074" s="1" t="s">
        <v>275</v>
      </c>
      <c r="I2074" s="3" t="s">
        <v>85</v>
      </c>
      <c r="J2074" t="s">
        <v>157</v>
      </c>
      <c r="K2074" t="s">
        <v>2431</v>
      </c>
      <c r="L2074" s="4">
        <v>36</v>
      </c>
      <c r="M2074" s="5" t="str">
        <f>IF(AND(S2074=A2074, T2074&amp;U2074&amp;V2074&amp;W2074&amp;X2074=""), "DomProd", IF(COUNTIF(S2074:X2074, A2074)&gt;0, "CoDev", IF(S2074="???","N/A","Import")))</f>
        <v>Import</v>
      </c>
      <c r="N2074" t="s">
        <v>332</v>
      </c>
      <c r="Q2074" t="s">
        <v>1449</v>
      </c>
      <c r="R2074" s="5"/>
      <c r="S2074" s="5" t="s">
        <v>279</v>
      </c>
      <c r="Y2074" s="5">
        <f>IF(T2074="???",0,COUNTA(S2074:X2074))</f>
        <v>1</v>
      </c>
    </row>
    <row r="2075" spans="1:25" x14ac:dyDescent="0.45">
      <c r="A2075" s="24" t="s">
        <v>2319</v>
      </c>
      <c r="B2075" s="1">
        <v>2009</v>
      </c>
      <c r="C2075" s="22" t="str">
        <f>TEXT(D2075,"000")</f>
        <v>024</v>
      </c>
      <c r="D2075" s="2">
        <v>24</v>
      </c>
      <c r="E2075" s="1" t="str">
        <f>_xlfn.TEXTJOIN("_",TRUE,A2075,B2075,D2075,"Land")</f>
        <v>SVN_2009_24_Land</v>
      </c>
      <c r="F2075" s="1" t="str" cm="1">
        <f t="array" ref="F2075">_xlfn.REGEXEXTRACT(E2075,"[A-Z]+[a-z]+[a-z]",1,0)</f>
        <v>Land</v>
      </c>
      <c r="G2075" s="1" t="str">
        <f>_xlfn.TEXTJOIN("_",TRUE,A2075,B2075,C2075,F2075)</f>
        <v>SVN_2009_024_Land</v>
      </c>
      <c r="H2075" s="1" t="s">
        <v>275</v>
      </c>
      <c r="I2075" s="3" t="s">
        <v>85</v>
      </c>
      <c r="J2075" t="s">
        <v>157</v>
      </c>
      <c r="K2075" t="s">
        <v>2378</v>
      </c>
      <c r="L2075" s="4">
        <v>96</v>
      </c>
      <c r="M2075" s="5" t="str">
        <f>IF(AND(S2075=A2075, T2075&amp;U2075&amp;V2075&amp;W2075&amp;X2075=""), "DomProd", IF(COUNTIF(S2075:X2075, A2075)&gt;0, "CoDev", IF(S2075="???","N/A","Import")))</f>
        <v>Import</v>
      </c>
      <c r="N2075" t="s">
        <v>332</v>
      </c>
      <c r="Q2075" t="s">
        <v>333</v>
      </c>
      <c r="S2075" s="5" t="s">
        <v>279</v>
      </c>
      <c r="Y2075" s="5">
        <f>IF(T2075="???",0,COUNTA(S2075:X2075))</f>
        <v>1</v>
      </c>
    </row>
    <row r="2076" spans="1:25" x14ac:dyDescent="0.45">
      <c r="A2076" s="24" t="s">
        <v>2319</v>
      </c>
      <c r="B2076" s="1">
        <v>2009</v>
      </c>
      <c r="C2076" s="22" t="str">
        <f>TEXT(D2076,"000")</f>
        <v>025</v>
      </c>
      <c r="D2076" s="2">
        <v>25</v>
      </c>
      <c r="E2076" s="1" t="str">
        <f>_xlfn.TEXTJOIN("_",TRUE,A2076,B2076,D2076,"Air")</f>
        <v>SVN_2009_25_Air</v>
      </c>
      <c r="F2076" s="1" t="str" cm="1">
        <f t="array" ref="F2076">_xlfn.REGEXEXTRACT(E2076,"[A-Z]+[a-z]+[a-z]",1,0)</f>
        <v>Air</v>
      </c>
      <c r="G2076" s="1" t="str">
        <f>_xlfn.TEXTJOIN("_",TRUE,A2076,B2076,C2076,F2076)</f>
        <v>SVN_2009_025_Air</v>
      </c>
      <c r="H2076" s="1" t="s">
        <v>3162</v>
      </c>
      <c r="I2076" s="3" t="s">
        <v>109</v>
      </c>
      <c r="J2076" t="s">
        <v>236</v>
      </c>
      <c r="K2076" t="s">
        <v>237</v>
      </c>
      <c r="L2076" s="4">
        <v>1</v>
      </c>
      <c r="M2076" s="5" t="str">
        <f>IF(AND(S2076=A2076, T2076&amp;U2076&amp;V2076&amp;W2076&amp;X2076=""), "DomProd", IF(COUNTIF(S2076:X2076, A2076)&gt;0, "CoDev", IF(S2076="???","N/A","Import")))</f>
        <v>Import</v>
      </c>
      <c r="N2076" t="s">
        <v>238</v>
      </c>
      <c r="Q2076" t="s">
        <v>239</v>
      </c>
      <c r="R2076" s="5"/>
      <c r="S2076" t="s">
        <v>93</v>
      </c>
      <c r="Y2076" s="5">
        <f>IF(T2076="???",0,COUNTA(S2076:X2076))</f>
        <v>1</v>
      </c>
    </row>
    <row r="2077" spans="1:25" x14ac:dyDescent="0.45">
      <c r="A2077" s="24" t="s">
        <v>2319</v>
      </c>
      <c r="B2077" s="1">
        <v>2009</v>
      </c>
      <c r="C2077" s="22" t="str">
        <f>TEXT(D2077,"000")</f>
        <v>026</v>
      </c>
      <c r="D2077" s="2">
        <v>26</v>
      </c>
      <c r="E2077" s="1" t="str">
        <f>_xlfn.TEXTJOIN("_",TRUE,A2077,B2077,D2077,"Air")</f>
        <v>SVN_2009_26_Air</v>
      </c>
      <c r="F2077" s="1" t="str" cm="1">
        <f t="array" ref="F2077">_xlfn.REGEXEXTRACT(E2077,"[A-Z]+[a-z]+[a-z]",1,0)</f>
        <v>Air</v>
      </c>
      <c r="G2077" s="1" t="str">
        <f>_xlfn.TEXTJOIN("_",TRUE,A2077,B2077,C2077,F2077)</f>
        <v>SVN_2009_026_Air</v>
      </c>
      <c r="H2077" s="1" t="s">
        <v>3162</v>
      </c>
      <c r="I2077" s="3" t="s">
        <v>109</v>
      </c>
      <c r="J2077" t="s">
        <v>236</v>
      </c>
      <c r="K2077" t="s">
        <v>2657</v>
      </c>
      <c r="L2077" s="4">
        <v>2</v>
      </c>
      <c r="M2077" s="5" t="str">
        <f>IF(AND(S2077=A2077, T2077&amp;U2077&amp;V2077&amp;W2077&amp;X2077=""), "DomProd", IF(COUNTIF(S2077:X2077, A2077)&gt;0, "CoDev", IF(S2077="???","N/A","Import")))</f>
        <v>Import</v>
      </c>
      <c r="N2077" t="s">
        <v>118</v>
      </c>
      <c r="O2077" t="s">
        <v>119</v>
      </c>
      <c r="Q2077" t="s">
        <v>631</v>
      </c>
      <c r="S2077" t="s">
        <v>56</v>
      </c>
      <c r="T2077" t="s">
        <v>93</v>
      </c>
      <c r="Y2077" s="5">
        <f>IF(T2077="???",0,COUNTA(S2077:X2077))</f>
        <v>2</v>
      </c>
    </row>
    <row r="2078" spans="1:25" x14ac:dyDescent="0.45">
      <c r="A2078" s="24" t="s">
        <v>2319</v>
      </c>
      <c r="B2078" s="1">
        <v>2009</v>
      </c>
      <c r="C2078" s="22" t="str">
        <f>TEXT(D2078,"000")</f>
        <v>027</v>
      </c>
      <c r="D2078" s="2">
        <v>27</v>
      </c>
      <c r="E2078" s="1" t="str">
        <f>_xlfn.TEXTJOIN("_",TRUE,A2078,B2078,D2078,"Air")</f>
        <v>SVN_2009_27_Air</v>
      </c>
      <c r="F2078" s="1" t="str" cm="1">
        <f t="array" ref="F2078">_xlfn.REGEXEXTRACT(E2078,"[A-Z]+[a-z]+[a-z]",1,0)</f>
        <v>Air</v>
      </c>
      <c r="G2078" s="1" t="str">
        <f>_xlfn.TEXTJOIN("_",TRUE,A2078,B2078,C2078,F2078)</f>
        <v>SVN_2009_027_Air</v>
      </c>
      <c r="H2078" s="1" t="s">
        <v>3162</v>
      </c>
      <c r="I2078" s="3" t="s">
        <v>109</v>
      </c>
      <c r="J2078" t="s">
        <v>236</v>
      </c>
      <c r="K2078" t="s">
        <v>2254</v>
      </c>
      <c r="L2078" s="4">
        <v>1</v>
      </c>
      <c r="M2078" s="5" t="str">
        <f>IF(AND(S2078=A2078, T2078&amp;U2078&amp;V2078&amp;W2078&amp;X2078=""), "DomProd", IF(COUNTIF(S2078:X2078, A2078)&gt;0, "CoDev", IF(S2078="???","N/A","Import")))</f>
        <v>Import</v>
      </c>
      <c r="N2078" t="s">
        <v>118</v>
      </c>
      <c r="O2078" t="s">
        <v>119</v>
      </c>
      <c r="Q2078" t="s">
        <v>120</v>
      </c>
      <c r="S2078" t="s">
        <v>56</v>
      </c>
      <c r="T2078" t="s">
        <v>93</v>
      </c>
      <c r="Y2078" s="5">
        <f>IF(T2078="???",0,COUNTA(S2078:X2078))</f>
        <v>2</v>
      </c>
    </row>
    <row r="2079" spans="1:25" x14ac:dyDescent="0.45">
      <c r="A2079" s="24" t="s">
        <v>2319</v>
      </c>
      <c r="B2079" s="1">
        <v>2009</v>
      </c>
      <c r="C2079" s="22" t="str">
        <f>TEXT(D2079,"000")</f>
        <v>028</v>
      </c>
      <c r="D2079" s="2">
        <v>28</v>
      </c>
      <c r="E2079" s="1" t="str">
        <f>_xlfn.TEXTJOIN("_",TRUE,A2079,B2079,D2079,"Air")</f>
        <v>SVN_2009_28_Air</v>
      </c>
      <c r="F2079" s="1" t="str" cm="1">
        <f t="array" ref="F2079">_xlfn.REGEXEXTRACT(E2079,"[A-Z]+[a-z]+[a-z]",1,0)</f>
        <v>Air</v>
      </c>
      <c r="G2079" s="1" t="str">
        <f>_xlfn.TEXTJOIN("_",TRUE,A2079,B2079,C2079,F2079)</f>
        <v>SVN_2009_028_Air</v>
      </c>
      <c r="H2079" s="1" t="s">
        <v>3162</v>
      </c>
      <c r="I2079" s="3" t="s">
        <v>109</v>
      </c>
      <c r="J2079" t="s">
        <v>236</v>
      </c>
      <c r="K2079" t="s">
        <v>2919</v>
      </c>
      <c r="L2079" s="4">
        <v>1</v>
      </c>
      <c r="M2079" s="5" t="str">
        <f>IF(AND(S2079=A2079, T2079&amp;U2079&amp;V2079&amp;W2079&amp;X2079=""), "DomProd", IF(COUNTIF(S2079:X2079, A2079)&gt;0, "CoDev", IF(S2079="???","N/A","Import")))</f>
        <v>Import</v>
      </c>
      <c r="N2079" t="s">
        <v>118</v>
      </c>
      <c r="Q2079" t="s">
        <v>637</v>
      </c>
      <c r="S2079" t="s">
        <v>56</v>
      </c>
      <c r="Y2079" s="5">
        <f>IF(T2079="???",0,COUNTA(S2079:X2079))</f>
        <v>1</v>
      </c>
    </row>
    <row r="2080" spans="1:25" x14ac:dyDescent="0.45">
      <c r="A2080" s="24" t="s">
        <v>76</v>
      </c>
      <c r="B2080" s="1">
        <v>2009</v>
      </c>
      <c r="C2080" s="22" t="str">
        <f>TEXT(D2080,"000")</f>
        <v>001</v>
      </c>
      <c r="D2080" s="2">
        <v>1</v>
      </c>
      <c r="E2080" s="1" t="str">
        <f>_xlfn.TEXTJOIN("_",TRUE,A2080,B2080,D2080,"Land")</f>
        <v>SWE_2009_1_Land</v>
      </c>
      <c r="F2080" s="1" t="str" cm="1">
        <f t="array" ref="F2080">_xlfn.REGEXEXTRACT(E2080,"[A-Z]+[a-z]+[a-z]",1,0)</f>
        <v>Land</v>
      </c>
      <c r="G2080" s="1" t="str">
        <f>_xlfn.TEXTJOIN("_",TRUE,A2080,B2080,C2080,F2080)</f>
        <v>SWE_2009_001_Land</v>
      </c>
      <c r="H2080" s="1" t="s">
        <v>275</v>
      </c>
      <c r="I2080" s="3" t="s">
        <v>27</v>
      </c>
      <c r="J2080" t="s">
        <v>28</v>
      </c>
      <c r="K2080" t="s">
        <v>3163</v>
      </c>
      <c r="L2080" s="4">
        <v>160</v>
      </c>
      <c r="M2080" s="5" t="str">
        <f>IF(AND(S2080=A2080, T2080&amp;U2080&amp;V2080&amp;W2080&amp;X2080=""), "DomProd", IF(COUNTIF(S2080:X2080, A2080)&gt;0, "CoDev", IF(S2080="???","N/A","Import")))</f>
        <v>CoDev</v>
      </c>
      <c r="N2080" t="s">
        <v>30</v>
      </c>
      <c r="O2080" t="s">
        <v>2479</v>
      </c>
      <c r="P2080" t="s">
        <v>3164</v>
      </c>
      <c r="Q2080" s="18" t="s">
        <v>31</v>
      </c>
      <c r="R2080" s="18" t="s">
        <v>3165</v>
      </c>
      <c r="S2080" t="s">
        <v>32</v>
      </c>
      <c r="T2080" t="s">
        <v>76</v>
      </c>
      <c r="Y2080" s="5">
        <f>IF(T2080="???",0,COUNTA(S2080:X2080))</f>
        <v>2</v>
      </c>
    </row>
    <row r="2081" spans="1:25" x14ac:dyDescent="0.45">
      <c r="A2081" s="24" t="s">
        <v>76</v>
      </c>
      <c r="B2081" s="1">
        <v>2009</v>
      </c>
      <c r="C2081" s="22" t="str">
        <f>TEXT(D2081,"000")</f>
        <v>002</v>
      </c>
      <c r="D2081" s="2">
        <v>2</v>
      </c>
      <c r="E2081" s="1" t="str">
        <f>_xlfn.TEXTJOIN("_",TRUE,A2081,B2081,D2081,"Land")</f>
        <v>SWE_2009_2_Land</v>
      </c>
      <c r="F2081" s="1" t="str" cm="1">
        <f t="array" ref="F2081">_xlfn.REGEXEXTRACT(E2081,"[A-Z]+[a-z]+[a-z]",1,0)</f>
        <v>Land</v>
      </c>
      <c r="G2081" s="1" t="str">
        <f>_xlfn.TEXTJOIN("_",TRUE,A2081,B2081,C2081,F2081)</f>
        <v>SWE_2009_002_Land</v>
      </c>
      <c r="H2081" s="1" t="s">
        <v>275</v>
      </c>
      <c r="I2081" s="3" t="s">
        <v>27</v>
      </c>
      <c r="J2081" t="s">
        <v>28</v>
      </c>
      <c r="K2081" t="s">
        <v>3166</v>
      </c>
      <c r="L2081" s="4">
        <v>120</v>
      </c>
      <c r="M2081" s="5" t="str">
        <f>IF(AND(S2081=A2081, T2081&amp;U2081&amp;V2081&amp;W2081&amp;X2081=""), "DomProd", IF(COUNTIF(S2081:X2081, A2081)&gt;0, "CoDev", IF(S2081="???","N/A","Import")))</f>
        <v>CoDev</v>
      </c>
      <c r="N2081" t="s">
        <v>30</v>
      </c>
      <c r="O2081" t="s">
        <v>2479</v>
      </c>
      <c r="P2081" t="s">
        <v>3164</v>
      </c>
      <c r="Q2081" s="18" t="s">
        <v>3167</v>
      </c>
      <c r="R2081" s="18" t="s">
        <v>3165</v>
      </c>
      <c r="S2081" t="s">
        <v>32</v>
      </c>
      <c r="T2081" t="s">
        <v>76</v>
      </c>
      <c r="Y2081" s="5">
        <f>IF(T2081="???",0,COUNTA(S2081:X2081))</f>
        <v>2</v>
      </c>
    </row>
    <row r="2082" spans="1:25" x14ac:dyDescent="0.45">
      <c r="A2082" s="24" t="s">
        <v>76</v>
      </c>
      <c r="B2082" s="1">
        <v>2009</v>
      </c>
      <c r="C2082" s="22" t="str">
        <f>TEXT(D2082,"000")</f>
        <v>003</v>
      </c>
      <c r="D2082" s="2">
        <v>3</v>
      </c>
      <c r="E2082" s="1" t="str">
        <f>_xlfn.TEXTJOIN("_",TRUE,A2082,B2082,D2082,"Land")</f>
        <v>SWE_2009_3_Land</v>
      </c>
      <c r="F2082" s="1" t="str" cm="1">
        <f t="array" ref="F2082">_xlfn.REGEXEXTRACT(E2082,"[A-Z]+[a-z]+[a-z]",1,0)</f>
        <v>Land</v>
      </c>
      <c r="G2082" s="1" t="str">
        <f>_xlfn.TEXTJOIN("_",TRUE,A2082,B2082,C2082,F2082)</f>
        <v>SWE_2009_003_Land</v>
      </c>
      <c r="H2082" s="1" t="s">
        <v>275</v>
      </c>
      <c r="I2082" s="3" t="s">
        <v>27</v>
      </c>
      <c r="J2082" t="s">
        <v>280</v>
      </c>
      <c r="K2082" t="s">
        <v>3168</v>
      </c>
      <c r="L2082" s="4">
        <v>336</v>
      </c>
      <c r="M2082" s="5" t="str">
        <f>IF(AND(S2082=A2082, T2082&amp;U2082&amp;V2082&amp;W2082&amp;X2082=""), "DomProd", IF(COUNTIF(S2082:X2082, A2082)&gt;0, "CoDev", IF(S2082="???","N/A","Import")))</f>
        <v>DomProd</v>
      </c>
      <c r="N2082" t="s">
        <v>747</v>
      </c>
      <c r="Q2082" t="s">
        <v>978</v>
      </c>
      <c r="S2082" t="s">
        <v>76</v>
      </c>
      <c r="Y2082" s="5">
        <f>IF(T2082="???",0,COUNTA(S2082:X2082))</f>
        <v>1</v>
      </c>
    </row>
    <row r="2083" spans="1:25" x14ac:dyDescent="0.45">
      <c r="A2083" s="24" t="s">
        <v>76</v>
      </c>
      <c r="B2083" s="1">
        <v>2009</v>
      </c>
      <c r="C2083" s="22" t="str">
        <f>TEXT(D2083,"000")</f>
        <v>004</v>
      </c>
      <c r="D2083" s="2">
        <v>4</v>
      </c>
      <c r="E2083" s="1" t="str">
        <f>_xlfn.TEXTJOIN("_",TRUE,A2083,B2083,D2083,"Land")</f>
        <v>SWE_2009_4_Land</v>
      </c>
      <c r="F2083" s="1" t="str" cm="1">
        <f t="array" ref="F2083">_xlfn.REGEXEXTRACT(E2083,"[A-Z]+[a-z]+[a-z]",1,0)</f>
        <v>Land</v>
      </c>
      <c r="G2083" s="1" t="str">
        <f>_xlfn.TEXTJOIN("_",TRUE,A2083,B2083,C2083,F2083)</f>
        <v>SWE_2009_004_Land</v>
      </c>
      <c r="H2083" s="1" t="s">
        <v>275</v>
      </c>
      <c r="I2083" s="3" t="s">
        <v>27</v>
      </c>
      <c r="J2083" t="s">
        <v>36</v>
      </c>
      <c r="K2083" t="s">
        <v>3169</v>
      </c>
      <c r="L2083" s="4">
        <v>137</v>
      </c>
      <c r="M2083" s="5" t="str">
        <f>IF(AND(S2083=A2083, T2083&amp;U2083&amp;V2083&amp;W2083&amp;X2083=""), "DomProd", IF(COUNTIF(S2083:X2083, A2083)&gt;0, "CoDev", IF(S2083="???","N/A","Import")))</f>
        <v>Import</v>
      </c>
      <c r="N2083" s="5" t="s">
        <v>747</v>
      </c>
      <c r="O2083" s="5"/>
      <c r="P2083" s="5"/>
      <c r="Q2083" s="30" t="s">
        <v>3469</v>
      </c>
      <c r="R2083" s="5"/>
      <c r="S2083" s="5" t="s">
        <v>279</v>
      </c>
      <c r="Y2083" s="5">
        <f>IF(T2083="???",0,COUNTA(S2083:X2083))</f>
        <v>1</v>
      </c>
    </row>
    <row r="2084" spans="1:25" x14ac:dyDescent="0.45">
      <c r="A2084" s="24" t="s">
        <v>76</v>
      </c>
      <c r="B2084" s="1">
        <v>2009</v>
      </c>
      <c r="C2084" s="22" t="str">
        <f>TEXT(D2084,"000")</f>
        <v>005</v>
      </c>
      <c r="D2084" s="2">
        <v>5</v>
      </c>
      <c r="E2084" s="1" t="str">
        <f>_xlfn.TEXTJOIN("_",TRUE,A2084,B2084,D2084,"Land")</f>
        <v>SWE_2009_5_Land</v>
      </c>
      <c r="F2084" s="1" t="str" cm="1">
        <f t="array" ref="F2084">_xlfn.REGEXEXTRACT(E2084,"[A-Z]+[a-z]+[a-z]",1,0)</f>
        <v>Land</v>
      </c>
      <c r="G2084" s="1" t="str">
        <f>_xlfn.TEXTJOIN("_",TRUE,A2084,B2084,C2084,F2084)</f>
        <v>SWE_2009_005_Land</v>
      </c>
      <c r="H2084" s="1" t="s">
        <v>275</v>
      </c>
      <c r="I2084" s="3" t="s">
        <v>27</v>
      </c>
      <c r="J2084" t="s">
        <v>36</v>
      </c>
      <c r="K2084" t="s">
        <v>3170</v>
      </c>
      <c r="L2084" s="4">
        <v>332</v>
      </c>
      <c r="M2084" s="5" t="str">
        <f>IF(AND(S2084=A2084, T2084&amp;U2084&amp;V2084&amp;W2084&amp;X2084=""), "DomProd", IF(COUNTIF(S2084:X2084, A2084)&gt;0, "CoDev", IF(S2084="???","N/A","Import")))</f>
        <v>DomProd</v>
      </c>
      <c r="N2084" s="5" t="s">
        <v>747</v>
      </c>
      <c r="O2084" s="5"/>
      <c r="P2084" s="5"/>
      <c r="Q2084" s="30" t="s">
        <v>3171</v>
      </c>
      <c r="R2084" s="5"/>
      <c r="S2084" t="s">
        <v>76</v>
      </c>
      <c r="Y2084" s="5">
        <f>IF(T2084="???",0,COUNTA(S2084:X2084))</f>
        <v>1</v>
      </c>
    </row>
    <row r="2085" spans="1:25" x14ac:dyDescent="0.45">
      <c r="A2085" s="24" t="s">
        <v>76</v>
      </c>
      <c r="B2085" s="1">
        <v>2009</v>
      </c>
      <c r="C2085" s="22" t="str">
        <f>TEXT(D2085,"000")</f>
        <v>006</v>
      </c>
      <c r="D2085" s="2">
        <v>6</v>
      </c>
      <c r="E2085" s="1" t="str">
        <f>_xlfn.TEXTJOIN("_",TRUE,A2085,B2085,D2085,"Land")</f>
        <v>SWE_2009_6_Land</v>
      </c>
      <c r="F2085" s="1" t="str" cm="1">
        <f t="array" ref="F2085">_xlfn.REGEXEXTRACT(E2085,"[A-Z]+[a-z]+[a-z]",1,0)</f>
        <v>Land</v>
      </c>
      <c r="G2085" s="1" t="str">
        <f>_xlfn.TEXTJOIN("_",TRUE,A2085,B2085,C2085,F2085)</f>
        <v>SWE_2009_006_Land</v>
      </c>
      <c r="H2085" s="1" t="s">
        <v>275</v>
      </c>
      <c r="I2085" s="3" t="s">
        <v>27</v>
      </c>
      <c r="J2085" t="s">
        <v>36</v>
      </c>
      <c r="K2085" t="s">
        <v>2037</v>
      </c>
      <c r="L2085" s="4">
        <v>50</v>
      </c>
      <c r="M2085" s="5" t="str">
        <f>IF(AND(S2085=A2085, T2085&amp;U2085&amp;V2085&amp;W2085&amp;X2085=""), "DomProd", IF(COUNTIF(S2085:X2085, A2085)&gt;0, "CoDev", IF(S2085="???","N/A","Import")))</f>
        <v>CoDev</v>
      </c>
      <c r="N2085" t="s">
        <v>747</v>
      </c>
      <c r="Q2085" t="s">
        <v>2038</v>
      </c>
      <c r="S2085" t="s">
        <v>76</v>
      </c>
      <c r="T2085" t="s">
        <v>92</v>
      </c>
      <c r="Y2085" s="5">
        <f>IF(T2085="???",0,COUNTA(S2085:X2085))</f>
        <v>2</v>
      </c>
    </row>
    <row r="2086" spans="1:25" x14ac:dyDescent="0.45">
      <c r="A2086" s="24" t="s">
        <v>76</v>
      </c>
      <c r="B2086" s="1">
        <v>2009</v>
      </c>
      <c r="C2086" s="22" t="str">
        <f>TEXT(D2086,"000")</f>
        <v>007</v>
      </c>
      <c r="D2086" s="2">
        <v>7</v>
      </c>
      <c r="E2086" s="1" t="str">
        <f>_xlfn.TEXTJOIN("_",TRUE,A2086,B2086,D2086,"Land")</f>
        <v>SWE_2009_7_Land</v>
      </c>
      <c r="F2086" s="1" t="str" cm="1">
        <f t="array" ref="F2086">_xlfn.REGEXEXTRACT(E2086,"[A-Z]+[a-z]+[a-z]",1,0)</f>
        <v>Land</v>
      </c>
      <c r="G2086" s="1" t="str">
        <f>_xlfn.TEXTJOIN("_",TRUE,A2086,B2086,C2086,F2086)</f>
        <v>SWE_2009_007_Land</v>
      </c>
      <c r="H2086" s="1" t="s">
        <v>275</v>
      </c>
      <c r="I2086" s="3" t="s">
        <v>27</v>
      </c>
      <c r="J2086" t="s">
        <v>44</v>
      </c>
      <c r="K2086" t="s">
        <v>3172</v>
      </c>
      <c r="L2086" s="4">
        <v>168</v>
      </c>
      <c r="M2086" s="5" t="str">
        <f>IF(AND(S2086=A2086, T2086&amp;U2086&amp;V2086&amp;W2086&amp;X2086=""), "DomProd", IF(COUNTIF(S2086:X2086, A2086)&gt;0, "CoDev", IF(S2086="???","N/A","Import")))</f>
        <v>Import</v>
      </c>
      <c r="N2086" t="s">
        <v>1364</v>
      </c>
      <c r="Q2086" s="18" t="s">
        <v>1365</v>
      </c>
      <c r="R2086" s="5"/>
      <c r="S2086" t="s">
        <v>1366</v>
      </c>
      <c r="Y2086" s="5">
        <f>IF(T2086="???",0,COUNTA(S2086:X2086))</f>
        <v>1</v>
      </c>
    </row>
    <row r="2087" spans="1:25" x14ac:dyDescent="0.45">
      <c r="A2087" s="24" t="s">
        <v>76</v>
      </c>
      <c r="B2087" s="1">
        <v>2009</v>
      </c>
      <c r="C2087" s="22" t="str">
        <f>TEXT(D2087,"000")</f>
        <v>008</v>
      </c>
      <c r="D2087" s="2">
        <v>8</v>
      </c>
      <c r="E2087" s="1" t="str">
        <f>_xlfn.TEXTJOIN("_",TRUE,A2087,B2087,D2087,"Land")</f>
        <v>SWE_2009_8_Land</v>
      </c>
      <c r="F2087" s="1" t="str" cm="1">
        <f t="array" ref="F2087">_xlfn.REGEXEXTRACT(E2087,"[A-Z]+[a-z]+[a-z]",1,0)</f>
        <v>Land</v>
      </c>
      <c r="G2087" s="1" t="str">
        <f>_xlfn.TEXTJOIN("_",TRUE,A2087,B2087,C2087,F2087)</f>
        <v>SWE_2009_008_Land</v>
      </c>
      <c r="H2087" s="1" t="s">
        <v>275</v>
      </c>
      <c r="I2087" s="3" t="s">
        <v>51</v>
      </c>
      <c r="J2087" t="s">
        <v>52</v>
      </c>
      <c r="K2087" t="s">
        <v>3173</v>
      </c>
      <c r="L2087" s="4">
        <v>4</v>
      </c>
      <c r="M2087" s="5" t="str">
        <f>IF(AND(S2087=A2087, T2087&amp;U2087&amp;V2087&amp;W2087&amp;X2087=""), "DomProd", IF(COUNTIF(S2087:X2087, A2087)&gt;0, "CoDev", IF(S2087="???","N/A","Import")))</f>
        <v>DomProd</v>
      </c>
      <c r="N2087" t="s">
        <v>3174</v>
      </c>
      <c r="Q2087" t="s">
        <v>3175</v>
      </c>
      <c r="S2087" t="s">
        <v>76</v>
      </c>
      <c r="Y2087" s="5">
        <f>IF(T2087="???",0,COUNTA(S2087:X2087))</f>
        <v>1</v>
      </c>
    </row>
    <row r="2088" spans="1:25" x14ac:dyDescent="0.45">
      <c r="A2088" s="24" t="s">
        <v>76</v>
      </c>
      <c r="B2088" s="1">
        <v>2009</v>
      </c>
      <c r="C2088" s="22" t="str">
        <f>TEXT(D2088,"000")</f>
        <v>009</v>
      </c>
      <c r="D2088" s="2">
        <v>9</v>
      </c>
      <c r="E2088" s="1" t="str">
        <f>_xlfn.TEXTJOIN("_",TRUE,A2088,B2088,D2088,"Land")</f>
        <v>SWE_2009_9_Land</v>
      </c>
      <c r="F2088" s="1" t="str" cm="1">
        <f t="array" ref="F2088">_xlfn.REGEXEXTRACT(E2088,"[A-Z]+[a-z]+[a-z]",1,0)</f>
        <v>Land</v>
      </c>
      <c r="G2088" s="1" t="str">
        <f>_xlfn.TEXTJOIN("_",TRUE,A2088,B2088,C2088,F2088)</f>
        <v>SWE_2009_009_Land</v>
      </c>
      <c r="H2088" s="1" t="s">
        <v>275</v>
      </c>
      <c r="I2088" s="3" t="s">
        <v>51</v>
      </c>
      <c r="J2088" t="s">
        <v>60</v>
      </c>
      <c r="K2088" t="s">
        <v>3176</v>
      </c>
      <c r="L2088" s="4">
        <v>50</v>
      </c>
      <c r="M2088" s="5" t="str">
        <f>IF(AND(S2088=A2088, T2088&amp;U2088&amp;V2088&amp;W2088&amp;X2088=""), "DomProd", IF(COUNTIF(S2088:X2088, A2088)&gt;0, "CoDev", IF(S2088="???","N/A","Import")))</f>
        <v>DomProd</v>
      </c>
      <c r="N2088" s="45" t="s">
        <v>1385</v>
      </c>
      <c r="O2088" s="45"/>
      <c r="P2088" s="45"/>
      <c r="Q2088" s="35" t="s">
        <v>3369</v>
      </c>
      <c r="R2088" s="45"/>
      <c r="S2088" t="s">
        <v>76</v>
      </c>
      <c r="Y2088" s="5">
        <f>IF(T2088="???",0,COUNTA(S2088:X2088))</f>
        <v>1</v>
      </c>
    </row>
    <row r="2089" spans="1:25" x14ac:dyDescent="0.45">
      <c r="A2089" s="24" t="s">
        <v>76</v>
      </c>
      <c r="B2089" s="1">
        <v>2009</v>
      </c>
      <c r="C2089" s="22" t="str">
        <f>TEXT(D2089,"000")</f>
        <v>010</v>
      </c>
      <c r="D2089" s="2">
        <v>10</v>
      </c>
      <c r="E2089" s="1" t="str">
        <f>_xlfn.TEXTJOIN("_",TRUE,A2089,B2089,D2089,"Land")</f>
        <v>SWE_2009_10_Land</v>
      </c>
      <c r="F2089" s="1" t="str" cm="1">
        <f t="array" ref="F2089">_xlfn.REGEXEXTRACT(E2089,"[A-Z]+[a-z]+[a-z]",1,0)</f>
        <v>Land</v>
      </c>
      <c r="G2089" s="1" t="str">
        <f>_xlfn.TEXTJOIN("_",TRUE,A2089,B2089,C2089,F2089)</f>
        <v>SWE_2009_010_Land</v>
      </c>
      <c r="H2089" s="1" t="s">
        <v>275</v>
      </c>
      <c r="I2089" s="3" t="s">
        <v>51</v>
      </c>
      <c r="J2089" t="s">
        <v>66</v>
      </c>
      <c r="K2089" t="s">
        <v>65</v>
      </c>
      <c r="L2089" s="4">
        <v>207</v>
      </c>
      <c r="M2089" s="5" t="str">
        <f>IF(AND(S2089=A2089, T2089&amp;U2089&amp;V2089&amp;W2089&amp;X2089=""), "DomProd", IF(COUNTIF(S2089:X2089, A2089)&gt;0, "CoDev", IF(S2089="???","N/A","Import")))</f>
        <v>N/A</v>
      </c>
      <c r="N2089" s="5" t="s">
        <v>35</v>
      </c>
      <c r="O2089" s="5"/>
      <c r="P2089" s="5"/>
      <c r="Q2089" s="5"/>
      <c r="R2089" s="5"/>
      <c r="S2089" t="s">
        <v>59</v>
      </c>
      <c r="Y2089" s="5">
        <f>IF(T2089="???",0,COUNTA(S2089:X2089))</f>
        <v>1</v>
      </c>
    </row>
    <row r="2090" spans="1:25" x14ac:dyDescent="0.45">
      <c r="A2090" s="24" t="s">
        <v>76</v>
      </c>
      <c r="B2090" s="1">
        <v>2009</v>
      </c>
      <c r="C2090" s="22" t="str">
        <f>TEXT(D2090,"000")</f>
        <v>011</v>
      </c>
      <c r="D2090" s="2">
        <v>11</v>
      </c>
      <c r="E2090" s="1" t="str">
        <f>_xlfn.TEXTJOIN("_",TRUE,A2090,B2090,D2090,"Land")</f>
        <v>SWE_2009_11_Land</v>
      </c>
      <c r="F2090" s="1" t="str" cm="1">
        <f t="array" ref="F2090">_xlfn.REGEXEXTRACT(E2090,"[A-Z]+[a-z]+[a-z]",1,0)</f>
        <v>Land</v>
      </c>
      <c r="G2090" s="1" t="str">
        <f>_xlfn.TEXTJOIN("_",TRUE,A2090,B2090,C2090,F2090)</f>
        <v>SWE_2009_011_Land</v>
      </c>
      <c r="H2090" s="1" t="s">
        <v>275</v>
      </c>
      <c r="I2090" s="3" t="s">
        <v>68</v>
      </c>
      <c r="J2090" t="s">
        <v>72</v>
      </c>
      <c r="K2090" t="s">
        <v>3177</v>
      </c>
      <c r="L2090" s="4" t="s">
        <v>65</v>
      </c>
      <c r="M2090" s="5" t="str">
        <f>IF(AND(S2090=A2090, T2090&amp;U2090&amp;V2090&amp;W2090&amp;X2090=""), "DomProd", IF(COUNTIF(S2090:X2090, A2090)&gt;0, "CoDev", IF(S2090="???","N/A","Import")))</f>
        <v>DomProd</v>
      </c>
      <c r="N2090" t="s">
        <v>107</v>
      </c>
      <c r="Q2090" s="18" t="s">
        <v>3178</v>
      </c>
      <c r="S2090" t="s">
        <v>76</v>
      </c>
      <c r="Y2090" s="5">
        <f>IF(T2090="???",0,COUNTA(S2090:X2090))</f>
        <v>1</v>
      </c>
    </row>
    <row r="2091" spans="1:25" x14ac:dyDescent="0.45">
      <c r="A2091" s="40" t="s">
        <v>76</v>
      </c>
      <c r="B2091" s="1">
        <v>2009</v>
      </c>
      <c r="C2091" s="22" t="str">
        <f>TEXT(D2091,"000")</f>
        <v>012</v>
      </c>
      <c r="D2091" s="2">
        <v>12</v>
      </c>
      <c r="E2091" s="41" t="str">
        <f>_xlfn.TEXTJOIN("_",TRUE,A2091,B2091,D2091,"Land")</f>
        <v>SWE_2009_12_Land</v>
      </c>
      <c r="F2091" s="1" t="str" cm="1">
        <f t="array" ref="F2091">_xlfn.REGEXEXTRACT(E2091,"[A-Z]+[a-z]+[a-z]",1,0)</f>
        <v>Land</v>
      </c>
      <c r="G2091" s="1" t="str">
        <f>_xlfn.TEXTJOIN("_",TRUE,A2091,B2091,C2091,F2091)</f>
        <v>SWE_2009_012_Land</v>
      </c>
      <c r="H2091" s="41" t="s">
        <v>275</v>
      </c>
      <c r="I2091" s="42" t="s">
        <v>68</v>
      </c>
      <c r="J2091" s="43" t="s">
        <v>72</v>
      </c>
      <c r="K2091" s="43" t="s">
        <v>3179</v>
      </c>
      <c r="L2091" s="44" t="s">
        <v>65</v>
      </c>
      <c r="M2091" s="5" t="str">
        <f>IF(AND(S2091=A2091, T2091&amp;U2091&amp;V2091&amp;W2091&amp;X2091=""), "DomProd", IF(COUNTIF(S2091:X2091, A2091)&gt;0, "CoDev", IF(S2091="???","N/A","Import")))</f>
        <v>DomProd</v>
      </c>
      <c r="N2091" t="s">
        <v>74</v>
      </c>
      <c r="O2091" s="5"/>
      <c r="P2091" s="5"/>
      <c r="Q2091" s="30" t="s">
        <v>3180</v>
      </c>
      <c r="R2091" s="5"/>
      <c r="S2091" s="43" t="s">
        <v>76</v>
      </c>
      <c r="T2091" s="43"/>
      <c r="U2091" s="43"/>
      <c r="V2091" s="43"/>
      <c r="W2091" s="43"/>
      <c r="X2091" s="43"/>
      <c r="Y2091" s="5">
        <f>IF(T2091="???",0,COUNTA(S2091:X2091))</f>
        <v>1</v>
      </c>
    </row>
    <row r="2092" spans="1:25" x14ac:dyDescent="0.45">
      <c r="A2092" s="24" t="s">
        <v>76</v>
      </c>
      <c r="B2092" s="1">
        <v>2009</v>
      </c>
      <c r="C2092" s="22" t="str">
        <f>TEXT(D2092,"000")</f>
        <v>013</v>
      </c>
      <c r="D2092" s="2">
        <v>13</v>
      </c>
      <c r="E2092" s="1" t="str">
        <f>_xlfn.TEXTJOIN("_",TRUE,A2092,B2092,D2092,"Land")</f>
        <v>SWE_2009_13_Land</v>
      </c>
      <c r="F2092" s="1" t="str" cm="1">
        <f t="array" ref="F2092">_xlfn.REGEXEXTRACT(E2092,"[A-Z]+[a-z]+[a-z]",1,0)</f>
        <v>Land</v>
      </c>
      <c r="G2092" s="1" t="str">
        <f>_xlfn.TEXTJOIN("_",TRUE,A2092,B2092,C2092,F2092)</f>
        <v>SWE_2009_013_Land</v>
      </c>
      <c r="H2092" s="1" t="s">
        <v>275</v>
      </c>
      <c r="I2092" s="3" t="s">
        <v>68</v>
      </c>
      <c r="J2092" t="s">
        <v>81</v>
      </c>
      <c r="K2092" t="s">
        <v>2147</v>
      </c>
      <c r="L2092" s="4" t="s">
        <v>65</v>
      </c>
      <c r="M2092" s="5" t="str">
        <f>IF(AND(S2092=A2092, T2092&amp;U2092&amp;V2092&amp;W2092&amp;X2092=""), "DomProd", IF(COUNTIF(S2092:X2092, A2092)&gt;0, "CoDev", IF(S2092="???","N/A","Import")))</f>
        <v>DomProd</v>
      </c>
      <c r="N2092" t="s">
        <v>74</v>
      </c>
      <c r="Q2092" t="s">
        <v>83</v>
      </c>
      <c r="R2092" s="5"/>
      <c r="S2092" t="s">
        <v>76</v>
      </c>
      <c r="Y2092" s="5">
        <f>IF(T2092="???",0,COUNTA(S2092:X2092))</f>
        <v>1</v>
      </c>
    </row>
    <row r="2093" spans="1:25" x14ac:dyDescent="0.45">
      <c r="A2093" s="24" t="s">
        <v>76</v>
      </c>
      <c r="B2093" s="1">
        <v>2009</v>
      </c>
      <c r="C2093" s="22" t="str">
        <f>TEXT(D2093,"000")</f>
        <v>014</v>
      </c>
      <c r="D2093" s="2">
        <v>14</v>
      </c>
      <c r="E2093" s="1" t="str">
        <f>_xlfn.TEXTJOIN("_",TRUE,A2093,B2093,D2093,"Land")</f>
        <v>SWE_2009_14_Land</v>
      </c>
      <c r="F2093" s="1" t="str" cm="1">
        <f t="array" ref="F2093">_xlfn.REGEXEXTRACT(E2093,"[A-Z]+[a-z]+[a-z]",1,0)</f>
        <v>Land</v>
      </c>
      <c r="G2093" s="1" t="str">
        <f>_xlfn.TEXTJOIN("_",TRUE,A2093,B2093,C2093,F2093)</f>
        <v>SWE_2009_014_Land</v>
      </c>
      <c r="H2093" s="1" t="s">
        <v>275</v>
      </c>
      <c r="I2093" s="3" t="s">
        <v>68</v>
      </c>
      <c r="J2093" t="s">
        <v>985</v>
      </c>
      <c r="K2093" t="s">
        <v>986</v>
      </c>
      <c r="L2093" s="4" t="s">
        <v>65</v>
      </c>
      <c r="M2093" s="5" t="str">
        <f>IF(AND(S2093=A2093, T2093&amp;U2093&amp;V2093&amp;W2093&amp;X2093=""), "DomProd", IF(COUNTIF(S2093:X2093, A2093)&gt;0, "CoDev", IF(S2093="???","N/A","Import")))</f>
        <v>DomProd</v>
      </c>
      <c r="N2093" s="5" t="s">
        <v>107</v>
      </c>
      <c r="O2093" s="5"/>
      <c r="P2093" s="5"/>
      <c r="Q2093" s="18" t="s">
        <v>3314</v>
      </c>
      <c r="R2093" s="5"/>
      <c r="S2093" t="s">
        <v>76</v>
      </c>
      <c r="Y2093" s="5">
        <f>IF(T2093="???",0,COUNTA(S2093:X2093))</f>
        <v>1</v>
      </c>
    </row>
    <row r="2094" spans="1:25" x14ac:dyDescent="0.45">
      <c r="A2094" s="24" t="s">
        <v>76</v>
      </c>
      <c r="B2094" s="1">
        <v>2009</v>
      </c>
      <c r="C2094" s="22" t="str">
        <f>TEXT(D2094,"000")</f>
        <v>015</v>
      </c>
      <c r="D2094" s="2">
        <v>15</v>
      </c>
      <c r="E2094" s="1" t="str">
        <f>_xlfn.TEXTJOIN("_",TRUE,A2094,B2094,D2094,"Land")</f>
        <v>SWE_2009_15_Land</v>
      </c>
      <c r="F2094" s="1" t="str" cm="1">
        <f t="array" ref="F2094">_xlfn.REGEXEXTRACT(E2094,"[A-Z]+[a-z]+[a-z]",1,0)</f>
        <v>Land</v>
      </c>
      <c r="G2094" s="1" t="str">
        <f>_xlfn.TEXTJOIN("_",TRUE,A2094,B2094,C2094,F2094)</f>
        <v>SWE_2009_015_Land</v>
      </c>
      <c r="H2094" s="1" t="s">
        <v>275</v>
      </c>
      <c r="I2094" s="3" t="s">
        <v>241</v>
      </c>
      <c r="J2094" t="s">
        <v>1437</v>
      </c>
      <c r="K2094" t="s">
        <v>2158</v>
      </c>
      <c r="L2094" s="4">
        <v>3</v>
      </c>
      <c r="M2094" s="5" t="str">
        <f>IF(AND(S2094=A2094, T2094&amp;U2094&amp;V2094&amp;W2094&amp;X2094=""), "DomProd", IF(COUNTIF(S2094:X2094, A2094)&gt;0, "CoDev", IF(S2094="???","N/A","Import")))</f>
        <v>Import</v>
      </c>
      <c r="N2094" t="s">
        <v>1605</v>
      </c>
      <c r="Q2094" s="18" t="s">
        <v>2159</v>
      </c>
      <c r="R2094" s="5"/>
      <c r="S2094" t="s">
        <v>71</v>
      </c>
      <c r="Y2094" s="5">
        <f>IF(T2094="???",0,COUNTA(S2094:X2094))</f>
        <v>1</v>
      </c>
    </row>
    <row r="2095" spans="1:25" x14ac:dyDescent="0.45">
      <c r="A2095" s="24" t="s">
        <v>76</v>
      </c>
      <c r="B2095" s="1">
        <v>2009</v>
      </c>
      <c r="C2095" s="22" t="str">
        <f>TEXT(D2095,"000")</f>
        <v>016</v>
      </c>
      <c r="D2095" s="2">
        <v>16</v>
      </c>
      <c r="E2095" s="1" t="str">
        <f>_xlfn.TEXTJOIN("_",TRUE,A2095,B2095,D2095,"Land")</f>
        <v>SWE_2009_16_Land</v>
      </c>
      <c r="F2095" s="1" t="str" cm="1">
        <f t="array" ref="F2095">_xlfn.REGEXEXTRACT(E2095,"[A-Z]+[a-z]+[a-z]",1,0)</f>
        <v>Land</v>
      </c>
      <c r="G2095" s="1" t="str">
        <f>_xlfn.TEXTJOIN("_",TRUE,A2095,B2095,C2095,F2095)</f>
        <v>SWE_2009_016_Land</v>
      </c>
      <c r="H2095" s="1" t="s">
        <v>275</v>
      </c>
      <c r="I2095" s="3" t="s">
        <v>85</v>
      </c>
      <c r="J2095" t="s">
        <v>326</v>
      </c>
      <c r="K2095" t="s">
        <v>723</v>
      </c>
      <c r="L2095" s="4">
        <v>16</v>
      </c>
      <c r="M2095" s="5" t="str">
        <f>IF(AND(S2095=A2095, T2095&amp;U2095&amp;V2095&amp;W2095&amp;X2095=""), "DomProd", IF(COUNTIF(S2095:X2095, A2095)&gt;0, "CoDev", IF(S2095="???","N/A","Import")))</f>
        <v>DomProd</v>
      </c>
      <c r="N2095" s="5" t="s">
        <v>107</v>
      </c>
      <c r="O2095" s="5"/>
      <c r="P2095" s="5"/>
      <c r="Q2095" s="32" t="s">
        <v>724</v>
      </c>
      <c r="R2095" s="5"/>
      <c r="S2095" t="s">
        <v>76</v>
      </c>
      <c r="Y2095" s="5">
        <f>IF(T2095="???",0,COUNTA(S2095:X2095))</f>
        <v>1</v>
      </c>
    </row>
    <row r="2096" spans="1:25" x14ac:dyDescent="0.45">
      <c r="A2096" s="24" t="s">
        <v>76</v>
      </c>
      <c r="B2096" s="1">
        <v>2009</v>
      </c>
      <c r="C2096" s="22" t="str">
        <f>TEXT(D2096,"000")</f>
        <v>017</v>
      </c>
      <c r="D2096" s="2">
        <v>17</v>
      </c>
      <c r="E2096" s="1" t="str">
        <f>_xlfn.TEXTJOIN("_",TRUE,A2096,B2096,D2096,"Land")</f>
        <v>SWE_2009_17_Land</v>
      </c>
      <c r="F2096" s="1" t="str" cm="1">
        <f t="array" ref="F2096">_xlfn.REGEXEXTRACT(E2096,"[A-Z]+[a-z]+[a-z]",1,0)</f>
        <v>Land</v>
      </c>
      <c r="G2096" s="1" t="str">
        <f>_xlfn.TEXTJOIN("_",TRUE,A2096,B2096,C2096,F2096)</f>
        <v>SWE_2009_017_Land</v>
      </c>
      <c r="H2096" s="1" t="s">
        <v>275</v>
      </c>
      <c r="I2096" s="3" t="s">
        <v>85</v>
      </c>
      <c r="J2096" t="s">
        <v>798</v>
      </c>
      <c r="K2096" t="s">
        <v>3181</v>
      </c>
      <c r="L2096" s="4" t="s">
        <v>65</v>
      </c>
      <c r="M2096" s="5" t="str">
        <f>IF(AND(S2096=A2096, T2096&amp;U2096&amp;V2096&amp;W2096&amp;X2096=""), "DomProd", IF(COUNTIF(S2096:X2096, A2096)&gt;0, "CoDev", IF(S2096="???","N/A","Import")))</f>
        <v>DomProd</v>
      </c>
      <c r="N2096" t="s">
        <v>74</v>
      </c>
      <c r="O2096" s="5"/>
      <c r="P2096" s="5"/>
      <c r="Q2096" s="30" t="s">
        <v>3182</v>
      </c>
      <c r="R2096" s="5"/>
      <c r="S2096" t="s">
        <v>76</v>
      </c>
      <c r="Y2096" s="5">
        <f>IF(T2096="???",0,COUNTA(S2096:X2096))</f>
        <v>1</v>
      </c>
    </row>
    <row r="2097" spans="1:25" x14ac:dyDescent="0.45">
      <c r="A2097" s="24" t="s">
        <v>76</v>
      </c>
      <c r="B2097" s="1">
        <v>2009</v>
      </c>
      <c r="C2097" s="22" t="str">
        <f>TEXT(D2097,"000")</f>
        <v>018</v>
      </c>
      <c r="D2097" s="2">
        <v>18</v>
      </c>
      <c r="E2097" s="1" t="str">
        <f>_xlfn.TEXTJOIN("_",TRUE,A2097,B2097,D2097,"Land")</f>
        <v>SWE_2009_18_Land</v>
      </c>
      <c r="F2097" s="1" t="str" cm="1">
        <f t="array" ref="F2097">_xlfn.REGEXEXTRACT(E2097,"[A-Z]+[a-z]+[a-z]",1,0)</f>
        <v>Land</v>
      </c>
      <c r="G2097" s="1" t="str">
        <f>_xlfn.TEXTJOIN("_",TRUE,A2097,B2097,C2097,F2097)</f>
        <v>SWE_2009_018_Land</v>
      </c>
      <c r="H2097" s="1" t="s">
        <v>275</v>
      </c>
      <c r="I2097" s="3" t="s">
        <v>85</v>
      </c>
      <c r="J2097" t="s">
        <v>330</v>
      </c>
      <c r="K2097" t="s">
        <v>723</v>
      </c>
      <c r="L2097" s="4" t="s">
        <v>65</v>
      </c>
      <c r="M2097" s="5" t="str">
        <f>IF(AND(S2097=A2097, T2097&amp;U2097&amp;V2097&amp;W2097&amp;X2097=""), "DomProd", IF(COUNTIF(S2097:X2097, A2097)&gt;0, "CoDev", IF(S2097="???","N/A","Import")))</f>
        <v>DomProd</v>
      </c>
      <c r="N2097" s="5" t="s">
        <v>107</v>
      </c>
      <c r="O2097" s="5"/>
      <c r="P2097" s="5"/>
      <c r="Q2097" s="32" t="s">
        <v>724</v>
      </c>
      <c r="R2097" s="5"/>
      <c r="S2097" t="s">
        <v>76</v>
      </c>
      <c r="Y2097" s="5">
        <f>IF(T2097="???",0,COUNTA(S2097:X2097))</f>
        <v>1</v>
      </c>
    </row>
    <row r="2098" spans="1:25" x14ac:dyDescent="0.45">
      <c r="A2098" s="24" t="s">
        <v>76</v>
      </c>
      <c r="B2098" s="1">
        <v>2009</v>
      </c>
      <c r="C2098" s="22" t="str">
        <f>TEXT(D2098,"000")</f>
        <v>019</v>
      </c>
      <c r="D2098" s="2">
        <v>19</v>
      </c>
      <c r="E2098" s="1" t="str">
        <f>_xlfn.TEXTJOIN("_",TRUE,A2098,B2098,D2098,"Land")</f>
        <v>SWE_2009_19_Land</v>
      </c>
      <c r="F2098" s="1" t="str" cm="1">
        <f t="array" ref="F2098">_xlfn.REGEXEXTRACT(E2098,"[A-Z]+[a-z]+[a-z]",1,0)</f>
        <v>Land</v>
      </c>
      <c r="G2098" s="1" t="str">
        <f>_xlfn.TEXTJOIN("_",TRUE,A2098,B2098,C2098,F2098)</f>
        <v>SWE_2009_019_Land</v>
      </c>
      <c r="H2098" s="1" t="s">
        <v>275</v>
      </c>
      <c r="I2098" s="3" t="s">
        <v>85</v>
      </c>
      <c r="J2098" t="s">
        <v>3183</v>
      </c>
      <c r="K2098" t="s">
        <v>3184</v>
      </c>
      <c r="L2098" s="4">
        <v>30</v>
      </c>
      <c r="M2098" s="5" t="str">
        <f>IF(AND(S2098=A2098, T2098&amp;U2098&amp;V2098&amp;W2098&amp;X2098=""), "DomProd", IF(COUNTIF(S2098:X2098, A2098)&gt;0, "CoDev", IF(S2098="???","N/A","Import")))</f>
        <v>DomProd</v>
      </c>
      <c r="N2098" t="s">
        <v>747</v>
      </c>
      <c r="Q2098" t="s">
        <v>978</v>
      </c>
      <c r="S2098" t="s">
        <v>76</v>
      </c>
      <c r="Y2098" s="5">
        <f>IF(T2098="???",0,COUNTA(S2098:X2098))</f>
        <v>1</v>
      </c>
    </row>
    <row r="2099" spans="1:25" x14ac:dyDescent="0.45">
      <c r="A2099" s="24" t="s">
        <v>76</v>
      </c>
      <c r="B2099" s="1">
        <v>2009</v>
      </c>
      <c r="C2099" s="22" t="str">
        <f>TEXT(D2099,"000")</f>
        <v>020</v>
      </c>
      <c r="D2099" s="2">
        <v>20</v>
      </c>
      <c r="E2099" s="1" t="str">
        <f>_xlfn.TEXTJOIN("_",TRUE,A2099,B2099,D2099,"Land")</f>
        <v>SWE_2009_20_Land</v>
      </c>
      <c r="F2099" s="1" t="str" cm="1">
        <f t="array" ref="F2099">_xlfn.REGEXEXTRACT(E2099,"[A-Z]+[a-z]+[a-z]",1,0)</f>
        <v>Land</v>
      </c>
      <c r="G2099" s="1" t="str">
        <f>_xlfn.TEXTJOIN("_",TRUE,A2099,B2099,C2099,F2099)</f>
        <v>SWE_2009_020_Land</v>
      </c>
      <c r="H2099" s="1" t="s">
        <v>275</v>
      </c>
      <c r="I2099" s="3" t="s">
        <v>1147</v>
      </c>
      <c r="J2099" t="s">
        <v>350</v>
      </c>
      <c r="K2099" t="s">
        <v>988</v>
      </c>
      <c r="L2099" s="4" t="s">
        <v>65</v>
      </c>
      <c r="M2099" s="5" t="str">
        <f>IF(AND(S2099=A2099, T2099&amp;U2099&amp;V2099&amp;W2099&amp;X2099=""), "DomProd", IF(COUNTIF(S2099:X2099, A2099)&gt;0, "CoDev", IF(S2099="???","N/A","Import")))</f>
        <v>DomProd</v>
      </c>
      <c r="N2099" s="5" t="s">
        <v>107</v>
      </c>
      <c r="O2099" s="5"/>
      <c r="P2099" s="5"/>
      <c r="Q2099" s="30" t="s">
        <v>990</v>
      </c>
      <c r="R2099" s="5"/>
      <c r="S2099" t="s">
        <v>76</v>
      </c>
      <c r="Y2099" s="5">
        <f>IF(T2099="???",0,COUNTA(S2099:X2099))</f>
        <v>1</v>
      </c>
    </row>
    <row r="2100" spans="1:25" x14ac:dyDescent="0.45">
      <c r="A2100" s="24" t="s">
        <v>76</v>
      </c>
      <c r="B2100" s="1">
        <v>2009</v>
      </c>
      <c r="C2100" s="22" t="str">
        <f>TEXT(D2100,"000")</f>
        <v>021</v>
      </c>
      <c r="D2100" s="2">
        <v>21</v>
      </c>
      <c r="E2100" s="1" t="str">
        <f>_xlfn.TEXTJOIN("_",TRUE,A2100,B2100,D2100,"Land")</f>
        <v>SWE_2009_21_Land</v>
      </c>
      <c r="F2100" s="1" t="str" cm="1">
        <f t="array" ref="F2100">_xlfn.REGEXEXTRACT(E2100,"[A-Z]+[a-z]+[a-z]",1,0)</f>
        <v>Land</v>
      </c>
      <c r="G2100" s="1" t="str">
        <f>_xlfn.TEXTJOIN("_",TRUE,A2100,B2100,C2100,F2100)</f>
        <v>SWE_2009_021_Land</v>
      </c>
      <c r="H2100" s="1" t="s">
        <v>275</v>
      </c>
      <c r="I2100" s="3" t="s">
        <v>1147</v>
      </c>
      <c r="J2100" t="s">
        <v>350</v>
      </c>
      <c r="K2100" t="s">
        <v>3185</v>
      </c>
      <c r="L2100" s="4" t="s">
        <v>65</v>
      </c>
      <c r="M2100" s="5" t="str">
        <f>IF(AND(S2100=A2100, T2100&amp;U2100&amp;V2100&amp;W2100&amp;X2100=""), "DomProd", IF(COUNTIF(S2100:X2100, A2100)&gt;0, "CoDev", IF(S2100="???","N/A","Import")))</f>
        <v>Import</v>
      </c>
      <c r="N2100" s="5" t="s">
        <v>3186</v>
      </c>
      <c r="O2100" s="5"/>
      <c r="P2100" s="5"/>
      <c r="Q2100" s="30" t="s">
        <v>3187</v>
      </c>
      <c r="R2100" s="5"/>
      <c r="S2100" t="s">
        <v>92</v>
      </c>
      <c r="Y2100" s="5">
        <f>IF(T2100="???",0,COUNTA(S2100:X2100))</f>
        <v>1</v>
      </c>
    </row>
    <row r="2101" spans="1:25" x14ac:dyDescent="0.45">
      <c r="A2101" s="24" t="s">
        <v>76</v>
      </c>
      <c r="B2101" s="1">
        <v>2009</v>
      </c>
      <c r="C2101" s="22" t="str">
        <f>TEXT(D2101,"000")</f>
        <v>022</v>
      </c>
      <c r="D2101" s="2">
        <v>22</v>
      </c>
      <c r="E2101" s="1" t="str">
        <f>_xlfn.TEXTJOIN("_",TRUE,A2101,B2101,D2101,"Naval")</f>
        <v>SWE_2009_22_Naval</v>
      </c>
      <c r="F2101" s="1" t="s">
        <v>161</v>
      </c>
      <c r="G2101" s="1" t="str">
        <f>_xlfn.TEXTJOIN("_",TRUE,A2101,B2101,C2101,F2101)</f>
        <v>SWE_2009_022_Sea</v>
      </c>
      <c r="H2101" s="1" t="s">
        <v>358</v>
      </c>
      <c r="I2101" s="3" t="s">
        <v>359</v>
      </c>
      <c r="J2101" t="s">
        <v>360</v>
      </c>
      <c r="K2101" t="s">
        <v>3188</v>
      </c>
      <c r="L2101" s="4">
        <v>3</v>
      </c>
      <c r="M2101" s="5" t="str">
        <f>IF(AND(S2101=A2101, T2101&amp;U2101&amp;V2101&amp;W2101&amp;X2101=""), "DomProd", IF(COUNTIF(S2101:X2101, A2101)&gt;0, "CoDev", IF(S2101="???","N/A","Import")))</f>
        <v>DomProd</v>
      </c>
      <c r="N2101" t="s">
        <v>107</v>
      </c>
      <c r="Q2101" s="18" t="s">
        <v>3189</v>
      </c>
      <c r="S2101" t="s">
        <v>76</v>
      </c>
      <c r="Y2101" s="5">
        <f>IF(T2101="???",0,COUNTA(S2101:X2101))</f>
        <v>1</v>
      </c>
    </row>
    <row r="2102" spans="1:25" x14ac:dyDescent="0.45">
      <c r="A2102" s="24" t="s">
        <v>76</v>
      </c>
      <c r="B2102" s="1">
        <v>2009</v>
      </c>
      <c r="C2102" s="22" t="str">
        <f>TEXT(D2102,"000")</f>
        <v>023</v>
      </c>
      <c r="D2102" s="2">
        <v>23</v>
      </c>
      <c r="E2102" s="1" t="str">
        <f>_xlfn.TEXTJOIN("_",TRUE,A2102,B2102,D2102,"Naval")</f>
        <v>SWE_2009_23_Naval</v>
      </c>
      <c r="F2102" s="1" t="s">
        <v>161</v>
      </c>
      <c r="G2102" s="1" t="str">
        <f>_xlfn.TEXTJOIN("_",TRUE,A2102,B2102,C2102,F2102)</f>
        <v>SWE_2009_023_Sea</v>
      </c>
      <c r="H2102" s="1" t="s">
        <v>358</v>
      </c>
      <c r="I2102" s="3" t="s">
        <v>359</v>
      </c>
      <c r="J2102" t="s">
        <v>362</v>
      </c>
      <c r="K2102" t="s">
        <v>3190</v>
      </c>
      <c r="L2102" s="4">
        <v>6</v>
      </c>
      <c r="M2102" s="5" t="str">
        <f>IF(AND(S2102=A2102, T2102&amp;U2102&amp;V2102&amp;W2102&amp;X2102=""), "DomProd", IF(COUNTIF(S2102:X2102, A2102)&gt;0, "CoDev", IF(S2102="???","N/A","Import")))</f>
        <v>DomProd</v>
      </c>
      <c r="N2102" t="s">
        <v>3191</v>
      </c>
      <c r="Q2102" s="18" t="s">
        <v>3192</v>
      </c>
      <c r="R2102" s="5"/>
      <c r="S2102" t="s">
        <v>76</v>
      </c>
      <c r="Y2102" s="5">
        <f>IF(T2102="???",0,COUNTA(S2102:X2102))</f>
        <v>1</v>
      </c>
    </row>
    <row r="2103" spans="1:25" x14ac:dyDescent="0.45">
      <c r="A2103" s="24" t="s">
        <v>76</v>
      </c>
      <c r="B2103" s="1">
        <v>2009</v>
      </c>
      <c r="C2103" s="22" t="str">
        <f>TEXT(D2103,"000")</f>
        <v>024</v>
      </c>
      <c r="D2103" s="2">
        <v>24</v>
      </c>
      <c r="E2103" s="1" t="str">
        <f>_xlfn.TEXTJOIN("_",TRUE,A2103,B2103,D2103,"Naval")</f>
        <v>SWE_2009_24_Naval</v>
      </c>
      <c r="F2103" s="1" t="s">
        <v>161</v>
      </c>
      <c r="G2103" s="1" t="str">
        <f>_xlfn.TEXTJOIN("_",TRUE,A2103,B2103,C2103,F2103)</f>
        <v>SWE_2009_024_Sea</v>
      </c>
      <c r="H2103" s="1" t="s">
        <v>358</v>
      </c>
      <c r="I2103" s="3" t="s">
        <v>359</v>
      </c>
      <c r="J2103" t="s">
        <v>362</v>
      </c>
      <c r="K2103" t="s">
        <v>3193</v>
      </c>
      <c r="L2103" s="4">
        <v>12</v>
      </c>
      <c r="M2103" s="5" t="str">
        <f>IF(AND(S2103=A2103, T2103&amp;U2103&amp;V2103&amp;W2103&amp;X2103=""), "DomProd", IF(COUNTIF(S2103:X2103, A2103)&gt;0, "CoDev", IF(S2103="???","N/A","Import")))</f>
        <v>DomProd</v>
      </c>
      <c r="N2103" t="s">
        <v>3191</v>
      </c>
      <c r="Q2103" s="18" t="s">
        <v>3194</v>
      </c>
      <c r="R2103" s="5"/>
      <c r="S2103" t="s">
        <v>76</v>
      </c>
      <c r="Y2103" s="5">
        <f>IF(T2103="???",0,COUNTA(S2103:X2103))</f>
        <v>1</v>
      </c>
    </row>
    <row r="2104" spans="1:25" x14ac:dyDescent="0.45">
      <c r="A2104" s="24" t="s">
        <v>76</v>
      </c>
      <c r="B2104" s="1">
        <v>2009</v>
      </c>
      <c r="C2104" s="22" t="str">
        <f>TEXT(D2104,"000")</f>
        <v>025</v>
      </c>
      <c r="D2104" s="2">
        <v>25</v>
      </c>
      <c r="E2104" s="1" t="str">
        <f>_xlfn.TEXTJOIN("_",TRUE,A2104,B2104,D2104,"Naval")</f>
        <v>SWE_2009_25_Naval</v>
      </c>
      <c r="F2104" s="1" t="s">
        <v>161</v>
      </c>
      <c r="G2104" s="1" t="str">
        <f>_xlfn.TEXTJOIN("_",TRUE,A2104,B2104,C2104,F2104)</f>
        <v>SWE_2009_025_Sea</v>
      </c>
      <c r="H2104" s="1" t="s">
        <v>358</v>
      </c>
      <c r="I2104" s="3" t="s">
        <v>359</v>
      </c>
      <c r="J2104" t="s">
        <v>360</v>
      </c>
      <c r="K2104" t="s">
        <v>3195</v>
      </c>
      <c r="L2104" s="4">
        <v>2</v>
      </c>
      <c r="M2104" s="5" t="str">
        <f>IF(AND(S2104=A2104, T2104&amp;U2104&amp;V2104&amp;W2104&amp;X2104=""), "DomProd", IF(COUNTIF(S2104:X2104, A2104)&gt;0, "CoDev", IF(S2104="???","N/A","Import")))</f>
        <v>DomProd</v>
      </c>
      <c r="N2104" t="s">
        <v>3196</v>
      </c>
      <c r="Q2104" s="18" t="s">
        <v>3197</v>
      </c>
      <c r="S2104" t="s">
        <v>76</v>
      </c>
      <c r="Y2104" s="5">
        <f>IF(T2104="???",0,COUNTA(S2104:X2104))</f>
        <v>1</v>
      </c>
    </row>
    <row r="2105" spans="1:25" x14ac:dyDescent="0.45">
      <c r="A2105" s="24" t="s">
        <v>76</v>
      </c>
      <c r="B2105" s="1">
        <v>2009</v>
      </c>
      <c r="C2105" s="22" t="str">
        <f>TEXT(D2105,"000")</f>
        <v>026</v>
      </c>
      <c r="D2105" s="2">
        <v>26</v>
      </c>
      <c r="E2105" s="1" t="str">
        <f>_xlfn.TEXTJOIN("_",TRUE,A2105,B2105,D2105,"Naval")</f>
        <v>SWE_2009_26_Naval</v>
      </c>
      <c r="F2105" s="1" t="s">
        <v>161</v>
      </c>
      <c r="G2105" s="1" t="str">
        <f>_xlfn.TEXTJOIN("_",TRUE,A2105,B2105,C2105,F2105)</f>
        <v>SWE_2009_026_Sea</v>
      </c>
      <c r="H2105" s="1" t="s">
        <v>358</v>
      </c>
      <c r="I2105" s="3" t="s">
        <v>359</v>
      </c>
      <c r="J2105" t="s">
        <v>362</v>
      </c>
      <c r="K2105" t="s">
        <v>3193</v>
      </c>
      <c r="L2105" s="4">
        <v>12</v>
      </c>
      <c r="M2105" s="5" t="str">
        <f>IF(AND(S2105=A2105, T2105&amp;U2105&amp;V2105&amp;W2105&amp;X2105=""), "DomProd", IF(COUNTIF(S2105:X2105, A2105)&gt;0, "CoDev", IF(S2105="???","N/A","Import")))</f>
        <v>DomProd</v>
      </c>
      <c r="N2105" t="s">
        <v>3191</v>
      </c>
      <c r="Q2105" s="18" t="s">
        <v>3194</v>
      </c>
      <c r="R2105" s="5"/>
      <c r="S2105" t="s">
        <v>76</v>
      </c>
      <c r="Y2105" s="5">
        <f>IF(T2105="???",0,COUNTA(S2105:X2105))</f>
        <v>1</v>
      </c>
    </row>
    <row r="2106" spans="1:25" x14ac:dyDescent="0.45">
      <c r="A2106" s="24" t="s">
        <v>76</v>
      </c>
      <c r="B2106" s="1">
        <v>2009</v>
      </c>
      <c r="C2106" s="22" t="str">
        <f>TEXT(D2106,"000")</f>
        <v>027</v>
      </c>
      <c r="D2106" s="2">
        <v>27</v>
      </c>
      <c r="E2106" s="1" t="str">
        <f>_xlfn.TEXTJOIN("_",TRUE,A2106,B2106,D2106,"Naval")</f>
        <v>SWE_2009_27_Naval</v>
      </c>
      <c r="F2106" s="1" t="s">
        <v>161</v>
      </c>
      <c r="G2106" s="1" t="str">
        <f>_xlfn.TEXTJOIN("_",TRUE,A2106,B2106,C2106,F2106)</f>
        <v>SWE_2009_027_Sea</v>
      </c>
      <c r="H2106" s="1" t="s">
        <v>358</v>
      </c>
      <c r="I2106" s="3" t="s">
        <v>359</v>
      </c>
      <c r="J2106" t="s">
        <v>362</v>
      </c>
      <c r="K2106" t="s">
        <v>3190</v>
      </c>
      <c r="L2106" s="4">
        <v>6</v>
      </c>
      <c r="M2106" s="5" t="str">
        <f>IF(AND(S2106=A2106, T2106&amp;U2106&amp;V2106&amp;W2106&amp;X2106=""), "DomProd", IF(COUNTIF(S2106:X2106, A2106)&gt;0, "CoDev", IF(S2106="???","N/A","Import")))</f>
        <v>DomProd</v>
      </c>
      <c r="N2106" t="s">
        <v>3191</v>
      </c>
      <c r="Q2106" s="18" t="s">
        <v>3192</v>
      </c>
      <c r="R2106" s="5"/>
      <c r="S2106" t="s">
        <v>76</v>
      </c>
      <c r="Y2106" s="5">
        <f>IF(T2106="???",0,COUNTA(S2106:X2106))</f>
        <v>1</v>
      </c>
    </row>
    <row r="2107" spans="1:25" x14ac:dyDescent="0.45">
      <c r="A2107" s="24" t="s">
        <v>76</v>
      </c>
      <c r="B2107" s="1">
        <v>2009</v>
      </c>
      <c r="C2107" s="22" t="str">
        <f>TEXT(D2107,"000")</f>
        <v>028</v>
      </c>
      <c r="D2107" s="2">
        <v>28</v>
      </c>
      <c r="E2107" s="1" t="str">
        <f>_xlfn.TEXTJOIN("_",TRUE,A2107,B2107,D2107,"Naval")</f>
        <v>SWE_2009_28_Naval</v>
      </c>
      <c r="F2107" s="1" t="s">
        <v>161</v>
      </c>
      <c r="G2107" s="1" t="str">
        <f>_xlfn.TEXTJOIN("_",TRUE,A2107,B2107,C2107,F2107)</f>
        <v>SWE_2009_028_Sea</v>
      </c>
      <c r="H2107" s="1" t="s">
        <v>358</v>
      </c>
      <c r="I2107" s="3" t="s">
        <v>380</v>
      </c>
      <c r="J2107" t="s">
        <v>2381</v>
      </c>
      <c r="K2107" t="s">
        <v>3198</v>
      </c>
      <c r="L2107" s="4">
        <v>5</v>
      </c>
      <c r="M2107" s="5" t="str">
        <f>IF(AND(S2107=A2107, T2107&amp;U2107&amp;V2107&amp;W2107&amp;X2107=""), "DomProd", IF(COUNTIF(S2107:X2107, A2107)&gt;0, "CoDev", IF(S2107="???","N/A","Import")))</f>
        <v>DomProd</v>
      </c>
      <c r="N2107" s="5" t="s">
        <v>107</v>
      </c>
      <c r="O2107" s="5"/>
      <c r="P2107" s="5"/>
      <c r="Q2107" s="32" t="s">
        <v>3199</v>
      </c>
      <c r="R2107" s="5"/>
      <c r="S2107" t="s">
        <v>76</v>
      </c>
      <c r="Y2107" s="5">
        <f>IF(T2107="???",0,COUNTA(S2107:X2107))</f>
        <v>1</v>
      </c>
    </row>
    <row r="2108" spans="1:25" x14ac:dyDescent="0.45">
      <c r="A2108" s="24" t="s">
        <v>76</v>
      </c>
      <c r="B2108" s="1">
        <v>2009</v>
      </c>
      <c r="C2108" s="22" t="str">
        <f>TEXT(D2108,"000")</f>
        <v>029</v>
      </c>
      <c r="D2108" s="2">
        <v>29</v>
      </c>
      <c r="E2108" s="1" t="str">
        <f>_xlfn.TEXTJOIN("_",TRUE,A2108,B2108,D2108,"Naval")</f>
        <v>SWE_2009_29_Naval</v>
      </c>
      <c r="F2108" s="1" t="s">
        <v>161</v>
      </c>
      <c r="G2108" s="1" t="str">
        <f>_xlfn.TEXTJOIN("_",TRUE,A2108,B2108,C2108,F2108)</f>
        <v>SWE_2009_029_Sea</v>
      </c>
      <c r="H2108" s="1" t="s">
        <v>358</v>
      </c>
      <c r="I2108" s="3" t="s">
        <v>168</v>
      </c>
      <c r="J2108" t="s">
        <v>2385</v>
      </c>
      <c r="K2108" t="s">
        <v>3200</v>
      </c>
      <c r="L2108" s="4">
        <v>8</v>
      </c>
      <c r="M2108" s="5" t="str">
        <f>IF(AND(S2108=A2108, T2108&amp;U2108&amp;V2108&amp;W2108&amp;X2108=""), "DomProd", IF(COUNTIF(S2108:X2108, A2108)&gt;0, "CoDev", IF(S2108="???","N/A","Import")))</f>
        <v>DomProd</v>
      </c>
      <c r="N2108" s="5" t="s">
        <v>107</v>
      </c>
      <c r="O2108" s="5"/>
      <c r="P2108" s="5"/>
      <c r="Q2108" s="30" t="s">
        <v>1460</v>
      </c>
      <c r="R2108" s="5"/>
      <c r="S2108" t="s">
        <v>76</v>
      </c>
      <c r="Y2108" s="5">
        <f>IF(T2108="???",0,COUNTA(S2108:X2108))</f>
        <v>1</v>
      </c>
    </row>
    <row r="2109" spans="1:25" x14ac:dyDescent="0.45">
      <c r="A2109" s="24" t="s">
        <v>76</v>
      </c>
      <c r="B2109" s="1">
        <v>2009</v>
      </c>
      <c r="C2109" s="22" t="str">
        <f>TEXT(D2109,"000")</f>
        <v>030</v>
      </c>
      <c r="D2109" s="2">
        <v>30</v>
      </c>
      <c r="E2109" s="1" t="str">
        <f>_xlfn.TEXTJOIN("_",TRUE,A2109,B2109,D2109,"Naval")</f>
        <v>SWE_2009_30_Naval</v>
      </c>
      <c r="F2109" s="1" t="s">
        <v>161</v>
      </c>
      <c r="G2109" s="1" t="str">
        <f>_xlfn.TEXTJOIN("_",TRUE,A2109,B2109,C2109,F2109)</f>
        <v>SWE_2009_030_Sea</v>
      </c>
      <c r="H2109" s="1" t="s">
        <v>358</v>
      </c>
      <c r="I2109" s="3" t="s">
        <v>168</v>
      </c>
      <c r="J2109" t="s">
        <v>2385</v>
      </c>
      <c r="K2109" t="s">
        <v>3201</v>
      </c>
      <c r="L2109" s="4" t="s">
        <v>65</v>
      </c>
      <c r="M2109" s="5" t="str">
        <f>IF(AND(S2109=A2109, T2109&amp;U2109&amp;V2109&amp;W2109&amp;X2109=""), "DomProd", IF(COUNTIF(S2109:X2109, A2109)&gt;0, "CoDev", IF(S2109="???","N/A","Import")))</f>
        <v>DomProd</v>
      </c>
      <c r="N2109" t="s">
        <v>3191</v>
      </c>
      <c r="Q2109" s="18" t="s">
        <v>3202</v>
      </c>
      <c r="S2109" t="s">
        <v>76</v>
      </c>
      <c r="Y2109" s="5">
        <f>IF(T2109="???",0,COUNTA(S2109:X2109))</f>
        <v>1</v>
      </c>
    </row>
    <row r="2110" spans="1:25" x14ac:dyDescent="0.45">
      <c r="A2110" s="24" t="s">
        <v>76</v>
      </c>
      <c r="B2110" s="1">
        <v>2009</v>
      </c>
      <c r="C2110" s="22" t="str">
        <f>TEXT(D2110,"000")</f>
        <v>031</v>
      </c>
      <c r="D2110" s="2">
        <v>31</v>
      </c>
      <c r="E2110" s="1" t="str">
        <f>_xlfn.TEXTJOIN("_",TRUE,A2110,B2110,D2110,"Naval")</f>
        <v>SWE_2009_31_Naval</v>
      </c>
      <c r="F2110" s="1" t="s">
        <v>161</v>
      </c>
      <c r="G2110" s="1" t="str">
        <f>_xlfn.TEXTJOIN("_",TRUE,A2110,B2110,C2110,F2110)</f>
        <v>SWE_2009_031_Sea</v>
      </c>
      <c r="H2110" s="1" t="s">
        <v>358</v>
      </c>
      <c r="I2110" s="3" t="s">
        <v>168</v>
      </c>
      <c r="J2110" t="s">
        <v>2385</v>
      </c>
      <c r="K2110" t="s">
        <v>3203</v>
      </c>
      <c r="L2110" s="4">
        <v>4</v>
      </c>
      <c r="M2110" s="5" t="str">
        <f>IF(AND(S2110=A2110, T2110&amp;U2110&amp;V2110&amp;W2110&amp;X2110=""), "DomProd", IF(COUNTIF(S2110:X2110, A2110)&gt;0, "CoDev", IF(S2110="???","N/A","Import")))</f>
        <v>DomProd</v>
      </c>
      <c r="N2110" t="s">
        <v>107</v>
      </c>
      <c r="O2110" s="5"/>
      <c r="P2110" s="5"/>
      <c r="Q2110" s="30" t="s">
        <v>3204</v>
      </c>
      <c r="R2110" s="5"/>
      <c r="S2110" t="s">
        <v>76</v>
      </c>
      <c r="Y2110" s="5">
        <f>IF(T2110="???",0,COUNTA(S2110:X2110))</f>
        <v>1</v>
      </c>
    </row>
    <row r="2111" spans="1:25" x14ac:dyDescent="0.45">
      <c r="A2111" s="24" t="s">
        <v>76</v>
      </c>
      <c r="B2111" s="1">
        <v>2009</v>
      </c>
      <c r="C2111" s="22" t="str">
        <f>TEXT(D2111,"000")</f>
        <v>032</v>
      </c>
      <c r="D2111" s="2">
        <v>32</v>
      </c>
      <c r="E2111" s="1" t="str">
        <f>_xlfn.TEXTJOIN("_",TRUE,A2111,B2111,D2111,"Naval")</f>
        <v>SWE_2009_32_Naval</v>
      </c>
      <c r="F2111" s="1" t="s">
        <v>161</v>
      </c>
      <c r="G2111" s="1" t="str">
        <f>_xlfn.TEXTJOIN("_",TRUE,A2111,B2111,C2111,F2111)</f>
        <v>SWE_2009_032_Sea</v>
      </c>
      <c r="H2111" s="1" t="s">
        <v>358</v>
      </c>
      <c r="I2111" s="3" t="s">
        <v>380</v>
      </c>
      <c r="J2111" t="s">
        <v>398</v>
      </c>
      <c r="K2111" t="s">
        <v>3205</v>
      </c>
      <c r="L2111" s="4">
        <v>2</v>
      </c>
      <c r="M2111" s="5" t="str">
        <f>IF(AND(S2111=A2111, T2111&amp;U2111&amp;V2111&amp;W2111&amp;X2111=""), "DomProd", IF(COUNTIF(S2111:X2111, A2111)&gt;0, "CoDev", IF(S2111="???","N/A","Import")))</f>
        <v>DomProd</v>
      </c>
      <c r="N2111" t="s">
        <v>3206</v>
      </c>
      <c r="Q2111" s="18" t="s">
        <v>3207</v>
      </c>
      <c r="S2111" t="s">
        <v>76</v>
      </c>
      <c r="Y2111" s="5">
        <f>IF(T2111="???",0,COUNTA(S2111:X2111))</f>
        <v>1</v>
      </c>
    </row>
    <row r="2112" spans="1:25" x14ac:dyDescent="0.45">
      <c r="A2112" s="24" t="s">
        <v>76</v>
      </c>
      <c r="B2112" s="1">
        <v>2009</v>
      </c>
      <c r="C2112" s="22" t="str">
        <f>TEXT(D2112,"000")</f>
        <v>033</v>
      </c>
      <c r="D2112" s="2">
        <v>33</v>
      </c>
      <c r="E2112" s="1" t="str">
        <f>_xlfn.TEXTJOIN("_",TRUE,A2112,B2112,D2112,"Naval")</f>
        <v>SWE_2009_33_Naval</v>
      </c>
      <c r="F2112" s="1" t="s">
        <v>161</v>
      </c>
      <c r="G2112" s="1" t="str">
        <f>_xlfn.TEXTJOIN("_",TRUE,A2112,B2112,C2112,F2112)</f>
        <v>SWE_2009_033_Sea</v>
      </c>
      <c r="H2112" s="1" t="s">
        <v>358</v>
      </c>
      <c r="I2112" s="3" t="s">
        <v>168</v>
      </c>
      <c r="J2112" t="s">
        <v>400</v>
      </c>
      <c r="K2112" t="s">
        <v>3208</v>
      </c>
      <c r="L2112" s="4" t="s">
        <v>65</v>
      </c>
      <c r="M2112" s="5" t="str">
        <f>IF(AND(S2112=A2112, T2112&amp;U2112&amp;V2112&amp;W2112&amp;X2112=""), "DomProd", IF(COUNTIF(S2112:X2112, A2112)&gt;0, "CoDev", IF(S2112="???","N/A","Import")))</f>
        <v>DomProd</v>
      </c>
      <c r="N2112" t="s">
        <v>3191</v>
      </c>
      <c r="Q2112" s="18" t="s">
        <v>3192</v>
      </c>
      <c r="S2112" t="s">
        <v>76</v>
      </c>
      <c r="Y2112" s="5">
        <f>IF(T2112="???",0,COUNTA(S2112:X2112))</f>
        <v>1</v>
      </c>
    </row>
    <row r="2113" spans="1:25" x14ac:dyDescent="0.45">
      <c r="A2113" s="24" t="s">
        <v>76</v>
      </c>
      <c r="B2113" s="1">
        <v>2009</v>
      </c>
      <c r="C2113" s="22" t="str">
        <f>TEXT(D2113,"000")</f>
        <v>034</v>
      </c>
      <c r="D2113" s="2">
        <v>34</v>
      </c>
      <c r="E2113" s="1" t="str">
        <f>_xlfn.TEXTJOIN("_",TRUE,A2113,B2113,D2113,"Naval")</f>
        <v>SWE_2009_34_Naval</v>
      </c>
      <c r="F2113" s="1" t="s">
        <v>161</v>
      </c>
      <c r="G2113" s="1" t="str">
        <f>_xlfn.TEXTJOIN("_",TRUE,A2113,B2113,C2113,F2113)</f>
        <v>SWE_2009_034_Sea</v>
      </c>
      <c r="H2113" s="1" t="s">
        <v>358</v>
      </c>
      <c r="I2113" s="3" t="s">
        <v>168</v>
      </c>
      <c r="J2113" t="s">
        <v>400</v>
      </c>
      <c r="K2113" t="s">
        <v>3200</v>
      </c>
      <c r="L2113" s="4">
        <v>1</v>
      </c>
      <c r="M2113" s="5" t="str">
        <f>IF(AND(S2113=A2113, T2113&amp;U2113&amp;V2113&amp;W2113&amp;X2113=""), "DomProd", IF(COUNTIF(S2113:X2113, A2113)&gt;0, "CoDev", IF(S2113="???","N/A","Import")))</f>
        <v>DomProd</v>
      </c>
      <c r="N2113" s="5" t="s">
        <v>107</v>
      </c>
      <c r="O2113" s="5"/>
      <c r="P2113" s="5"/>
      <c r="Q2113" s="30" t="s">
        <v>1460</v>
      </c>
      <c r="R2113" s="5"/>
      <c r="S2113" t="s">
        <v>76</v>
      </c>
      <c r="Y2113" s="5">
        <f>IF(T2113="???",0,COUNTA(S2113:X2113))</f>
        <v>1</v>
      </c>
    </row>
    <row r="2114" spans="1:25" x14ac:dyDescent="0.45">
      <c r="A2114" s="24" t="s">
        <v>76</v>
      </c>
      <c r="B2114" s="1">
        <v>2009</v>
      </c>
      <c r="C2114" s="22" t="str">
        <f>TEXT(D2114,"000")</f>
        <v>035</v>
      </c>
      <c r="D2114" s="2">
        <v>35</v>
      </c>
      <c r="E2114" s="1" t="str">
        <f>_xlfn.TEXTJOIN("_",TRUE,A2114,B2114,D2114,"Naval")</f>
        <v>SWE_2009_35_Naval</v>
      </c>
      <c r="F2114" s="1" t="s">
        <v>161</v>
      </c>
      <c r="G2114" s="1" t="str">
        <f>_xlfn.TEXTJOIN("_",TRUE,A2114,B2114,C2114,F2114)</f>
        <v>SWE_2009_035_Sea</v>
      </c>
      <c r="H2114" s="1" t="s">
        <v>358</v>
      </c>
      <c r="I2114" s="3" t="s">
        <v>168</v>
      </c>
      <c r="J2114" t="s">
        <v>400</v>
      </c>
      <c r="K2114" t="s">
        <v>3209</v>
      </c>
      <c r="L2114" s="4">
        <v>4</v>
      </c>
      <c r="M2114" s="5" t="str">
        <f>IF(AND(S2114=A2114, T2114&amp;U2114&amp;V2114&amp;W2114&amp;X2114=""), "DomProd", IF(COUNTIF(S2114:X2114, A2114)&gt;0, "CoDev", IF(S2114="???","N/A","Import")))</f>
        <v>DomProd</v>
      </c>
      <c r="N2114" t="s">
        <v>107</v>
      </c>
      <c r="O2114" s="5"/>
      <c r="P2114" s="5"/>
      <c r="Q2114" s="30" t="s">
        <v>3204</v>
      </c>
      <c r="R2114" s="5"/>
      <c r="S2114" t="s">
        <v>76</v>
      </c>
      <c r="Y2114" s="5">
        <f>IF(T2114="???",0,COUNTA(S2114:X2114))</f>
        <v>1</v>
      </c>
    </row>
    <row r="2115" spans="1:25" x14ac:dyDescent="0.45">
      <c r="A2115" s="24" t="s">
        <v>76</v>
      </c>
      <c r="B2115" s="1">
        <v>2009</v>
      </c>
      <c r="C2115" s="22" t="str">
        <f>TEXT(D2115,"000")</f>
        <v>036</v>
      </c>
      <c r="D2115" s="2">
        <v>36</v>
      </c>
      <c r="E2115" s="1" t="str">
        <f>_xlfn.TEXTJOIN("_",TRUE,A2115,B2115,D2115,"Naval")</f>
        <v>SWE_2009_36_Naval</v>
      </c>
      <c r="F2115" s="1" t="s">
        <v>161</v>
      </c>
      <c r="G2115" s="1" t="str">
        <f>_xlfn.TEXTJOIN("_",TRUE,A2115,B2115,C2115,F2115)</f>
        <v>SWE_2009_036_Sea</v>
      </c>
      <c r="H2115" s="1" t="s">
        <v>358</v>
      </c>
      <c r="I2115" s="3" t="s">
        <v>380</v>
      </c>
      <c r="J2115" t="s">
        <v>1622</v>
      </c>
      <c r="K2115" t="s">
        <v>3210</v>
      </c>
      <c r="L2115" s="4">
        <v>12</v>
      </c>
      <c r="M2115" s="5" t="str">
        <f>IF(AND(S2115=A2115, T2115&amp;U2115&amp;V2115&amp;W2115&amp;X2115=""), "DomProd", IF(COUNTIF(S2115:X2115, A2115)&gt;0, "CoDev", IF(S2115="???","N/A","Import")))</f>
        <v>DomProd</v>
      </c>
      <c r="N2115" t="s">
        <v>3211</v>
      </c>
      <c r="Q2115" s="18" t="s">
        <v>3212</v>
      </c>
      <c r="R2115" s="5"/>
      <c r="S2115" t="s">
        <v>76</v>
      </c>
      <c r="Y2115" s="5">
        <f>IF(T2115="???",0,COUNTA(S2115:X2115))</f>
        <v>1</v>
      </c>
    </row>
    <row r="2116" spans="1:25" x14ac:dyDescent="0.45">
      <c r="A2116" s="24" t="s">
        <v>76</v>
      </c>
      <c r="B2116" s="1">
        <v>2009</v>
      </c>
      <c r="C2116" s="22" t="str">
        <f>TEXT(D2116,"000")</f>
        <v>037</v>
      </c>
      <c r="D2116" s="2">
        <v>37</v>
      </c>
      <c r="E2116" s="1" t="str">
        <f>_xlfn.TEXTJOIN("_",TRUE,A2116,B2116,D2116,"Naval")</f>
        <v>SWE_2009_37_Naval</v>
      </c>
      <c r="F2116" s="1" t="s">
        <v>161</v>
      </c>
      <c r="G2116" s="1" t="str">
        <f>_xlfn.TEXTJOIN("_",TRUE,A2116,B2116,C2116,F2116)</f>
        <v>SWE_2009_037_Sea</v>
      </c>
      <c r="H2116" s="1" t="s">
        <v>358</v>
      </c>
      <c r="I2116" s="3" t="s">
        <v>187</v>
      </c>
      <c r="J2116" t="s">
        <v>3213</v>
      </c>
      <c r="K2116" t="s">
        <v>3214</v>
      </c>
      <c r="L2116" s="4">
        <v>4</v>
      </c>
      <c r="M2116" s="5" t="str">
        <f>IF(AND(S2116=A2116, T2116&amp;U2116&amp;V2116&amp;W2116&amp;X2116=""), "DomProd", IF(COUNTIF(S2116:X2116, A2116)&gt;0, "CoDev", IF(S2116="???","N/A","Import")))</f>
        <v>DomProd</v>
      </c>
      <c r="N2116" s="5" t="s">
        <v>3531</v>
      </c>
      <c r="O2116" s="5"/>
      <c r="P2116" s="5"/>
      <c r="Q2116" s="30" t="s">
        <v>3532</v>
      </c>
      <c r="R2116" s="5"/>
      <c r="S2116" t="s">
        <v>76</v>
      </c>
      <c r="Y2116" s="5">
        <f>IF(T2116="???",0,COUNTA(S2116:X2116))</f>
        <v>1</v>
      </c>
    </row>
    <row r="2117" spans="1:25" x14ac:dyDescent="0.45">
      <c r="A2117" s="24" t="s">
        <v>76</v>
      </c>
      <c r="B2117" s="1">
        <v>2009</v>
      </c>
      <c r="C2117" s="22" t="str">
        <f>TEXT(D2117,"000")</f>
        <v>038</v>
      </c>
      <c r="D2117" s="2">
        <v>38</v>
      </c>
      <c r="E2117" s="1" t="str">
        <f>_xlfn.TEXTJOIN("_",TRUE,A2117,B2117,D2117,"Naval")</f>
        <v>SWE_2009_38_Naval</v>
      </c>
      <c r="F2117" s="1" t="s">
        <v>161</v>
      </c>
      <c r="G2117" s="1" t="str">
        <f>_xlfn.TEXTJOIN("_",TRUE,A2117,B2117,C2117,F2117)</f>
        <v>SWE_2009_038_Sea</v>
      </c>
      <c r="H2117" s="1" t="s">
        <v>358</v>
      </c>
      <c r="I2117" s="3" t="s">
        <v>187</v>
      </c>
      <c r="J2117" t="s">
        <v>3213</v>
      </c>
      <c r="K2117" t="s">
        <v>3215</v>
      </c>
      <c r="L2117" s="4">
        <v>1</v>
      </c>
      <c r="M2117" s="5" t="str">
        <f>IF(AND(S2117=A2117, T2117&amp;U2117&amp;V2117&amp;W2117&amp;X2117=""), "DomProd", IF(COUNTIF(S2117:X2117, A2117)&gt;0, "CoDev", IF(S2117="???","N/A","Import")))</f>
        <v>N/A</v>
      </c>
      <c r="N2117" s="5" t="s">
        <v>35</v>
      </c>
      <c r="O2117" s="5"/>
      <c r="P2117" s="5"/>
      <c r="Q2117" s="5"/>
      <c r="R2117" s="5"/>
      <c r="S2117" t="s">
        <v>59</v>
      </c>
      <c r="Y2117" s="5">
        <f>IF(T2117="???",0,COUNTA(S2117:X2117))</f>
        <v>1</v>
      </c>
    </row>
    <row r="2118" spans="1:25" x14ac:dyDescent="0.45">
      <c r="A2118" s="24" t="s">
        <v>76</v>
      </c>
      <c r="B2118" s="1">
        <v>2009</v>
      </c>
      <c r="C2118" s="22" t="str">
        <f>TEXT(D2118,"000")</f>
        <v>039</v>
      </c>
      <c r="D2118" s="2">
        <v>39</v>
      </c>
      <c r="E2118" s="1" t="str">
        <f>_xlfn.TEXTJOIN("_",TRUE,A2118,B2118,D2118,"Naval")</f>
        <v>SWE_2009_39_Naval</v>
      </c>
      <c r="F2118" s="1" t="s">
        <v>161</v>
      </c>
      <c r="G2118" s="1" t="str">
        <f>_xlfn.TEXTJOIN("_",TRUE,A2118,B2118,C2118,F2118)</f>
        <v>SWE_2009_039_Sea</v>
      </c>
      <c r="H2118" s="1" t="s">
        <v>358</v>
      </c>
      <c r="I2118" s="3" t="s">
        <v>187</v>
      </c>
      <c r="J2118" t="s">
        <v>188</v>
      </c>
      <c r="K2118" t="s">
        <v>3216</v>
      </c>
      <c r="L2118" s="4">
        <v>7</v>
      </c>
      <c r="M2118" s="5" t="str">
        <f>IF(AND(S2118=A2118, T2118&amp;U2118&amp;V2118&amp;W2118&amp;X2118=""), "DomProd", IF(COUNTIF(S2118:X2118, A2118)&gt;0, "CoDev", IF(S2118="???","N/A","Import")))</f>
        <v>DomProd</v>
      </c>
      <c r="N2118" s="5" t="s">
        <v>3414</v>
      </c>
      <c r="O2118" s="5"/>
      <c r="P2118" s="5"/>
      <c r="Q2118" s="30" t="s">
        <v>3415</v>
      </c>
      <c r="R2118" s="5"/>
      <c r="S2118" t="s">
        <v>76</v>
      </c>
      <c r="Y2118" s="5">
        <f>IF(T2118="???",0,COUNTA(S2118:X2118))</f>
        <v>1</v>
      </c>
    </row>
    <row r="2119" spans="1:25" x14ac:dyDescent="0.45">
      <c r="A2119" s="24" t="s">
        <v>76</v>
      </c>
      <c r="B2119" s="1">
        <v>2009</v>
      </c>
      <c r="C2119" s="22" t="str">
        <f>TEXT(D2119,"000")</f>
        <v>040</v>
      </c>
      <c r="D2119" s="2">
        <v>40</v>
      </c>
      <c r="E2119" s="1" t="str">
        <f>_xlfn.TEXTJOIN("_",TRUE,A2119,B2119,D2119,"Naval")</f>
        <v>SWE_2009_40_Naval</v>
      </c>
      <c r="F2119" s="1" t="s">
        <v>161</v>
      </c>
      <c r="G2119" s="1" t="str">
        <f>_xlfn.TEXTJOIN("_",TRUE,A2119,B2119,C2119,F2119)</f>
        <v>SWE_2009_040_Sea</v>
      </c>
      <c r="H2119" s="1" t="s">
        <v>358</v>
      </c>
      <c r="I2119" s="3" t="s">
        <v>187</v>
      </c>
      <c r="J2119" t="s">
        <v>188</v>
      </c>
      <c r="K2119" t="s">
        <v>3217</v>
      </c>
      <c r="L2119" s="4">
        <v>5</v>
      </c>
      <c r="M2119" s="5" t="str">
        <f>IF(AND(S2119=A2119, T2119&amp;U2119&amp;V2119&amp;W2119&amp;X2119=""), "DomProd", IF(COUNTIF(S2119:X2119, A2119)&gt;0, "CoDev", IF(S2119="???","N/A","Import")))</f>
        <v>DomProd</v>
      </c>
      <c r="N2119" t="s">
        <v>107</v>
      </c>
      <c r="Q2119" s="18" t="s">
        <v>3218</v>
      </c>
      <c r="S2119" t="s">
        <v>76</v>
      </c>
      <c r="Y2119" s="5">
        <f>IF(T2119="???",0,COUNTA(S2119:X2119))</f>
        <v>1</v>
      </c>
    </row>
    <row r="2120" spans="1:25" x14ac:dyDescent="0.45">
      <c r="A2120" s="24" t="s">
        <v>76</v>
      </c>
      <c r="B2120" s="1">
        <v>2009</v>
      </c>
      <c r="C2120" s="22" t="str">
        <f>TEXT(D2120,"000")</f>
        <v>041</v>
      </c>
      <c r="D2120" s="2">
        <v>41</v>
      </c>
      <c r="E2120" s="1" t="str">
        <f>_xlfn.TEXTJOIN("_",TRUE,A2120,B2120,D2120,"Naval")</f>
        <v>SWE_2009_41_Naval</v>
      </c>
      <c r="F2120" s="1" t="s">
        <v>161</v>
      </c>
      <c r="G2120" s="1" t="str">
        <f>_xlfn.TEXTJOIN("_",TRUE,A2120,B2120,C2120,F2120)</f>
        <v>SWE_2009_041_Sea</v>
      </c>
      <c r="H2120" s="1" t="s">
        <v>358</v>
      </c>
      <c r="I2120" s="3" t="s">
        <v>187</v>
      </c>
      <c r="J2120" t="s">
        <v>880</v>
      </c>
      <c r="K2120" t="s">
        <v>3219</v>
      </c>
      <c r="L2120" s="4">
        <v>5</v>
      </c>
      <c r="M2120" s="5" t="str">
        <f>IF(AND(S2120=A2120, T2120&amp;U2120&amp;V2120&amp;W2120&amp;X2120=""), "DomProd", IF(COUNTIF(S2120:X2120, A2120)&gt;0, "CoDev", IF(S2120="???","N/A","Import")))</f>
        <v>DomProd</v>
      </c>
      <c r="N2120" s="5" t="s">
        <v>3220</v>
      </c>
      <c r="O2120" s="5"/>
      <c r="P2120" s="5"/>
      <c r="Q2120" s="30" t="s">
        <v>3218</v>
      </c>
      <c r="R2120" s="5"/>
      <c r="S2120" t="s">
        <v>76</v>
      </c>
      <c r="Y2120" s="5">
        <f>IF(T2120="???",0,COUNTA(S2120:X2120))</f>
        <v>1</v>
      </c>
    </row>
    <row r="2121" spans="1:25" x14ac:dyDescent="0.45">
      <c r="A2121" s="24" t="s">
        <v>76</v>
      </c>
      <c r="B2121" s="1">
        <v>2009</v>
      </c>
      <c r="C2121" s="22" t="str">
        <f>TEXT(D2121,"000")</f>
        <v>042</v>
      </c>
      <c r="D2121" s="2">
        <v>42</v>
      </c>
      <c r="E2121" s="1" t="str">
        <f>_xlfn.TEXTJOIN("_",TRUE,A2121,B2121,D2121,"Naval")</f>
        <v>SWE_2009_42_Naval</v>
      </c>
      <c r="F2121" s="1" t="s">
        <v>161</v>
      </c>
      <c r="G2121" s="1" t="str">
        <f>_xlfn.TEXTJOIN("_",TRUE,A2121,B2121,C2121,F2121)</f>
        <v>SWE_2009_042_Sea</v>
      </c>
      <c r="H2121" s="1" t="s">
        <v>358</v>
      </c>
      <c r="I2121" s="3" t="s">
        <v>187</v>
      </c>
      <c r="J2121" t="s">
        <v>880</v>
      </c>
      <c r="K2121" t="s">
        <v>3221</v>
      </c>
      <c r="L2121" s="4">
        <v>1</v>
      </c>
      <c r="M2121" s="5" t="str">
        <f>IF(AND(S2121=A2121, T2121&amp;U2121&amp;V2121&amp;W2121&amp;X2121=""), "DomProd", IF(COUNTIF(S2121:X2121, A2121)&gt;0, "CoDev", IF(S2121="???","N/A","Import")))</f>
        <v>DomProd</v>
      </c>
      <c r="N2121" s="5" t="s">
        <v>998</v>
      </c>
      <c r="O2121" s="5"/>
      <c r="P2121" s="5"/>
      <c r="Q2121" s="30" t="s">
        <v>3222</v>
      </c>
      <c r="R2121" s="5"/>
      <c r="S2121" t="s">
        <v>76</v>
      </c>
      <c r="Y2121" s="5">
        <f>IF(T2121="???",0,COUNTA(S2121:X2121))</f>
        <v>1</v>
      </c>
    </row>
    <row r="2122" spans="1:25" x14ac:dyDescent="0.45">
      <c r="A2122" s="40" t="s">
        <v>76</v>
      </c>
      <c r="B2122" s="1">
        <v>2009</v>
      </c>
      <c r="C2122" s="22" t="str">
        <f>TEXT(D2122,"000")</f>
        <v>043</v>
      </c>
      <c r="D2122" s="2">
        <v>43</v>
      </c>
      <c r="E2122" s="41" t="str">
        <f>_xlfn.TEXTJOIN("_",TRUE,A2122,B2122,D2122,"Naval")</f>
        <v>SWE_2009_43_Naval</v>
      </c>
      <c r="F2122" s="1" t="s">
        <v>161</v>
      </c>
      <c r="G2122" s="1" t="str">
        <f>_xlfn.TEXTJOIN("_",TRUE,A2122,B2122,C2122,F2122)</f>
        <v>SWE_2009_043_Sea</v>
      </c>
      <c r="H2122" s="41" t="s">
        <v>358</v>
      </c>
      <c r="I2122" s="42" t="s">
        <v>187</v>
      </c>
      <c r="J2122" s="43" t="s">
        <v>3223</v>
      </c>
      <c r="K2122" s="43" t="s">
        <v>65</v>
      </c>
      <c r="L2122" s="44">
        <v>2</v>
      </c>
      <c r="M2122" s="5" t="str">
        <f>IF(AND(S2122=A2122, T2122&amp;U2122&amp;V2122&amp;W2122&amp;X2122=""), "DomProd", IF(COUNTIF(S2122:X2122, A2122)&gt;0, "CoDev", IF(S2122="???","N/A","Import")))</f>
        <v>N/A</v>
      </c>
      <c r="N2122" s="5" t="s">
        <v>35</v>
      </c>
      <c r="O2122" s="45"/>
      <c r="P2122" s="45"/>
      <c r="Q2122" s="45"/>
      <c r="R2122" s="45"/>
      <c r="S2122" t="s">
        <v>59</v>
      </c>
      <c r="T2122" s="43"/>
      <c r="U2122" s="43"/>
      <c r="V2122" s="43"/>
      <c r="W2122" s="43"/>
      <c r="X2122" s="43"/>
      <c r="Y2122" s="5">
        <f>IF(T2122="???",0,COUNTA(S2122:X2122))</f>
        <v>1</v>
      </c>
    </row>
    <row r="2123" spans="1:25" x14ac:dyDescent="0.45">
      <c r="A2123" s="24" t="s">
        <v>76</v>
      </c>
      <c r="B2123" s="1">
        <v>2009</v>
      </c>
      <c r="C2123" s="22" t="str">
        <f>TEXT(D2123,"000")</f>
        <v>044</v>
      </c>
      <c r="D2123" s="2">
        <v>44</v>
      </c>
      <c r="E2123" s="1" t="str">
        <f>_xlfn.TEXTJOIN("_",TRUE,A2123,B2123,D2123,"Naval")</f>
        <v>SWE_2009_44_Naval</v>
      </c>
      <c r="F2123" s="1" t="s">
        <v>161</v>
      </c>
      <c r="G2123" s="1" t="str">
        <f>_xlfn.TEXTJOIN("_",TRUE,A2123,B2123,C2123,F2123)</f>
        <v>SWE_2009_044_Sea</v>
      </c>
      <c r="H2123" s="1" t="s">
        <v>358</v>
      </c>
      <c r="I2123" s="3" t="s">
        <v>187</v>
      </c>
      <c r="J2123" t="s">
        <v>3224</v>
      </c>
      <c r="K2123" t="s">
        <v>65</v>
      </c>
      <c r="L2123" s="4">
        <v>3</v>
      </c>
      <c r="M2123" s="5" t="str">
        <f>IF(AND(S2123=A2123, T2123&amp;U2123&amp;V2123&amp;W2123&amp;X2123=""), "DomProd", IF(COUNTIF(S2123:X2123, A2123)&gt;0, "CoDev", IF(S2123="???","N/A","Import")))</f>
        <v>N/A</v>
      </c>
      <c r="N2123" s="5" t="s">
        <v>35</v>
      </c>
      <c r="O2123" s="5"/>
      <c r="P2123" s="5"/>
      <c r="Q2123" s="5"/>
      <c r="R2123" s="5"/>
      <c r="S2123" t="s">
        <v>59</v>
      </c>
      <c r="Y2123" s="5">
        <f>IF(T2123="???",0,COUNTA(S2123:X2123))</f>
        <v>1</v>
      </c>
    </row>
    <row r="2124" spans="1:25" x14ac:dyDescent="0.45">
      <c r="A2124" s="24" t="s">
        <v>76</v>
      </c>
      <c r="B2124" s="1">
        <v>2009</v>
      </c>
      <c r="C2124" s="22" t="str">
        <f>TEXT(D2124,"000")</f>
        <v>045</v>
      </c>
      <c r="D2124" s="2">
        <v>45</v>
      </c>
      <c r="E2124" s="1" t="str">
        <f>_xlfn.TEXTJOIN("_",TRUE,A2124,B2124,D2124,"Naval")</f>
        <v>SWE_2009_45_Naval</v>
      </c>
      <c r="F2124" s="1" t="s">
        <v>161</v>
      </c>
      <c r="G2124" s="1" t="str">
        <f>_xlfn.TEXTJOIN("_",TRUE,A2124,B2124,C2124,F2124)</f>
        <v>SWE_2009_045_Sea</v>
      </c>
      <c r="H2124" s="1" t="s">
        <v>358</v>
      </c>
      <c r="I2124" s="3" t="s">
        <v>422</v>
      </c>
      <c r="J2124" t="s">
        <v>1919</v>
      </c>
      <c r="K2124" t="s">
        <v>3225</v>
      </c>
      <c r="L2124" s="4">
        <v>17</v>
      </c>
      <c r="M2124" s="5" t="str">
        <f>IF(AND(S2124=A2124, T2124&amp;U2124&amp;V2124&amp;W2124&amp;X2124=""), "DomProd", IF(COUNTIF(S2124:X2124, A2124)&gt;0, "CoDev", IF(S2124="???","N/A","Import")))</f>
        <v>DomProd</v>
      </c>
      <c r="N2124" t="s">
        <v>3211</v>
      </c>
      <c r="Q2124" s="18" t="s">
        <v>3226</v>
      </c>
      <c r="R2124" s="5"/>
      <c r="S2124" t="s">
        <v>76</v>
      </c>
      <c r="Y2124" s="5">
        <f>IF(T2124="???",0,COUNTA(S2124:X2124))</f>
        <v>1</v>
      </c>
    </row>
    <row r="2125" spans="1:25" x14ac:dyDescent="0.45">
      <c r="A2125" s="24" t="s">
        <v>76</v>
      </c>
      <c r="B2125" s="1">
        <v>2009</v>
      </c>
      <c r="C2125" s="22" t="str">
        <f>TEXT(D2125,"000")</f>
        <v>046</v>
      </c>
      <c r="D2125" s="2">
        <v>46</v>
      </c>
      <c r="E2125" s="1" t="str">
        <f>_xlfn.TEXTJOIN("_",TRUE,A2125,B2125,D2125,"Naval")</f>
        <v>SWE_2009_46_Naval</v>
      </c>
      <c r="F2125" s="1" t="s">
        <v>161</v>
      </c>
      <c r="G2125" s="1" t="str">
        <f>_xlfn.TEXTJOIN("_",TRUE,A2125,B2125,C2125,F2125)</f>
        <v>SWE_2009_046_Sea</v>
      </c>
      <c r="H2125" s="1" t="s">
        <v>358</v>
      </c>
      <c r="I2125" s="3" t="s">
        <v>422</v>
      </c>
      <c r="J2125" t="s">
        <v>425</v>
      </c>
      <c r="K2125" t="s">
        <v>65</v>
      </c>
      <c r="L2125" s="4">
        <v>23</v>
      </c>
      <c r="M2125" s="5" t="str">
        <f>IF(AND(S2125=A2125, T2125&amp;U2125&amp;V2125&amp;W2125&amp;X2125=""), "DomProd", IF(COUNTIF(S2125:X2125, A2125)&gt;0, "CoDev", IF(S2125="???","N/A","Import")))</f>
        <v>N/A</v>
      </c>
      <c r="N2125" s="5" t="s">
        <v>35</v>
      </c>
      <c r="O2125" s="5"/>
      <c r="P2125" s="5"/>
      <c r="Q2125" s="5"/>
      <c r="R2125" s="5"/>
      <c r="S2125" t="s">
        <v>59</v>
      </c>
      <c r="Y2125" s="5">
        <f>IF(T2125="???",0,COUNTA(S2125:X2125))</f>
        <v>1</v>
      </c>
    </row>
    <row r="2126" spans="1:25" x14ac:dyDescent="0.45">
      <c r="A2126" s="24" t="s">
        <v>76</v>
      </c>
      <c r="B2126" s="1">
        <v>2009</v>
      </c>
      <c r="C2126" s="22" t="str">
        <f>TEXT(D2126,"000")</f>
        <v>047</v>
      </c>
      <c r="D2126" s="2">
        <v>47</v>
      </c>
      <c r="E2126" s="1" t="str">
        <f>_xlfn.TEXTJOIN("_",TRUE,A2126,B2126,D2126,"Naval")</f>
        <v>SWE_2009_47_Naval</v>
      </c>
      <c r="F2126" s="1" t="s">
        <v>161</v>
      </c>
      <c r="G2126" s="1" t="str">
        <f>_xlfn.TEXTJOIN("_",TRUE,A2126,B2126,C2126,F2126)</f>
        <v>SWE_2009_047_Sea</v>
      </c>
      <c r="H2126" s="1" t="s">
        <v>358</v>
      </c>
      <c r="I2126" s="3" t="s">
        <v>422</v>
      </c>
      <c r="J2126" t="s">
        <v>3227</v>
      </c>
      <c r="K2126" t="s">
        <v>3228</v>
      </c>
      <c r="L2126" s="4">
        <v>145</v>
      </c>
      <c r="M2126" s="5" t="str">
        <f>IF(AND(S2126=A2126, T2126&amp;U2126&amp;V2126&amp;W2126&amp;X2126=""), "DomProd", IF(COUNTIF(S2126:X2126, A2126)&gt;0, "CoDev", IF(S2126="???","N/A","Import")))</f>
        <v>DomProd</v>
      </c>
      <c r="N2126" t="s">
        <v>3229</v>
      </c>
      <c r="Q2126" t="s">
        <v>3230</v>
      </c>
      <c r="S2126" t="s">
        <v>76</v>
      </c>
      <c r="Y2126" s="5">
        <f>IF(T2126="???",0,COUNTA(S2126:X2126))</f>
        <v>1</v>
      </c>
    </row>
    <row r="2127" spans="1:25" x14ac:dyDescent="0.45">
      <c r="A2127" s="24" t="s">
        <v>76</v>
      </c>
      <c r="B2127" s="1">
        <v>2009</v>
      </c>
      <c r="C2127" s="22" t="str">
        <f>TEXT(D2127,"000")</f>
        <v>048</v>
      </c>
      <c r="D2127" s="2">
        <v>48</v>
      </c>
      <c r="E2127" s="1" t="str">
        <f>_xlfn.TEXTJOIN("_",TRUE,A2127,B2127,D2127,"Naval")</f>
        <v>SWE_2009_48_Naval</v>
      </c>
      <c r="F2127" s="1" t="s">
        <v>161</v>
      </c>
      <c r="G2127" s="1" t="str">
        <f>_xlfn.TEXTJOIN("_",TRUE,A2127,B2127,C2127,F2127)</f>
        <v>SWE_2009_048_Sea</v>
      </c>
      <c r="H2127" s="1" t="s">
        <v>358</v>
      </c>
      <c r="I2127" s="3" t="s">
        <v>192</v>
      </c>
      <c r="J2127" t="s">
        <v>430</v>
      </c>
      <c r="K2127" t="s">
        <v>3231</v>
      </c>
      <c r="L2127" s="4">
        <v>1</v>
      </c>
      <c r="M2127" s="5" t="str">
        <f>IF(AND(S2127=A2127, T2127&amp;U2127&amp;V2127&amp;W2127&amp;X2127=""), "DomProd", IF(COUNTIF(S2127:X2127, A2127)&gt;0, "CoDev", IF(S2127="???","N/A","Import")))</f>
        <v>DomProd</v>
      </c>
      <c r="N2127" t="s">
        <v>3232</v>
      </c>
      <c r="Q2127" s="18" t="s">
        <v>3233</v>
      </c>
      <c r="S2127" t="s">
        <v>76</v>
      </c>
      <c r="Y2127" s="5">
        <f>IF(T2127="???",0,COUNTA(S2127:X2127))</f>
        <v>1</v>
      </c>
    </row>
    <row r="2128" spans="1:25" x14ac:dyDescent="0.45">
      <c r="A2128" s="24" t="s">
        <v>76</v>
      </c>
      <c r="B2128" s="1">
        <v>2009</v>
      </c>
      <c r="C2128" s="22" t="str">
        <f>TEXT(D2128,"000")</f>
        <v>049</v>
      </c>
      <c r="D2128" s="2">
        <v>49</v>
      </c>
      <c r="E2128" s="1" t="str">
        <f>_xlfn.TEXTJOIN("_",TRUE,A2128,B2128,D2128,"Naval")</f>
        <v>SWE_2009_49_Naval</v>
      </c>
      <c r="F2128" s="1" t="s">
        <v>161</v>
      </c>
      <c r="G2128" s="1" t="str">
        <f>_xlfn.TEXTJOIN("_",TRUE,A2128,B2128,C2128,F2128)</f>
        <v>SWE_2009_049_Sea</v>
      </c>
      <c r="H2128" s="1" t="s">
        <v>358</v>
      </c>
      <c r="I2128" s="3" t="s">
        <v>192</v>
      </c>
      <c r="J2128" t="s">
        <v>193</v>
      </c>
      <c r="K2128" t="s">
        <v>3234</v>
      </c>
      <c r="L2128" s="4">
        <v>1</v>
      </c>
      <c r="M2128" s="5" t="str">
        <f>IF(AND(S2128=A2128, T2128&amp;U2128&amp;V2128&amp;W2128&amp;X2128=""), "DomProd", IF(COUNTIF(S2128:X2128, A2128)&gt;0, "CoDev", IF(S2128="???","N/A","Import")))</f>
        <v>DomProd</v>
      </c>
      <c r="N2128" t="s">
        <v>3235</v>
      </c>
      <c r="Q2128" t="s">
        <v>3236</v>
      </c>
      <c r="S2128" t="s">
        <v>76</v>
      </c>
      <c r="Y2128" s="5">
        <f>IF(T2128="???",0,COUNTA(S2128:X2128))</f>
        <v>1</v>
      </c>
    </row>
    <row r="2129" spans="1:25" x14ac:dyDescent="0.45">
      <c r="A2129" s="24" t="s">
        <v>76</v>
      </c>
      <c r="B2129" s="1">
        <v>2009</v>
      </c>
      <c r="C2129" s="22" t="str">
        <f>TEXT(D2129,"000")</f>
        <v>050</v>
      </c>
      <c r="D2129" s="2">
        <v>50</v>
      </c>
      <c r="E2129" s="1" t="str">
        <f>_xlfn.TEXTJOIN("_",TRUE,A2129,B2129,D2129,"Naval")</f>
        <v>SWE_2009_50_Naval</v>
      </c>
      <c r="F2129" s="1" t="s">
        <v>161</v>
      </c>
      <c r="G2129" s="1" t="str">
        <f>_xlfn.TEXTJOIN("_",TRUE,A2129,B2129,C2129,F2129)</f>
        <v>SWE_2009_050_Sea</v>
      </c>
      <c r="H2129" s="1" t="s">
        <v>358</v>
      </c>
      <c r="I2129" s="3" t="s">
        <v>192</v>
      </c>
      <c r="J2129" t="s">
        <v>193</v>
      </c>
      <c r="K2129" t="s">
        <v>3237</v>
      </c>
      <c r="L2129" s="4">
        <v>1</v>
      </c>
      <c r="M2129" s="5" t="str">
        <f>IF(AND(S2129=A2129, T2129&amp;U2129&amp;V2129&amp;W2129&amp;X2129=""), "DomProd", IF(COUNTIF(S2129:X2129, A2129)&gt;0, "CoDev", IF(S2129="???","N/A","Import")))</f>
        <v>Import</v>
      </c>
      <c r="N2129" s="5" t="s">
        <v>3554</v>
      </c>
      <c r="O2129" s="5"/>
      <c r="P2129" s="5"/>
      <c r="Q2129" s="30" t="s">
        <v>3555</v>
      </c>
      <c r="R2129" s="5"/>
      <c r="S2129" t="s">
        <v>1366</v>
      </c>
      <c r="Y2129" s="5">
        <f>IF(T2129="???",0,COUNTA(S2129:X2129))</f>
        <v>1</v>
      </c>
    </row>
    <row r="2130" spans="1:25" x14ac:dyDescent="0.45">
      <c r="A2130" s="24" t="s">
        <v>76</v>
      </c>
      <c r="B2130" s="1">
        <v>2009</v>
      </c>
      <c r="C2130" s="22" t="str">
        <f>TEXT(D2130,"000")</f>
        <v>051</v>
      </c>
      <c r="D2130" s="2">
        <v>51</v>
      </c>
      <c r="E2130" s="1" t="str">
        <f>_xlfn.TEXTJOIN("_",TRUE,A2130,B2130,D2130,"Naval")</f>
        <v>SWE_2009_51_Naval</v>
      </c>
      <c r="F2130" s="1" t="s">
        <v>161</v>
      </c>
      <c r="G2130" s="1" t="str">
        <f>_xlfn.TEXTJOIN("_",TRUE,A2130,B2130,C2130,F2130)</f>
        <v>SWE_2009_051_Sea</v>
      </c>
      <c r="H2130" s="1" t="s">
        <v>358</v>
      </c>
      <c r="I2130" s="3" t="s">
        <v>192</v>
      </c>
      <c r="J2130" t="s">
        <v>1223</v>
      </c>
      <c r="K2130" t="s">
        <v>3238</v>
      </c>
      <c r="L2130" s="4">
        <v>1</v>
      </c>
      <c r="M2130" s="5" t="str">
        <f>IF(AND(S2130=A2130, T2130&amp;U2130&amp;V2130&amp;W2130&amp;X2130=""), "DomProd", IF(COUNTIF(S2130:X2130, A2130)&gt;0, "CoDev", IF(S2130="???","N/A","Import")))</f>
        <v>DomProd</v>
      </c>
      <c r="N2130" s="5" t="s">
        <v>3235</v>
      </c>
      <c r="O2130" s="5"/>
      <c r="P2130" s="5"/>
      <c r="Q2130" s="30" t="s">
        <v>3572</v>
      </c>
      <c r="R2130" s="5"/>
      <c r="S2130" t="s">
        <v>76</v>
      </c>
      <c r="Y2130" s="5">
        <f>IF(T2130="???",0,COUNTA(S2130:X2130))</f>
        <v>1</v>
      </c>
    </row>
    <row r="2131" spans="1:25" x14ac:dyDescent="0.45">
      <c r="A2131" s="24" t="s">
        <v>76</v>
      </c>
      <c r="B2131" s="1">
        <v>2009</v>
      </c>
      <c r="C2131" s="22" t="str">
        <f>TEXT(D2131,"000")</f>
        <v>052</v>
      </c>
      <c r="D2131" s="2">
        <v>52</v>
      </c>
      <c r="E2131" s="1" t="str">
        <f>_xlfn.TEXTJOIN("_",TRUE,A2131,B2131,D2131,"Naval")</f>
        <v>SWE_2009_52_Naval</v>
      </c>
      <c r="F2131" s="1" t="s">
        <v>161</v>
      </c>
      <c r="G2131" s="1" t="str">
        <f>_xlfn.TEXTJOIN("_",TRUE,A2131,B2131,C2131,F2131)</f>
        <v>SWE_2009_052_Sea</v>
      </c>
      <c r="H2131" s="1" t="s">
        <v>358</v>
      </c>
      <c r="I2131" s="3" t="s">
        <v>192</v>
      </c>
      <c r="J2131" t="s">
        <v>1499</v>
      </c>
      <c r="K2131" t="s">
        <v>65</v>
      </c>
      <c r="L2131" s="4">
        <v>1</v>
      </c>
      <c r="M2131" s="5" t="str">
        <f>IF(AND(S2131=A2131, T2131&amp;U2131&amp;V2131&amp;W2131&amp;X2131=""), "DomProd", IF(COUNTIF(S2131:X2131, A2131)&gt;0, "CoDev", IF(S2131="???","N/A","Import")))</f>
        <v>N/A</v>
      </c>
      <c r="N2131" s="5" t="s">
        <v>35</v>
      </c>
      <c r="O2131" s="5"/>
      <c r="P2131" s="5"/>
      <c r="Q2131" s="5"/>
      <c r="R2131" s="5"/>
      <c r="S2131" t="s">
        <v>59</v>
      </c>
      <c r="Y2131" s="5">
        <f>IF(T2131="???",0,COUNTA(S2131:X2131))</f>
        <v>1</v>
      </c>
    </row>
    <row r="2132" spans="1:25" x14ac:dyDescent="0.45">
      <c r="A2132" s="24" t="s">
        <v>76</v>
      </c>
      <c r="B2132" s="1">
        <v>2009</v>
      </c>
      <c r="C2132" s="22" t="str">
        <f>TEXT(D2132,"000")</f>
        <v>053</v>
      </c>
      <c r="D2132" s="2">
        <v>53</v>
      </c>
      <c r="E2132" s="1" t="str">
        <f>_xlfn.TEXTJOIN("_",TRUE,A2132,B2132,D2132,"Naval")</f>
        <v>SWE_2009_53_Naval</v>
      </c>
      <c r="F2132" s="1" t="s">
        <v>161</v>
      </c>
      <c r="G2132" s="1" t="str">
        <f>_xlfn.TEXTJOIN("_",TRUE,A2132,B2132,C2132,F2132)</f>
        <v>SWE_2009_053_Sea</v>
      </c>
      <c r="H2132" s="1" t="s">
        <v>358</v>
      </c>
      <c r="I2132" s="3" t="s">
        <v>192</v>
      </c>
      <c r="J2132" t="s">
        <v>908</v>
      </c>
      <c r="K2132" t="s">
        <v>65</v>
      </c>
      <c r="L2132" s="4">
        <v>1</v>
      </c>
      <c r="M2132" s="5" t="str">
        <f>IF(AND(S2132=A2132, T2132&amp;U2132&amp;V2132&amp;W2132&amp;X2132=""), "DomProd", IF(COUNTIF(S2132:X2132, A2132)&gt;0, "CoDev", IF(S2132="???","N/A","Import")))</f>
        <v>N/A</v>
      </c>
      <c r="N2132" s="5" t="s">
        <v>35</v>
      </c>
      <c r="O2132" s="5"/>
      <c r="P2132" s="5"/>
      <c r="Q2132" s="5"/>
      <c r="R2132" s="5"/>
      <c r="S2132" t="s">
        <v>59</v>
      </c>
      <c r="Y2132" s="5">
        <f>IF(T2132="???",0,COUNTA(S2132:X2132))</f>
        <v>1</v>
      </c>
    </row>
    <row r="2133" spans="1:25" x14ac:dyDescent="0.45">
      <c r="A2133" s="24" t="s">
        <v>76</v>
      </c>
      <c r="B2133" s="1">
        <v>2009</v>
      </c>
      <c r="C2133" s="22" t="str">
        <f>TEXT(D2133,"000")</f>
        <v>054</v>
      </c>
      <c r="D2133" s="2">
        <v>54</v>
      </c>
      <c r="E2133" s="1" t="str">
        <f>_xlfn.TEXTJOIN("_",TRUE,A2133,B2133,D2133,"Naval")</f>
        <v>SWE_2009_54_Naval</v>
      </c>
      <c r="F2133" s="1" t="s">
        <v>161</v>
      </c>
      <c r="G2133" s="1" t="str">
        <f>_xlfn.TEXTJOIN("_",TRUE,A2133,B2133,C2133,F2133)</f>
        <v>SWE_2009_054_Sea</v>
      </c>
      <c r="H2133" s="1" t="s">
        <v>358</v>
      </c>
      <c r="I2133" s="3" t="s">
        <v>192</v>
      </c>
      <c r="J2133" t="s">
        <v>432</v>
      </c>
      <c r="K2133" t="s">
        <v>65</v>
      </c>
      <c r="L2133" s="4">
        <v>8</v>
      </c>
      <c r="M2133" s="5" t="str">
        <f>IF(AND(S2133=A2133, T2133&amp;U2133&amp;V2133&amp;W2133&amp;X2133=""), "DomProd", IF(COUNTIF(S2133:X2133, A2133)&gt;0, "CoDev", IF(S2133="???","N/A","Import")))</f>
        <v>N/A</v>
      </c>
      <c r="N2133" s="5" t="s">
        <v>35</v>
      </c>
      <c r="O2133" s="5"/>
      <c r="P2133" s="5"/>
      <c r="Q2133" s="5"/>
      <c r="R2133" s="5"/>
      <c r="S2133" t="s">
        <v>59</v>
      </c>
      <c r="Y2133" s="5">
        <f>IF(T2133="???",0,COUNTA(S2133:X2133))</f>
        <v>1</v>
      </c>
    </row>
    <row r="2134" spans="1:25" x14ac:dyDescent="0.45">
      <c r="A2134" s="24" t="s">
        <v>76</v>
      </c>
      <c r="B2134" s="1">
        <v>2009</v>
      </c>
      <c r="C2134" s="22" t="str">
        <f>TEXT(D2134,"000")</f>
        <v>055</v>
      </c>
      <c r="D2134" s="2">
        <v>55</v>
      </c>
      <c r="E2134" s="1" t="str">
        <f>_xlfn.TEXTJOIN("_",TRUE,A2134,B2134,D2134,"Naval")</f>
        <v>SWE_2009_55_Naval</v>
      </c>
      <c r="F2134" s="1" t="s">
        <v>161</v>
      </c>
      <c r="G2134" s="1" t="str">
        <f>_xlfn.TEXTJOIN("_",TRUE,A2134,B2134,C2134,F2134)</f>
        <v>SWE_2009_055_Sea</v>
      </c>
      <c r="H2134" s="1" t="s">
        <v>358</v>
      </c>
      <c r="I2134" s="3" t="s">
        <v>192</v>
      </c>
      <c r="J2134" t="s">
        <v>1226</v>
      </c>
      <c r="K2134" t="s">
        <v>65</v>
      </c>
      <c r="L2134" s="4">
        <v>2</v>
      </c>
      <c r="M2134" s="5" t="str">
        <f>IF(AND(S2134=A2134, T2134&amp;U2134&amp;V2134&amp;W2134&amp;X2134=""), "DomProd", IF(COUNTIF(S2134:X2134, A2134)&gt;0, "CoDev", IF(S2134="???","N/A","Import")))</f>
        <v>N/A</v>
      </c>
      <c r="N2134" s="5" t="s">
        <v>35</v>
      </c>
      <c r="O2134" s="5"/>
      <c r="P2134" s="5"/>
      <c r="Q2134" s="5"/>
      <c r="R2134" s="5"/>
      <c r="S2134" t="s">
        <v>59</v>
      </c>
      <c r="Y2134" s="5">
        <f>IF(T2134="???",0,COUNTA(S2134:X2134))</f>
        <v>1</v>
      </c>
    </row>
    <row r="2135" spans="1:25" x14ac:dyDescent="0.45">
      <c r="A2135" s="24" t="s">
        <v>76</v>
      </c>
      <c r="B2135" s="1">
        <v>2009</v>
      </c>
      <c r="C2135" s="22" t="str">
        <f>TEXT(D2135,"000")</f>
        <v>056</v>
      </c>
      <c r="D2135" s="2">
        <v>56</v>
      </c>
      <c r="E2135" s="1" t="str">
        <f>_xlfn.TEXTJOIN("_",TRUE,A2135,B2135,D2135,"Naval")</f>
        <v>SWE_2009_56_Naval</v>
      </c>
      <c r="F2135" s="1" t="s">
        <v>161</v>
      </c>
      <c r="G2135" s="1" t="str">
        <f>_xlfn.TEXTJOIN("_",TRUE,A2135,B2135,C2135,F2135)</f>
        <v>SWE_2009_056_Sea</v>
      </c>
      <c r="H2135" s="1" t="s">
        <v>358</v>
      </c>
      <c r="I2135" s="3" t="s">
        <v>192</v>
      </c>
      <c r="J2135" t="s">
        <v>912</v>
      </c>
      <c r="K2135" t="s">
        <v>3239</v>
      </c>
      <c r="L2135" s="4">
        <v>1</v>
      </c>
      <c r="M2135" s="5" t="str">
        <f>IF(AND(S2135=A2135, T2135&amp;U2135&amp;V2135&amp;W2135&amp;X2135=""), "DomProd", IF(COUNTIF(S2135:X2135, A2135)&gt;0, "CoDev", IF(S2135="???","N/A","Import")))</f>
        <v>N/A</v>
      </c>
      <c r="N2135" s="5" t="s">
        <v>3235</v>
      </c>
      <c r="O2135" s="5"/>
      <c r="P2135" s="5"/>
      <c r="Q2135" s="30" t="s">
        <v>3383</v>
      </c>
      <c r="R2135" s="5"/>
      <c r="S2135" t="s">
        <v>59</v>
      </c>
      <c r="Y2135" s="5">
        <f>IF(T2135="???",0,COUNTA(S2135:X2135))</f>
        <v>1</v>
      </c>
    </row>
    <row r="2136" spans="1:25" x14ac:dyDescent="0.45">
      <c r="A2136" s="24" t="s">
        <v>76</v>
      </c>
      <c r="B2136" s="1">
        <v>2009</v>
      </c>
      <c r="C2136" s="22" t="str">
        <f>TEXT(D2136,"000")</f>
        <v>057</v>
      </c>
      <c r="D2136" s="2">
        <v>57</v>
      </c>
      <c r="E2136" s="1" t="str">
        <f>_xlfn.TEXTJOIN("_",TRUE,A2136,B2136,D2136,"Naval")</f>
        <v>SWE_2009_57_Naval</v>
      </c>
      <c r="F2136" s="1" t="s">
        <v>161</v>
      </c>
      <c r="G2136" s="1" t="str">
        <f>_xlfn.TEXTJOIN("_",TRUE,A2136,B2136,C2136,F2136)</f>
        <v>SWE_2009_057_Sea</v>
      </c>
      <c r="H2136" s="1" t="s">
        <v>358</v>
      </c>
      <c r="I2136" s="3" t="s">
        <v>192</v>
      </c>
      <c r="J2136" t="s">
        <v>1286</v>
      </c>
      <c r="K2136" t="s">
        <v>65</v>
      </c>
      <c r="L2136" s="4">
        <v>1</v>
      </c>
      <c r="M2136" s="5" t="str">
        <f>IF(AND(S2136=A2136, T2136&amp;U2136&amp;V2136&amp;W2136&amp;X2136=""), "DomProd", IF(COUNTIF(S2136:X2136, A2136)&gt;0, "CoDev", IF(S2136="???","N/A","Import")))</f>
        <v>N/A</v>
      </c>
      <c r="N2136" s="5" t="s">
        <v>35</v>
      </c>
      <c r="O2136" s="5"/>
      <c r="P2136" s="5"/>
      <c r="Q2136" s="5"/>
      <c r="R2136" s="5"/>
      <c r="S2136" t="s">
        <v>59</v>
      </c>
      <c r="Y2136" s="5">
        <f>IF(T2136="???",0,COUNTA(S2136:X2136))</f>
        <v>1</v>
      </c>
    </row>
    <row r="2137" spans="1:25" x14ac:dyDescent="0.45">
      <c r="A2137" s="24" t="s">
        <v>76</v>
      </c>
      <c r="B2137" s="1">
        <v>2009</v>
      </c>
      <c r="C2137" s="22" t="str">
        <f>TEXT(D2137,"000")</f>
        <v>058</v>
      </c>
      <c r="D2137" s="2">
        <v>58</v>
      </c>
      <c r="E2137" s="1" t="str">
        <f>_xlfn.TEXTJOIN("_",TRUE,A2137,B2137,D2137,"Naval")</f>
        <v>SWE_2009_58_Naval</v>
      </c>
      <c r="F2137" s="1" t="s">
        <v>161</v>
      </c>
      <c r="G2137" s="1" t="str">
        <f>_xlfn.TEXTJOIN("_",TRUE,A2137,B2137,C2137,F2137)</f>
        <v>SWE_2009_058_Sea</v>
      </c>
      <c r="H2137" s="1" t="s">
        <v>358</v>
      </c>
      <c r="I2137" s="3" t="s">
        <v>192</v>
      </c>
      <c r="J2137" t="s">
        <v>2780</v>
      </c>
      <c r="K2137" t="s">
        <v>65</v>
      </c>
      <c r="L2137" s="4">
        <v>2</v>
      </c>
      <c r="M2137" s="5" t="str">
        <f>IF(AND(S2137=A2137, T2137&amp;U2137&amp;V2137&amp;W2137&amp;X2137=""), "DomProd", IF(COUNTIF(S2137:X2137, A2137)&gt;0, "CoDev", IF(S2137="???","N/A","Import")))</f>
        <v>N/A</v>
      </c>
      <c r="N2137" s="5" t="s">
        <v>35</v>
      </c>
      <c r="O2137" s="5"/>
      <c r="P2137" s="5"/>
      <c r="Q2137" s="5"/>
      <c r="R2137" s="5"/>
      <c r="S2137" t="s">
        <v>59</v>
      </c>
      <c r="Y2137" s="5">
        <f>IF(T2137="???",0,COUNTA(S2137:X2137))</f>
        <v>1</v>
      </c>
    </row>
    <row r="2138" spans="1:25" x14ac:dyDescent="0.45">
      <c r="A2138" s="24" t="s">
        <v>76</v>
      </c>
      <c r="B2138" s="1">
        <v>2009</v>
      </c>
      <c r="C2138" s="22" t="str">
        <f>TEXT(D2138,"000")</f>
        <v>059</v>
      </c>
      <c r="D2138" s="2">
        <v>59</v>
      </c>
      <c r="E2138" s="1" t="str">
        <f>_xlfn.TEXTJOIN("_",TRUE,A2138,B2138,D2138,"Naval")</f>
        <v>SWE_2009_59_Naval</v>
      </c>
      <c r="F2138" s="1" t="s">
        <v>161</v>
      </c>
      <c r="G2138" s="1" t="str">
        <f>_xlfn.TEXTJOIN("_",TRUE,A2138,B2138,C2138,F2138)</f>
        <v>SWE_2009_059_Sea</v>
      </c>
      <c r="H2138" s="1" t="s">
        <v>358</v>
      </c>
      <c r="I2138" s="3" t="s">
        <v>192</v>
      </c>
      <c r="J2138" t="s">
        <v>204</v>
      </c>
      <c r="K2138" t="s">
        <v>65</v>
      </c>
      <c r="L2138" s="4">
        <v>1</v>
      </c>
      <c r="M2138" s="5" t="str">
        <f>IF(AND(S2138=A2138, T2138&amp;U2138&amp;V2138&amp;W2138&amp;X2138=""), "DomProd", IF(COUNTIF(S2138:X2138, A2138)&gt;0, "CoDev", IF(S2138="???","N/A","Import")))</f>
        <v>N/A</v>
      </c>
      <c r="N2138" s="5" t="s">
        <v>35</v>
      </c>
      <c r="O2138" s="5"/>
      <c r="P2138" s="5"/>
      <c r="Q2138" s="5"/>
      <c r="R2138" s="5"/>
      <c r="S2138" t="s">
        <v>59</v>
      </c>
      <c r="Y2138" s="5">
        <f>IF(T2138="???",0,COUNTA(S2138:X2138))</f>
        <v>1</v>
      </c>
    </row>
    <row r="2139" spans="1:25" x14ac:dyDescent="0.45">
      <c r="A2139" s="24" t="s">
        <v>76</v>
      </c>
      <c r="B2139" s="1">
        <v>2009</v>
      </c>
      <c r="C2139" s="22" t="str">
        <f>TEXT(D2139,"000")</f>
        <v>060</v>
      </c>
      <c r="D2139" s="2">
        <v>60</v>
      </c>
      <c r="E2139" s="1" t="str">
        <f>_xlfn.TEXTJOIN("_",TRUE,A2139,B2139,D2139,"Naval")</f>
        <v>SWE_2009_60_Naval</v>
      </c>
      <c r="F2139" s="1" t="s">
        <v>161</v>
      </c>
      <c r="G2139" s="1" t="str">
        <f>_xlfn.TEXTJOIN("_",TRUE,A2139,B2139,C2139,F2139)</f>
        <v>SWE_2009_060_Sea</v>
      </c>
      <c r="H2139" s="1" t="s">
        <v>358</v>
      </c>
      <c r="I2139" s="3" t="s">
        <v>192</v>
      </c>
      <c r="J2139" t="s">
        <v>1723</v>
      </c>
      <c r="K2139" t="s">
        <v>65</v>
      </c>
      <c r="L2139" s="4">
        <v>2</v>
      </c>
      <c r="M2139" s="5" t="str">
        <f>IF(AND(S2139=A2139, T2139&amp;U2139&amp;V2139&amp;W2139&amp;X2139=""), "DomProd", IF(COUNTIF(S2139:X2139, A2139)&gt;0, "CoDev", IF(S2139="???","N/A","Import")))</f>
        <v>N/A</v>
      </c>
      <c r="N2139" s="5" t="s">
        <v>35</v>
      </c>
      <c r="O2139" s="5"/>
      <c r="P2139" s="5"/>
      <c r="Q2139" s="5"/>
      <c r="R2139" s="5"/>
      <c r="S2139" t="s">
        <v>59</v>
      </c>
      <c r="Y2139" s="5">
        <f>IF(T2139="???",0,COUNTA(S2139:X2139))</f>
        <v>1</v>
      </c>
    </row>
    <row r="2140" spans="1:25" x14ac:dyDescent="0.45">
      <c r="A2140" s="24" t="s">
        <v>76</v>
      </c>
      <c r="B2140" s="1">
        <v>2009</v>
      </c>
      <c r="C2140" s="22" t="str">
        <f>TEXT(D2140,"000")</f>
        <v>061</v>
      </c>
      <c r="D2140" s="2">
        <v>61</v>
      </c>
      <c r="E2140" s="1" t="str">
        <f>_xlfn.TEXTJOIN("_",TRUE,A2140,B2140,D2140,"Naval")</f>
        <v>SWE_2009_61_Naval</v>
      </c>
      <c r="F2140" s="1" t="s">
        <v>161</v>
      </c>
      <c r="G2140" s="1" t="str">
        <f>_xlfn.TEXTJOIN("_",TRUE,A2140,B2140,C2140,F2140)</f>
        <v>SWE_2009_061_Sea</v>
      </c>
      <c r="H2140" s="1" t="s">
        <v>358</v>
      </c>
      <c r="I2140" s="3" t="s">
        <v>192</v>
      </c>
      <c r="J2140" t="s">
        <v>2251</v>
      </c>
      <c r="K2140" t="s">
        <v>65</v>
      </c>
      <c r="L2140" s="4">
        <v>9</v>
      </c>
      <c r="M2140" s="5" t="str">
        <f>IF(AND(S2140=A2140, T2140&amp;U2140&amp;V2140&amp;W2140&amp;X2140=""), "DomProd", IF(COUNTIF(S2140:X2140, A2140)&gt;0, "CoDev", IF(S2140="???","N/A","Import")))</f>
        <v>N/A</v>
      </c>
      <c r="N2140" s="5" t="s">
        <v>35</v>
      </c>
      <c r="O2140" s="5"/>
      <c r="P2140" s="5"/>
      <c r="Q2140" s="5"/>
      <c r="R2140" s="5"/>
      <c r="S2140" t="s">
        <v>59</v>
      </c>
      <c r="Y2140" s="5">
        <f>IF(T2140="???",0,COUNTA(S2140:X2140))</f>
        <v>1</v>
      </c>
    </row>
    <row r="2141" spans="1:25" x14ac:dyDescent="0.45">
      <c r="A2141" s="24" t="s">
        <v>76</v>
      </c>
      <c r="B2141" s="1">
        <v>2009</v>
      </c>
      <c r="C2141" s="22" t="str">
        <f>TEXT(D2141,"000")</f>
        <v>062</v>
      </c>
      <c r="D2141" s="2">
        <v>62</v>
      </c>
      <c r="E2141" s="1" t="str">
        <f>_xlfn.TEXTJOIN("_",TRUE,A2141,B2141,D2141,"Land")</f>
        <v>SWE_2009_62_Land</v>
      </c>
      <c r="F2141" s="1" t="str" cm="1">
        <f t="array" ref="F2141">_xlfn.REGEXEXTRACT(E2141,"[A-Z]+[a-z]+[a-z]",1,0)</f>
        <v>Land</v>
      </c>
      <c r="G2141" s="1" t="str">
        <f>_xlfn.TEXTJOIN("_",TRUE,A2141,B2141,C2141,F2141)</f>
        <v>SWE_2009_062_Land</v>
      </c>
      <c r="H2141" s="1" t="s">
        <v>1519</v>
      </c>
      <c r="I2141" s="3" t="s">
        <v>51</v>
      </c>
      <c r="J2141" t="s">
        <v>44</v>
      </c>
      <c r="K2141" t="s">
        <v>1254</v>
      </c>
      <c r="L2141" s="4">
        <v>3</v>
      </c>
      <c r="M2141" s="5" t="str">
        <f>IF(AND(S2141=A2141, T2141&amp;U2141&amp;V2141&amp;W2141&amp;X2141=""), "DomProd", IF(COUNTIF(S2141:X2141, A2141)&gt;0, "CoDev", IF(S2141="???","N/A","Import")))</f>
        <v>Import</v>
      </c>
      <c r="N2141" t="s">
        <v>143</v>
      </c>
      <c r="Q2141" s="18" t="s">
        <v>144</v>
      </c>
      <c r="R2141" s="5"/>
      <c r="S2141" t="s">
        <v>102</v>
      </c>
      <c r="Y2141" s="5">
        <f>IF(T2141="???",0,COUNTA(S2141:X2141))</f>
        <v>1</v>
      </c>
    </row>
    <row r="2142" spans="1:25" x14ac:dyDescent="0.45">
      <c r="A2142" s="24" t="s">
        <v>76</v>
      </c>
      <c r="B2142" s="1">
        <v>2009</v>
      </c>
      <c r="C2142" s="22" t="str">
        <f>TEXT(D2142,"000")</f>
        <v>063</v>
      </c>
      <c r="D2142" s="2">
        <v>63</v>
      </c>
      <c r="E2142" s="1" t="str">
        <f>_xlfn.TEXTJOIN("_",TRUE,A2142,B2142,D2142,"Land")</f>
        <v>SWE_2009_63_Land</v>
      </c>
      <c r="F2142" s="1" t="str" cm="1">
        <f t="array" ref="F2142">_xlfn.REGEXEXTRACT(E2142,"[A-Z]+[a-z]+[a-z]",1,0)</f>
        <v>Land</v>
      </c>
      <c r="G2142" s="1" t="str">
        <f>_xlfn.TEXTJOIN("_",TRUE,A2142,B2142,C2142,F2142)</f>
        <v>SWE_2009_063_Land</v>
      </c>
      <c r="H2142" s="1" t="s">
        <v>1519</v>
      </c>
      <c r="I2142" s="3" t="s">
        <v>51</v>
      </c>
      <c r="J2142" t="s">
        <v>152</v>
      </c>
      <c r="K2142" t="s">
        <v>65</v>
      </c>
      <c r="L2142" s="4" t="s">
        <v>65</v>
      </c>
      <c r="M2142" s="5" t="str">
        <f>IF(AND(S2142=A2142, T2142&amp;U2142&amp;V2142&amp;W2142&amp;X2142=""), "DomProd", IF(COUNTIF(S2142:X2142, A2142)&gt;0, "CoDev", IF(S2142="???","N/A","Import")))</f>
        <v>N/A</v>
      </c>
      <c r="N2142" s="5" t="s">
        <v>35</v>
      </c>
      <c r="O2142" s="5"/>
      <c r="P2142" s="5"/>
      <c r="Q2142" s="5"/>
      <c r="R2142" s="5"/>
      <c r="S2142" t="s">
        <v>59</v>
      </c>
      <c r="Y2142" s="5">
        <f>IF(T2142="???",0,COUNTA(S2142:X2142))</f>
        <v>1</v>
      </c>
    </row>
    <row r="2143" spans="1:25" x14ac:dyDescent="0.45">
      <c r="A2143" s="24" t="s">
        <v>76</v>
      </c>
      <c r="B2143" s="1">
        <v>2009</v>
      </c>
      <c r="C2143" s="22" t="str">
        <f>TEXT(D2143,"000")</f>
        <v>064</v>
      </c>
      <c r="D2143" s="2">
        <v>64</v>
      </c>
      <c r="E2143" s="1" t="str">
        <f>_xlfn.TEXTJOIN("_",TRUE,A2143,B2143,D2143,"Land")</f>
        <v>SWE_2009_64_Land</v>
      </c>
      <c r="F2143" s="1" t="str" cm="1">
        <f t="array" ref="F2143">_xlfn.REGEXEXTRACT(E2143,"[A-Z]+[a-z]+[a-z]",1,0)</f>
        <v>Land</v>
      </c>
      <c r="G2143" s="1" t="str">
        <f>_xlfn.TEXTJOIN("_",TRUE,A2143,B2143,C2143,F2143)</f>
        <v>SWE_2009_064_Land</v>
      </c>
      <c r="H2143" s="1" t="s">
        <v>1519</v>
      </c>
      <c r="I2143" s="3" t="s">
        <v>51</v>
      </c>
      <c r="J2143" t="s">
        <v>66</v>
      </c>
      <c r="K2143" t="s">
        <v>65</v>
      </c>
      <c r="L2143" s="4">
        <v>70</v>
      </c>
      <c r="M2143" s="5" t="str">
        <f>IF(AND(S2143=A2143, T2143&amp;U2143&amp;V2143&amp;W2143&amp;X2143=""), "DomProd", IF(COUNTIF(S2143:X2143, A2143)&gt;0, "CoDev", IF(S2143="???","N/A","Import")))</f>
        <v>N/A</v>
      </c>
      <c r="N2143" s="5" t="s">
        <v>35</v>
      </c>
      <c r="O2143" s="5"/>
      <c r="P2143" s="5"/>
      <c r="Q2143" s="5"/>
      <c r="R2143" s="5"/>
      <c r="S2143" t="s">
        <v>59</v>
      </c>
      <c r="Y2143" s="5">
        <f>IF(T2143="???",0,COUNTA(S2143:X2143))</f>
        <v>1</v>
      </c>
    </row>
    <row r="2144" spans="1:25" x14ac:dyDescent="0.45">
      <c r="A2144" s="24" t="s">
        <v>76</v>
      </c>
      <c r="B2144" s="1">
        <v>2009</v>
      </c>
      <c r="C2144" s="22" t="str">
        <f>TEXT(D2144,"000")</f>
        <v>065</v>
      </c>
      <c r="D2144" s="2">
        <v>65</v>
      </c>
      <c r="E2144" s="1" t="str">
        <f>_xlfn.TEXTJOIN("_",TRUE,A2144,B2144,D2144,"Land")</f>
        <v>SWE_2009_65_Land</v>
      </c>
      <c r="F2144" s="1" t="str" cm="1">
        <f t="array" ref="F2144">_xlfn.REGEXEXTRACT(E2144,"[A-Z]+[a-z]+[a-z]",1,0)</f>
        <v>Land</v>
      </c>
      <c r="G2144" s="1" t="str">
        <f>_xlfn.TEXTJOIN("_",TRUE,A2144,B2144,C2144,F2144)</f>
        <v>SWE_2009_065_Land</v>
      </c>
      <c r="H2144" s="1" t="s">
        <v>1519</v>
      </c>
      <c r="I2144" s="3" t="s">
        <v>85</v>
      </c>
      <c r="J2144" t="s">
        <v>125</v>
      </c>
      <c r="K2144" t="s">
        <v>723</v>
      </c>
      <c r="L2144" s="4" t="s">
        <v>65</v>
      </c>
      <c r="M2144" s="5" t="str">
        <f>IF(AND(S2144=A2144, T2144&amp;U2144&amp;V2144&amp;W2144&amp;X2144=""), "DomProd", IF(COUNTIF(S2144:X2144, A2144)&gt;0, "CoDev", IF(S2144="???","N/A","Import")))</f>
        <v>DomProd</v>
      </c>
      <c r="N2144" t="s">
        <v>107</v>
      </c>
      <c r="Q2144" s="18" t="s">
        <v>724</v>
      </c>
      <c r="S2144" t="s">
        <v>76</v>
      </c>
      <c r="Y2144" s="5">
        <f>IF(T2144="???",0,COUNTA(S2144:X2144))</f>
        <v>1</v>
      </c>
    </row>
    <row r="2145" spans="1:25" x14ac:dyDescent="0.45">
      <c r="A2145" s="24" t="s">
        <v>76</v>
      </c>
      <c r="B2145" s="1">
        <v>2009</v>
      </c>
      <c r="C2145" s="22" t="str">
        <f>TEXT(D2145,"000")</f>
        <v>066</v>
      </c>
      <c r="D2145" s="2">
        <v>66</v>
      </c>
      <c r="E2145" s="1" t="str">
        <f>_xlfn.TEXTJOIN("_",TRUE,A2145,B2145,D2145,"Land")</f>
        <v>SWE_2009_66_Land</v>
      </c>
      <c r="F2145" s="1" t="str" cm="1">
        <f t="array" ref="F2145">_xlfn.REGEXEXTRACT(E2145,"[A-Z]+[a-z]+[a-z]",1,0)</f>
        <v>Land</v>
      </c>
      <c r="G2145" s="1" t="str">
        <f>_xlfn.TEXTJOIN("_",TRUE,A2145,B2145,C2145,F2145)</f>
        <v>SWE_2009_066_Land</v>
      </c>
      <c r="H2145" s="1" t="s">
        <v>1519</v>
      </c>
      <c r="I2145" s="3" t="s">
        <v>439</v>
      </c>
      <c r="J2145" t="s">
        <v>619</v>
      </c>
      <c r="K2145" t="s">
        <v>3240</v>
      </c>
      <c r="L2145" s="4">
        <v>6</v>
      </c>
      <c r="M2145" s="5" t="str">
        <f>IF(AND(S2145=A2145, T2145&amp;U2145&amp;V2145&amp;W2145&amp;X2145=""), "DomProd", IF(COUNTIF(S2145:X2145, A2145)&gt;0, "CoDev", IF(S2145="???","N/A","Import")))</f>
        <v>DomProd</v>
      </c>
      <c r="N2145" s="5" t="s">
        <v>107</v>
      </c>
      <c r="O2145" s="5"/>
      <c r="P2145" s="5"/>
      <c r="Q2145" s="30" t="s">
        <v>1460</v>
      </c>
      <c r="R2145" s="5"/>
      <c r="S2145" t="s">
        <v>76</v>
      </c>
      <c r="Y2145" s="5">
        <f>IF(T2145="???",0,COUNTA(S2145:X2145))</f>
        <v>1</v>
      </c>
    </row>
    <row r="2146" spans="1:25" x14ac:dyDescent="0.45">
      <c r="A2146" s="24" t="s">
        <v>76</v>
      </c>
      <c r="B2146" s="1">
        <v>2009</v>
      </c>
      <c r="C2146" s="22" t="str">
        <f>TEXT(D2146,"000")</f>
        <v>067</v>
      </c>
      <c r="D2146" s="2">
        <v>67</v>
      </c>
      <c r="E2146" s="1" t="str">
        <f>_xlfn.TEXTJOIN("_",TRUE,A2146,B2146,D2146,"Land")</f>
        <v>SWE_2009_67_Land</v>
      </c>
      <c r="F2146" s="1" t="str" cm="1">
        <f t="array" ref="F2146">_xlfn.REGEXEXTRACT(E2146,"[A-Z]+[a-z]+[a-z]",1,0)</f>
        <v>Land</v>
      </c>
      <c r="G2146" s="1" t="str">
        <f>_xlfn.TEXTJOIN("_",TRUE,A2146,B2146,C2146,F2146)</f>
        <v>SWE_2009_067_Land</v>
      </c>
      <c r="H2146" s="1" t="s">
        <v>1519</v>
      </c>
      <c r="I2146" s="3" t="s">
        <v>439</v>
      </c>
      <c r="J2146" t="s">
        <v>619</v>
      </c>
      <c r="K2146" t="s">
        <v>3241</v>
      </c>
      <c r="L2146" s="4">
        <v>90</v>
      </c>
      <c r="M2146" s="5" t="str">
        <f>IF(AND(S2146=A2146, T2146&amp;U2146&amp;V2146&amp;W2146&amp;X2146=""), "DomProd", IF(COUNTIF(S2146:X2146, A2146)&gt;0, "CoDev", IF(S2146="???","N/A","Import")))</f>
        <v>CoDev</v>
      </c>
      <c r="N2146" t="s">
        <v>74</v>
      </c>
      <c r="O2146" t="s">
        <v>96</v>
      </c>
      <c r="Q2146" s="18" t="s">
        <v>3242</v>
      </c>
      <c r="R2146" s="18" t="s">
        <v>1248</v>
      </c>
      <c r="S2146" t="s">
        <v>56</v>
      </c>
      <c r="T2146" t="s">
        <v>76</v>
      </c>
      <c r="Y2146" s="5">
        <f>IF(T2146="???",0,COUNTA(S2146:X2146))</f>
        <v>2</v>
      </c>
    </row>
    <row r="2147" spans="1:25" x14ac:dyDescent="0.45">
      <c r="A2147" s="24" t="s">
        <v>76</v>
      </c>
      <c r="B2147" s="1">
        <v>2009</v>
      </c>
      <c r="C2147" s="22" t="str">
        <f>TEXT(D2147,"000")</f>
        <v>068</v>
      </c>
      <c r="D2147" s="2">
        <v>68</v>
      </c>
      <c r="E2147" s="1" t="str">
        <f>_xlfn.TEXTJOIN("_",TRUE,A2147,B2147,D2147,"Land")</f>
        <v>SWE_2009_68_Land</v>
      </c>
      <c r="F2147" s="1" t="str" cm="1">
        <f t="array" ref="F2147">_xlfn.REGEXEXTRACT(E2147,"[A-Z]+[a-z]+[a-z]",1,0)</f>
        <v>Land</v>
      </c>
      <c r="G2147" s="1" t="str">
        <f>_xlfn.TEXTJOIN("_",TRUE,A2147,B2147,C2147,F2147)</f>
        <v>SWE_2009_068_Land</v>
      </c>
      <c r="H2147" s="1" t="s">
        <v>1519</v>
      </c>
      <c r="I2147" s="3" t="s">
        <v>439</v>
      </c>
      <c r="J2147" t="s">
        <v>2380</v>
      </c>
      <c r="K2147" t="s">
        <v>2478</v>
      </c>
      <c r="L2147" s="4" t="s">
        <v>65</v>
      </c>
      <c r="M2147" s="5" t="str">
        <f>IF(AND(S2147=A2147, T2147&amp;U2147&amp;V2147&amp;W2147&amp;X2147=""), "DomProd", IF(COUNTIF(S2147:X2147, A2147)&gt;0, "CoDev", IF(S2147="???","N/A","Import")))</f>
        <v>DomProd</v>
      </c>
      <c r="N2147" t="s">
        <v>2479</v>
      </c>
      <c r="Q2147" s="18" t="s">
        <v>2480</v>
      </c>
      <c r="R2147" s="5"/>
      <c r="S2147" t="s">
        <v>76</v>
      </c>
      <c r="Y2147" s="5">
        <f>IF(T2147="???",0,COUNTA(S2147:X2147))</f>
        <v>1</v>
      </c>
    </row>
    <row r="2148" spans="1:25" x14ac:dyDescent="0.45">
      <c r="A2148" s="24" t="s">
        <v>76</v>
      </c>
      <c r="B2148" s="1">
        <v>2009</v>
      </c>
      <c r="C2148" s="22" t="str">
        <f>TEXT(D2148,"000")</f>
        <v>069</v>
      </c>
      <c r="D2148" s="2">
        <v>69</v>
      </c>
      <c r="E2148" s="1" t="str">
        <f>_xlfn.TEXTJOIN("_",TRUE,A2148,B2148,D2148,"Land")</f>
        <v>SWE_2009_69_Land</v>
      </c>
      <c r="F2148" s="1" t="str" cm="1">
        <f t="array" ref="F2148">_xlfn.REGEXEXTRACT(E2148,"[A-Z]+[a-z]+[a-z]",1,0)</f>
        <v>Land</v>
      </c>
      <c r="G2148" s="1" t="str">
        <f>_xlfn.TEXTJOIN("_",TRUE,A2148,B2148,C2148,F2148)</f>
        <v>SWE_2009_069_Land</v>
      </c>
      <c r="H2148" s="1" t="s">
        <v>1519</v>
      </c>
      <c r="I2148" s="3" t="s">
        <v>439</v>
      </c>
      <c r="J2148" t="s">
        <v>3243</v>
      </c>
      <c r="K2148" t="s">
        <v>65</v>
      </c>
      <c r="L2148" s="4" t="s">
        <v>65</v>
      </c>
      <c r="M2148" s="5" t="str">
        <f>IF(AND(S2148=A2148, T2148&amp;U2148&amp;V2148&amp;W2148&amp;X2148=""), "DomProd", IF(COUNTIF(S2148:X2148, A2148)&gt;0, "CoDev", IF(S2148="???","N/A","Import")))</f>
        <v>N/A</v>
      </c>
      <c r="N2148" s="5" t="s">
        <v>35</v>
      </c>
      <c r="O2148" s="5"/>
      <c r="P2148" s="5"/>
      <c r="Q2148" s="5"/>
      <c r="R2148" s="5"/>
      <c r="S2148" t="s">
        <v>59</v>
      </c>
      <c r="Y2148" s="5">
        <f>IF(T2148="???",0,COUNTA(S2148:X2148))</f>
        <v>1</v>
      </c>
    </row>
    <row r="2149" spans="1:25" x14ac:dyDescent="0.45">
      <c r="A2149" s="24" t="s">
        <v>76</v>
      </c>
      <c r="B2149" s="1">
        <v>2009</v>
      </c>
      <c r="C2149" s="22" t="str">
        <f>TEXT(D2149,"000")</f>
        <v>070</v>
      </c>
      <c r="D2149" s="2">
        <v>70</v>
      </c>
      <c r="E2149" s="1" t="str">
        <f>_xlfn.TEXTJOIN("_",TRUE,A2149,B2149,D2149,"Land")</f>
        <v>SWE_2009_70_Land</v>
      </c>
      <c r="F2149" s="1" t="str" cm="1">
        <f t="array" ref="F2149">_xlfn.REGEXEXTRACT(E2149,"[A-Z]+[a-z]+[a-z]",1,0)</f>
        <v>Land</v>
      </c>
      <c r="G2149" s="1" t="str">
        <f>_xlfn.TEXTJOIN("_",TRUE,A2149,B2149,C2149,F2149)</f>
        <v>SWE_2009_070_Land</v>
      </c>
      <c r="H2149" s="1" t="s">
        <v>1519</v>
      </c>
      <c r="I2149" s="3" t="s">
        <v>439</v>
      </c>
      <c r="J2149" t="s">
        <v>3244</v>
      </c>
      <c r="K2149" t="s">
        <v>65</v>
      </c>
      <c r="L2149" s="4" t="s">
        <v>65</v>
      </c>
      <c r="M2149" s="5" t="str">
        <f>IF(AND(S2149=A2149, T2149&amp;U2149&amp;V2149&amp;W2149&amp;X2149=""), "DomProd", IF(COUNTIF(S2149:X2149, A2149)&gt;0, "CoDev", IF(S2149="???","N/A","Import")))</f>
        <v>N/A</v>
      </c>
      <c r="N2149" s="5" t="s">
        <v>35</v>
      </c>
      <c r="O2149" s="5"/>
      <c r="P2149" s="5"/>
      <c r="Q2149" s="5"/>
      <c r="R2149" s="5"/>
      <c r="S2149" t="s">
        <v>59</v>
      </c>
      <c r="Y2149" s="5">
        <f>IF(T2149="???",0,COUNTA(S2149:X2149))</f>
        <v>1</v>
      </c>
    </row>
    <row r="2150" spans="1:25" x14ac:dyDescent="0.45">
      <c r="A2150" s="24" t="s">
        <v>76</v>
      </c>
      <c r="B2150" s="1">
        <v>2009</v>
      </c>
      <c r="C2150" s="22" t="str">
        <f>TEXT(D2150,"000")</f>
        <v>071</v>
      </c>
      <c r="D2150" s="2">
        <v>71</v>
      </c>
      <c r="E2150" s="1" t="str">
        <f>_xlfn.TEXTJOIN("_",TRUE,A2150,B2150,D2150,"Land")</f>
        <v>SWE_2009_71_Land</v>
      </c>
      <c r="F2150" s="1" t="str" cm="1">
        <f t="array" ref="F2150">_xlfn.REGEXEXTRACT(E2150,"[A-Z]+[a-z]+[a-z]",1,0)</f>
        <v>Land</v>
      </c>
      <c r="G2150" s="1" t="str">
        <f>_xlfn.TEXTJOIN("_",TRUE,A2150,B2150,C2150,F2150)</f>
        <v>SWE_2009_071_Land</v>
      </c>
      <c r="H2150" s="1" t="s">
        <v>1519</v>
      </c>
      <c r="I2150" s="3" t="s">
        <v>439</v>
      </c>
      <c r="J2150" t="s">
        <v>3245</v>
      </c>
      <c r="K2150" t="s">
        <v>3246</v>
      </c>
      <c r="L2150" s="4">
        <v>24</v>
      </c>
      <c r="M2150" s="5" t="str">
        <f>IF(AND(S2150=A2150, T2150&amp;U2150&amp;V2150&amp;W2150&amp;X2150=""), "DomProd", IF(COUNTIF(S2150:X2150, A2150)&gt;0, "CoDev", IF(S2150="???","N/A","Import")))</f>
        <v>DomProd</v>
      </c>
      <c r="N2150" s="5" t="s">
        <v>3335</v>
      </c>
      <c r="O2150" s="5"/>
      <c r="P2150" s="5"/>
      <c r="Q2150" s="30" t="s">
        <v>3336</v>
      </c>
      <c r="R2150" s="5"/>
      <c r="S2150" t="s">
        <v>76</v>
      </c>
      <c r="Y2150" s="5">
        <f>IF(T2150="???",0,COUNTA(S2150:X2150))</f>
        <v>1</v>
      </c>
    </row>
    <row r="2151" spans="1:25" x14ac:dyDescent="0.45">
      <c r="A2151" s="24" t="s">
        <v>76</v>
      </c>
      <c r="B2151" s="1">
        <v>2009</v>
      </c>
      <c r="C2151" s="22" t="str">
        <f>TEXT(D2151,"000")</f>
        <v>072</v>
      </c>
      <c r="D2151" s="2">
        <v>72</v>
      </c>
      <c r="E2151" s="1" t="str">
        <f>_xlfn.TEXTJOIN("_",TRUE,A2151,B2151,D2151,"Air")</f>
        <v>SWE_2009_72_Air</v>
      </c>
      <c r="F2151" s="1" t="str" cm="1">
        <f t="array" ref="F2151">_xlfn.REGEXEXTRACT(E2151,"[A-Z]+[a-z]+[a-z]",1,0)</f>
        <v>Air</v>
      </c>
      <c r="G2151" s="1" t="str">
        <f>_xlfn.TEXTJOIN("_",TRUE,A2151,B2151,C2151,F2151)</f>
        <v>SWE_2009_072_Air</v>
      </c>
      <c r="H2151" s="1" t="s">
        <v>84</v>
      </c>
      <c r="I2151" s="3" t="s">
        <v>87</v>
      </c>
      <c r="J2151" t="s">
        <v>686</v>
      </c>
      <c r="K2151" t="s">
        <v>3247</v>
      </c>
      <c r="L2151" s="4">
        <v>82</v>
      </c>
      <c r="M2151" s="5" t="str">
        <f>IF(AND(S2151=A2151, T2151&amp;U2151&amp;V2151&amp;W2151&amp;X2151=""), "DomProd", IF(COUNTIF(S2151:X2151, A2151)&gt;0, "CoDev", IF(S2151="???","N/A","Import")))</f>
        <v>DomProd</v>
      </c>
      <c r="N2151" t="s">
        <v>107</v>
      </c>
      <c r="Q2151" s="18" t="s">
        <v>688</v>
      </c>
      <c r="S2151" t="s">
        <v>76</v>
      </c>
      <c r="Y2151" s="5">
        <f>IF(T2151="???",0,COUNTA(S2151:X2151))</f>
        <v>1</v>
      </c>
    </row>
    <row r="2152" spans="1:25" x14ac:dyDescent="0.45">
      <c r="A2152" s="24" t="s">
        <v>76</v>
      </c>
      <c r="B2152" s="1">
        <v>2009</v>
      </c>
      <c r="C2152" s="22" t="str">
        <f>TEXT(D2152,"000")</f>
        <v>073</v>
      </c>
      <c r="D2152" s="2">
        <v>73</v>
      </c>
      <c r="E2152" s="1" t="str">
        <f>_xlfn.TEXTJOIN("_",TRUE,A2152,B2152,D2152,"Air")</f>
        <v>SWE_2009_73_Air</v>
      </c>
      <c r="F2152" s="1" t="str" cm="1">
        <f t="array" ref="F2152">_xlfn.REGEXEXTRACT(E2152,"[A-Z]+[a-z]+[a-z]",1,0)</f>
        <v>Air</v>
      </c>
      <c r="G2152" s="1" t="str">
        <f>_xlfn.TEXTJOIN("_",TRUE,A2152,B2152,C2152,F2152)</f>
        <v>SWE_2009_073_Air</v>
      </c>
      <c r="H2152" s="1" t="s">
        <v>84</v>
      </c>
      <c r="I2152" s="3" t="s">
        <v>87</v>
      </c>
      <c r="J2152" t="s">
        <v>686</v>
      </c>
      <c r="K2152" t="s">
        <v>3248</v>
      </c>
      <c r="L2152" s="4">
        <v>56</v>
      </c>
      <c r="M2152" s="5" t="str">
        <f>IF(AND(S2152=A2152, T2152&amp;U2152&amp;V2152&amp;W2152&amp;X2152=""), "DomProd", IF(COUNTIF(S2152:X2152, A2152)&gt;0, "CoDev", IF(S2152="???","N/A","Import")))</f>
        <v>DomProd</v>
      </c>
      <c r="N2152" t="s">
        <v>107</v>
      </c>
      <c r="Q2152" s="18" t="s">
        <v>688</v>
      </c>
      <c r="S2152" t="s">
        <v>76</v>
      </c>
      <c r="Y2152" s="5">
        <f>IF(T2152="???",0,COUNTA(S2152:X2152))</f>
        <v>1</v>
      </c>
    </row>
    <row r="2153" spans="1:25" x14ac:dyDescent="0.45">
      <c r="A2153" s="24" t="s">
        <v>76</v>
      </c>
      <c r="B2153" s="1">
        <v>2009</v>
      </c>
      <c r="C2153" s="22" t="str">
        <f>TEXT(D2153,"000")</f>
        <v>074</v>
      </c>
      <c r="D2153" s="2">
        <v>74</v>
      </c>
      <c r="E2153" s="1" t="str">
        <f>_xlfn.TEXTJOIN("_",TRUE,A2153,B2153,D2153,"Air")</f>
        <v>SWE_2009_74_Air</v>
      </c>
      <c r="F2153" s="1" t="str" cm="1">
        <f t="array" ref="F2153">_xlfn.REGEXEXTRACT(E2153,"[A-Z]+[a-z]+[a-z]",1,0)</f>
        <v>Air</v>
      </c>
      <c r="G2153" s="1" t="str">
        <f>_xlfn.TEXTJOIN("_",TRUE,A2153,B2153,C2153,F2153)</f>
        <v>SWE_2009_074_Air</v>
      </c>
      <c r="H2153" s="1" t="s">
        <v>84</v>
      </c>
      <c r="I2153" s="3" t="s">
        <v>87</v>
      </c>
      <c r="J2153" t="s">
        <v>1783</v>
      </c>
      <c r="K2153" t="s">
        <v>3249</v>
      </c>
      <c r="L2153" s="4">
        <v>2</v>
      </c>
      <c r="M2153" s="5" t="str">
        <f>IF(AND(S2153=A2153, T2153&amp;U2153&amp;V2153&amp;W2153&amp;X2153=""), "DomProd", IF(COUNTIF(S2153:X2153, A2153)&gt;0, "CoDev", IF(S2153="???","N/A","Import")))</f>
        <v>Import</v>
      </c>
      <c r="N2153" t="s">
        <v>2292</v>
      </c>
      <c r="Q2153" s="18" t="s">
        <v>2500</v>
      </c>
      <c r="R2153" s="5"/>
      <c r="S2153" t="s">
        <v>56</v>
      </c>
      <c r="Y2153" s="5">
        <f>IF(T2153="???",0,COUNTA(S2153:X2153))</f>
        <v>1</v>
      </c>
    </row>
    <row r="2154" spans="1:25" x14ac:dyDescent="0.45">
      <c r="A2154" s="24" t="s">
        <v>76</v>
      </c>
      <c r="B2154" s="1">
        <v>2009</v>
      </c>
      <c r="C2154" s="22" t="str">
        <f>TEXT(D2154,"000")</f>
        <v>075</v>
      </c>
      <c r="D2154" s="2">
        <v>75</v>
      </c>
      <c r="E2154" s="1" t="str">
        <f>_xlfn.TEXTJOIN("_",TRUE,A2154,B2154,D2154,"Air")</f>
        <v>SWE_2009_75_Air</v>
      </c>
      <c r="F2154" s="1" t="str" cm="1">
        <f t="array" ref="F2154">_xlfn.REGEXEXTRACT(E2154,"[A-Z]+[a-z]+[a-z]",1,0)</f>
        <v>Air</v>
      </c>
      <c r="G2154" s="1" t="str">
        <f>_xlfn.TEXTJOIN("_",TRUE,A2154,B2154,C2154,F2154)</f>
        <v>SWE_2009_075_Air</v>
      </c>
      <c r="H2154" s="1" t="s">
        <v>84</v>
      </c>
      <c r="I2154" s="3" t="s">
        <v>87</v>
      </c>
      <c r="J2154" t="s">
        <v>1736</v>
      </c>
      <c r="K2154" t="s">
        <v>3250</v>
      </c>
      <c r="L2154" s="4">
        <v>2</v>
      </c>
      <c r="M2154" s="5" t="str">
        <f>IF(AND(S2154=A2154, T2154&amp;U2154&amp;V2154&amp;W2154&amp;X2154=""), "DomProd", IF(COUNTIF(S2154:X2154, A2154)&gt;0, "CoDev", IF(S2154="???","N/A","Import")))</f>
        <v>DomProd</v>
      </c>
      <c r="N2154" t="s">
        <v>107</v>
      </c>
      <c r="Q2154" s="18" t="s">
        <v>3251</v>
      </c>
      <c r="R2154" s="5"/>
      <c r="S2154" t="s">
        <v>76</v>
      </c>
      <c r="Y2154" s="5">
        <f>IF(T2154="???",0,COUNTA(S2154:X2154))</f>
        <v>1</v>
      </c>
    </row>
    <row r="2155" spans="1:25" x14ac:dyDescent="0.45">
      <c r="A2155" s="24" t="s">
        <v>76</v>
      </c>
      <c r="B2155" s="1">
        <v>2009</v>
      </c>
      <c r="C2155" s="22" t="str">
        <f>TEXT(D2155,"000")</f>
        <v>076</v>
      </c>
      <c r="D2155" s="2">
        <v>76</v>
      </c>
      <c r="E2155" s="1" t="str">
        <f>_xlfn.TEXTJOIN("_",TRUE,A2155,B2155,D2155,"Air")</f>
        <v>SWE_2009_76_Air</v>
      </c>
      <c r="F2155" s="1" t="str" cm="1">
        <f t="array" ref="F2155">_xlfn.REGEXEXTRACT(E2155,"[A-Z]+[a-z]+[a-z]",1,0)</f>
        <v>Air</v>
      </c>
      <c r="G2155" s="1" t="str">
        <f>_xlfn.TEXTJOIN("_",TRUE,A2155,B2155,C2155,F2155)</f>
        <v>SWE_2009_076_Air</v>
      </c>
      <c r="H2155" s="1" t="s">
        <v>84</v>
      </c>
      <c r="I2155" s="3" t="s">
        <v>87</v>
      </c>
      <c r="J2155" t="s">
        <v>3252</v>
      </c>
      <c r="K2155" t="s">
        <v>3253</v>
      </c>
      <c r="L2155" s="4">
        <v>8</v>
      </c>
      <c r="M2155" s="5" t="str">
        <f>IF(AND(S2155=A2155, T2155&amp;U2155&amp;V2155&amp;W2155&amp;X2155=""), "DomProd", IF(COUNTIF(S2155:X2155, A2155)&gt;0, "CoDev", IF(S2155="???","N/A","Import")))</f>
        <v>Import</v>
      </c>
      <c r="N2155" t="s">
        <v>96</v>
      </c>
      <c r="Q2155" t="s">
        <v>97</v>
      </c>
      <c r="S2155" t="s">
        <v>56</v>
      </c>
      <c r="Y2155" s="5">
        <f>IF(T2155="???",0,COUNTA(S2155:X2155))</f>
        <v>1</v>
      </c>
    </row>
    <row r="2156" spans="1:25" x14ac:dyDescent="0.45">
      <c r="A2156" s="24" t="s">
        <v>76</v>
      </c>
      <c r="B2156" s="1">
        <v>2009</v>
      </c>
      <c r="C2156" s="22" t="str">
        <f>TEXT(D2156,"000")</f>
        <v>077</v>
      </c>
      <c r="D2156" s="2">
        <v>77</v>
      </c>
      <c r="E2156" s="1" t="str">
        <f>_xlfn.TEXTJOIN("_",TRUE,A2156,B2156,D2156,"Air")</f>
        <v>SWE_2009_77_Air</v>
      </c>
      <c r="F2156" s="1" t="str" cm="1">
        <f t="array" ref="F2156">_xlfn.REGEXEXTRACT(E2156,"[A-Z]+[a-z]+[a-z]",1,0)</f>
        <v>Air</v>
      </c>
      <c r="G2156" s="1" t="str">
        <f>_xlfn.TEXTJOIN("_",TRUE,A2156,B2156,C2156,F2156)</f>
        <v>SWE_2009_077_Air</v>
      </c>
      <c r="H2156" s="1" t="s">
        <v>84</v>
      </c>
      <c r="I2156" s="3" t="s">
        <v>87</v>
      </c>
      <c r="J2156" t="s">
        <v>210</v>
      </c>
      <c r="K2156" t="s">
        <v>3254</v>
      </c>
      <c r="L2156" s="4">
        <v>1</v>
      </c>
      <c r="M2156" s="5" t="str">
        <f>IF(AND(S2156=A2156, T2156&amp;U2156&amp;V2156&amp;W2156&amp;X2156=""), "DomProd", IF(COUNTIF(S2156:X2156, A2156)&gt;0, "CoDev", IF(S2156="???","N/A","Import")))</f>
        <v>DomProd</v>
      </c>
      <c r="N2156" t="s">
        <v>3191</v>
      </c>
      <c r="Q2156" s="18" t="s">
        <v>3552</v>
      </c>
      <c r="R2156" s="5"/>
      <c r="S2156" t="s">
        <v>76</v>
      </c>
      <c r="Y2156" s="5">
        <f>IF(T2156="???",0,COUNTA(S2156:X2156))</f>
        <v>1</v>
      </c>
    </row>
    <row r="2157" spans="1:25" x14ac:dyDescent="0.45">
      <c r="A2157" s="24" t="s">
        <v>76</v>
      </c>
      <c r="B2157" s="1">
        <v>2009</v>
      </c>
      <c r="C2157" s="22" t="str">
        <f>TEXT(D2157,"000")</f>
        <v>078</v>
      </c>
      <c r="D2157" s="2">
        <v>78</v>
      </c>
      <c r="E2157" s="1" t="str">
        <f>_xlfn.TEXTJOIN("_",TRUE,A2157,B2157,D2157,"Air")</f>
        <v>SWE_2009_78_Air</v>
      </c>
      <c r="F2157" s="1" t="str" cm="1">
        <f t="array" ref="F2157">_xlfn.REGEXEXTRACT(E2157,"[A-Z]+[a-z]+[a-z]",1,0)</f>
        <v>Air</v>
      </c>
      <c r="G2157" s="1" t="str">
        <f>_xlfn.TEXTJOIN("_",TRUE,A2157,B2157,C2157,F2157)</f>
        <v>SWE_2009_078_Air</v>
      </c>
      <c r="H2157" s="1" t="s">
        <v>84</v>
      </c>
      <c r="I2157" s="3" t="s">
        <v>87</v>
      </c>
      <c r="J2157" t="s">
        <v>210</v>
      </c>
      <c r="K2157" t="s">
        <v>3255</v>
      </c>
      <c r="L2157" s="4">
        <v>2</v>
      </c>
      <c r="M2157" s="5" t="str">
        <f>IF(AND(S2157=A2157, T2157&amp;U2157&amp;V2157&amp;W2157&amp;X2157=""), "DomProd", IF(COUNTIF(S2157:X2157, A2157)&gt;0, "CoDev", IF(S2157="???","N/A","Import")))</f>
        <v>Import</v>
      </c>
      <c r="N2157" t="s">
        <v>2292</v>
      </c>
      <c r="Q2157" s="18" t="s">
        <v>2500</v>
      </c>
      <c r="R2157" s="5"/>
      <c r="S2157" t="s">
        <v>56</v>
      </c>
      <c r="Y2157" s="5">
        <f>IF(T2157="???",0,COUNTA(S2157:X2157))</f>
        <v>1</v>
      </c>
    </row>
    <row r="2158" spans="1:25" x14ac:dyDescent="0.45">
      <c r="A2158" s="24" t="s">
        <v>76</v>
      </c>
      <c r="B2158" s="1">
        <v>2009</v>
      </c>
      <c r="C2158" s="22" t="str">
        <f>TEXT(D2158,"000")</f>
        <v>079</v>
      </c>
      <c r="D2158" s="2">
        <v>79</v>
      </c>
      <c r="E2158" s="1" t="str">
        <f>_xlfn.TEXTJOIN("_",TRUE,A2158,B2158,D2158,"Air")</f>
        <v>SWE_2009_79_Air</v>
      </c>
      <c r="F2158" s="1" t="str" cm="1">
        <f t="array" ref="F2158">_xlfn.REGEXEXTRACT(E2158,"[A-Z]+[a-z]+[a-z]",1,0)</f>
        <v>Air</v>
      </c>
      <c r="G2158" s="1" t="str">
        <f>_xlfn.TEXTJOIN("_",TRUE,A2158,B2158,C2158,F2158)</f>
        <v>SWE_2009_079_Air</v>
      </c>
      <c r="H2158" s="1" t="s">
        <v>84</v>
      </c>
      <c r="I2158" s="3" t="s">
        <v>87</v>
      </c>
      <c r="J2158" t="s">
        <v>210</v>
      </c>
      <c r="K2158" t="s">
        <v>3256</v>
      </c>
      <c r="L2158" s="4">
        <v>5</v>
      </c>
      <c r="M2158" s="5" t="str">
        <f>IF(AND(S2158=A2158, T2158&amp;U2158&amp;V2158&amp;W2158&amp;X2158=""), "DomProd", IF(COUNTIF(S2158:X2158, A2158)&gt;0, "CoDev", IF(S2158="???","N/A","Import")))</f>
        <v>DomProd</v>
      </c>
      <c r="N2158" t="s">
        <v>3191</v>
      </c>
      <c r="Q2158" s="18" t="s">
        <v>3552</v>
      </c>
      <c r="R2158" s="5"/>
      <c r="S2158" t="s">
        <v>76</v>
      </c>
      <c r="Y2158" s="5">
        <f>IF(T2158="???",0,COUNTA(S2158:X2158))</f>
        <v>1</v>
      </c>
    </row>
    <row r="2159" spans="1:25" x14ac:dyDescent="0.45">
      <c r="A2159" s="24" t="s">
        <v>76</v>
      </c>
      <c r="B2159" s="1">
        <v>2009</v>
      </c>
      <c r="C2159" s="22" t="str">
        <f>TEXT(D2159,"000")</f>
        <v>080</v>
      </c>
      <c r="D2159" s="2">
        <v>80</v>
      </c>
      <c r="E2159" s="1" t="str">
        <f>_xlfn.TEXTJOIN("_",TRUE,A2159,B2159,D2159,"Air")</f>
        <v>SWE_2009_80_Air</v>
      </c>
      <c r="F2159" s="1" t="str" cm="1">
        <f t="array" ref="F2159">_xlfn.REGEXEXTRACT(E2159,"[A-Z]+[a-z]+[a-z]",1,0)</f>
        <v>Air</v>
      </c>
      <c r="G2159" s="1" t="str">
        <f>_xlfn.TEXTJOIN("_",TRUE,A2159,B2159,C2159,F2159)</f>
        <v>SWE_2009_080_Air</v>
      </c>
      <c r="H2159" s="1" t="s">
        <v>84</v>
      </c>
      <c r="I2159" s="3" t="s">
        <v>87</v>
      </c>
      <c r="J2159" t="s">
        <v>103</v>
      </c>
      <c r="K2159" t="s">
        <v>3257</v>
      </c>
      <c r="L2159" s="4">
        <v>80</v>
      </c>
      <c r="M2159" s="5" t="str">
        <f>IF(AND(S2159=A2159, T2159&amp;U2159&amp;V2159&amp;W2159&amp;X2159=""), "DomProd", IF(COUNTIF(S2159:X2159, A2159)&gt;0, "CoDev", IF(S2159="???","N/A","Import")))</f>
        <v>DomProd</v>
      </c>
      <c r="N2159" s="5" t="s">
        <v>107</v>
      </c>
      <c r="O2159" s="5"/>
      <c r="P2159" s="5"/>
      <c r="Q2159" s="30" t="s">
        <v>3258</v>
      </c>
      <c r="R2159" s="5"/>
      <c r="S2159" t="s">
        <v>76</v>
      </c>
      <c r="Y2159" s="5">
        <f>IF(T2159="???",0,COUNTA(S2159:X2159))</f>
        <v>1</v>
      </c>
    </row>
    <row r="2160" spans="1:25" x14ac:dyDescent="0.45">
      <c r="A2160" s="24" t="s">
        <v>76</v>
      </c>
      <c r="B2160" s="1">
        <v>2009</v>
      </c>
      <c r="C2160" s="22" t="str">
        <f>TEXT(D2160,"000")</f>
        <v>081</v>
      </c>
      <c r="D2160" s="2">
        <v>81</v>
      </c>
      <c r="E2160" s="1" t="str">
        <f>_xlfn.TEXTJOIN("_",TRUE,A2160,B2160,D2160,"Air")</f>
        <v>SWE_2009_81_Air</v>
      </c>
      <c r="F2160" s="1" t="str" cm="1">
        <f t="array" ref="F2160">_xlfn.REGEXEXTRACT(E2160,"[A-Z]+[a-z]+[a-z]",1,0)</f>
        <v>Air</v>
      </c>
      <c r="G2160" s="1" t="str">
        <f>_xlfn.TEXTJOIN("_",TRUE,A2160,B2160,C2160,F2160)</f>
        <v>SWE_2009_081_Air</v>
      </c>
      <c r="H2160" s="1" t="s">
        <v>84</v>
      </c>
      <c r="I2160" s="3" t="s">
        <v>246</v>
      </c>
      <c r="J2160" t="s">
        <v>1054</v>
      </c>
      <c r="K2160" t="s">
        <v>3259</v>
      </c>
      <c r="L2160" s="4" t="s">
        <v>65</v>
      </c>
      <c r="M2160" s="5" t="str">
        <f>IF(AND(S2160=A2160, T2160&amp;U2160&amp;V2160&amp;W2160&amp;X2160=""), "DomProd", IF(COUNTIF(S2160:X2160, A2160)&gt;0, "CoDev", IF(S2160="???","N/A","Import")))</f>
        <v>Import</v>
      </c>
      <c r="N2160" t="s">
        <v>174</v>
      </c>
      <c r="Q2160" t="s">
        <v>1250</v>
      </c>
      <c r="S2160" t="s">
        <v>56</v>
      </c>
      <c r="Y2160" s="5">
        <f>IF(T2160="???",0,COUNTA(S2160:X2160))</f>
        <v>1</v>
      </c>
    </row>
    <row r="2161" spans="1:25" x14ac:dyDescent="0.45">
      <c r="A2161" s="24" t="s">
        <v>76</v>
      </c>
      <c r="B2161" s="1">
        <v>2009</v>
      </c>
      <c r="C2161" s="22" t="str">
        <f>TEXT(D2161,"000")</f>
        <v>082</v>
      </c>
      <c r="D2161" s="2">
        <v>82</v>
      </c>
      <c r="E2161" s="1" t="str">
        <f>_xlfn.TEXTJOIN("_",TRUE,A2161,B2161,D2161,"Air")</f>
        <v>SWE_2009_82_Air</v>
      </c>
      <c r="F2161" s="1" t="str" cm="1">
        <f t="array" ref="F2161">_xlfn.REGEXEXTRACT(E2161,"[A-Z]+[a-z]+[a-z]",1,0)</f>
        <v>Air</v>
      </c>
      <c r="G2161" s="1" t="str">
        <f>_xlfn.TEXTJOIN("_",TRUE,A2161,B2161,C2161,F2161)</f>
        <v>SWE_2009_082_Air</v>
      </c>
      <c r="H2161" s="1" t="s">
        <v>84</v>
      </c>
      <c r="I2161" s="3" t="s">
        <v>246</v>
      </c>
      <c r="J2161" t="s">
        <v>619</v>
      </c>
      <c r="K2161" t="s">
        <v>3260</v>
      </c>
      <c r="L2161" s="4" t="s">
        <v>65</v>
      </c>
      <c r="M2161" s="5" t="str">
        <f>IF(AND(S2161=A2161, T2161&amp;U2161&amp;V2161&amp;W2161&amp;X2161=""), "DomProd", IF(COUNTIF(S2161:X2161, A2161)&gt;0, "CoDev", IF(S2161="???","N/A","Import")))</f>
        <v>DomProd</v>
      </c>
      <c r="N2161" t="s">
        <v>107</v>
      </c>
      <c r="Q2161" s="18" t="s">
        <v>1460</v>
      </c>
      <c r="R2161" s="5"/>
      <c r="S2161" t="s">
        <v>76</v>
      </c>
      <c r="Y2161" s="5">
        <f>IF(T2161="???",0,COUNTA(S2161:X2161))</f>
        <v>1</v>
      </c>
    </row>
    <row r="2162" spans="1:25" x14ac:dyDescent="0.45">
      <c r="A2162" s="40" t="s">
        <v>76</v>
      </c>
      <c r="B2162" s="1">
        <v>2009</v>
      </c>
      <c r="C2162" s="22" t="str">
        <f>TEXT(D2162,"000")</f>
        <v>083</v>
      </c>
      <c r="D2162" s="2">
        <v>83</v>
      </c>
      <c r="E2162" s="41" t="str">
        <f>_xlfn.TEXTJOIN("_",TRUE,A2162,B2162,D2162,"Air")</f>
        <v>SWE_2009_83_Air</v>
      </c>
      <c r="F2162" s="1" t="str" cm="1">
        <f t="array" ref="F2162">_xlfn.REGEXEXTRACT(E2162,"[A-Z]+[a-z]+[a-z]",1,0)</f>
        <v>Air</v>
      </c>
      <c r="G2162" s="1" t="str">
        <f>_xlfn.TEXTJOIN("_",TRUE,A2162,B2162,C2162,F2162)</f>
        <v>SWE_2009_083_Air</v>
      </c>
      <c r="H2162" s="41" t="s">
        <v>84</v>
      </c>
      <c r="I2162" s="42" t="s">
        <v>246</v>
      </c>
      <c r="J2162" s="43" t="s">
        <v>247</v>
      </c>
      <c r="K2162" s="43" t="s">
        <v>3261</v>
      </c>
      <c r="L2162" s="44" t="s">
        <v>65</v>
      </c>
      <c r="M2162" s="5" t="str">
        <f>IF(AND(S2162=A2162, T2162&amp;U2162&amp;V2162&amp;W2162&amp;X2162=""), "DomProd", IF(COUNTIF(S2162:X2162, A2162)&gt;0, "CoDev", IF(S2162="???","N/A","Import")))</f>
        <v>Import</v>
      </c>
      <c r="N2162" t="s">
        <v>174</v>
      </c>
      <c r="Q2162" t="s">
        <v>249</v>
      </c>
      <c r="S2162" s="43" t="s">
        <v>56</v>
      </c>
      <c r="T2162" s="43"/>
      <c r="U2162" s="43"/>
      <c r="V2162" s="43"/>
      <c r="W2162" s="43"/>
      <c r="X2162" s="43"/>
      <c r="Y2162" s="5">
        <f>IF(T2162="???",0,COUNTA(S2162:X2162))</f>
        <v>1</v>
      </c>
    </row>
    <row r="2163" spans="1:25" x14ac:dyDescent="0.45">
      <c r="A2163" s="24" t="s">
        <v>76</v>
      </c>
      <c r="B2163" s="1">
        <v>2009</v>
      </c>
      <c r="C2163" s="22" t="str">
        <f>TEXT(D2163,"000")</f>
        <v>084</v>
      </c>
      <c r="D2163" s="2">
        <v>84</v>
      </c>
      <c r="E2163" s="1" t="str">
        <f>_xlfn.TEXTJOIN("_",TRUE,A2163,B2163,D2163,"Air")</f>
        <v>SWE_2009_84_Air</v>
      </c>
      <c r="F2163" s="1" t="str" cm="1">
        <f t="array" ref="F2163">_xlfn.REGEXEXTRACT(E2163,"[A-Z]+[a-z]+[a-z]",1,0)</f>
        <v>Air</v>
      </c>
      <c r="G2163" s="1" t="str">
        <f>_xlfn.TEXTJOIN("_",TRUE,A2163,B2163,C2163,F2163)</f>
        <v>SWE_2009_084_Air</v>
      </c>
      <c r="H2163" s="1" t="s">
        <v>84</v>
      </c>
      <c r="I2163" s="3" t="s">
        <v>246</v>
      </c>
      <c r="J2163" t="s">
        <v>250</v>
      </c>
      <c r="K2163" t="s">
        <v>3262</v>
      </c>
      <c r="L2163" s="4" t="s">
        <v>65</v>
      </c>
      <c r="M2163" s="5" t="str">
        <f>IF(AND(S2163=A2163, T2163&amp;U2163&amp;V2163&amp;W2163&amp;X2163=""), "DomProd", IF(COUNTIF(S2163:X2163, A2163)&gt;0, "CoDev", IF(S2163="???","N/A","Import")))</f>
        <v>Import</v>
      </c>
      <c r="N2163" t="s">
        <v>174</v>
      </c>
      <c r="Q2163" t="s">
        <v>252</v>
      </c>
      <c r="S2163" t="s">
        <v>56</v>
      </c>
      <c r="Y2163" s="5">
        <f>IF(T2163="???",0,COUNTA(S2163:X2163))</f>
        <v>1</v>
      </c>
    </row>
    <row r="2164" spans="1:25" x14ac:dyDescent="0.45">
      <c r="A2164" s="24" t="s">
        <v>76</v>
      </c>
      <c r="B2164" s="1">
        <v>2009</v>
      </c>
      <c r="C2164" s="22" t="str">
        <f>TEXT(D2164,"000")</f>
        <v>085</v>
      </c>
      <c r="D2164" s="2">
        <v>85</v>
      </c>
      <c r="E2164" s="1" t="str">
        <f>_xlfn.TEXTJOIN("_",TRUE,A2164,B2164,D2164,"Air")</f>
        <v>SWE_2009_85_Air</v>
      </c>
      <c r="F2164" s="1" t="str" cm="1">
        <f t="array" ref="F2164">_xlfn.REGEXEXTRACT(E2164,"[A-Z]+[a-z]+[a-z]",1,0)</f>
        <v>Air</v>
      </c>
      <c r="G2164" s="1" t="str">
        <f>_xlfn.TEXTJOIN("_",TRUE,A2164,B2164,C2164,F2164)</f>
        <v>SWE_2009_085_Air</v>
      </c>
      <c r="H2164" s="1" t="s">
        <v>84</v>
      </c>
      <c r="I2164" s="3" t="s">
        <v>246</v>
      </c>
      <c r="J2164" t="s">
        <v>506</v>
      </c>
      <c r="K2164" t="s">
        <v>3263</v>
      </c>
      <c r="L2164" s="4" t="s">
        <v>65</v>
      </c>
      <c r="M2164" s="5" t="str">
        <f>IF(AND(S2164=A2164, T2164&amp;U2164&amp;V2164&amp;W2164&amp;X2164=""), "DomProd", IF(COUNTIF(S2164:X2164, A2164)&gt;0, "CoDev", IF(S2164="???","N/A","Import")))</f>
        <v>Import</v>
      </c>
      <c r="N2164" s="5" t="s">
        <v>3400</v>
      </c>
      <c r="O2164" s="5"/>
      <c r="P2164" s="5"/>
      <c r="Q2164" s="30" t="s">
        <v>3485</v>
      </c>
      <c r="R2164" s="5"/>
      <c r="S2164" t="s">
        <v>92</v>
      </c>
      <c r="Y2164" s="5">
        <f>IF(T2164="???",0,COUNTA(S2164:X2164))</f>
        <v>1</v>
      </c>
    </row>
    <row r="2165" spans="1:25" x14ac:dyDescent="0.45">
      <c r="A2165" s="24" t="s">
        <v>76</v>
      </c>
      <c r="B2165" s="1">
        <v>2009</v>
      </c>
      <c r="C2165" s="22" t="str">
        <f>TEXT(D2165,"000")</f>
        <v>086</v>
      </c>
      <c r="D2165" s="2">
        <v>86</v>
      </c>
      <c r="E2165" s="1" t="str">
        <f>_xlfn.TEXTJOIN("_",TRUE,A2165,B2165,D2165,"Air")</f>
        <v>SWE_2009_86_Air</v>
      </c>
      <c r="F2165" s="1" t="str" cm="1">
        <f t="array" ref="F2165">_xlfn.REGEXEXTRACT(E2165,"[A-Z]+[a-z]+[a-z]",1,0)</f>
        <v>Air</v>
      </c>
      <c r="G2165" s="1" t="str">
        <f>_xlfn.TEXTJOIN("_",TRUE,A2165,B2165,C2165,F2165)</f>
        <v>SWE_2009_086_Air</v>
      </c>
      <c r="H2165" s="1" t="s">
        <v>84</v>
      </c>
      <c r="I2165" s="3" t="s">
        <v>246</v>
      </c>
      <c r="J2165" t="s">
        <v>3264</v>
      </c>
      <c r="K2165" t="s">
        <v>3265</v>
      </c>
      <c r="L2165" s="4" t="s">
        <v>65</v>
      </c>
      <c r="M2165" s="5" t="str">
        <f>IF(AND(S2165=A2165, T2165&amp;U2165&amp;V2165&amp;W2165&amp;X2165=""), "DomProd", IF(COUNTIF(S2165:X2165, A2165)&gt;0, "CoDev", IF(S2165="???","N/A","Import")))</f>
        <v>Import</v>
      </c>
      <c r="N2165" s="5"/>
      <c r="O2165" s="5"/>
      <c r="P2165" s="5"/>
      <c r="Q2165" s="30" t="s">
        <v>3320</v>
      </c>
      <c r="R2165" s="5"/>
      <c r="S2165" t="s">
        <v>32</v>
      </c>
      <c r="Y2165" s="5">
        <f>IF(T2165="???",0,COUNTA(S2165:X2165))</f>
        <v>1</v>
      </c>
    </row>
    <row r="2166" spans="1:25" x14ac:dyDescent="0.45">
      <c r="A2166" s="24" t="s">
        <v>76</v>
      </c>
      <c r="B2166" s="1">
        <v>2009</v>
      </c>
      <c r="C2166" s="22" t="str">
        <f>TEXT(D2166,"000")</f>
        <v>087</v>
      </c>
      <c r="D2166" s="2">
        <v>87</v>
      </c>
      <c r="E2166" s="1" t="str">
        <f>_xlfn.TEXTJOIN("_",TRUE,A2166,B2166,D2166,"Air")</f>
        <v>SWE_2009_87_Air</v>
      </c>
      <c r="F2166" s="1" t="str" cm="1">
        <f t="array" ref="F2166">_xlfn.REGEXEXTRACT(E2166,"[A-Z]+[a-z]+[a-z]",1,0)</f>
        <v>Air</v>
      </c>
      <c r="G2166" s="1" t="str">
        <f>_xlfn.TEXTJOIN("_",TRUE,A2166,B2166,C2166,F2166)</f>
        <v>SWE_2009_087_Air</v>
      </c>
      <c r="H2166" s="1" t="s">
        <v>3266</v>
      </c>
      <c r="I2166" s="3" t="s">
        <v>109</v>
      </c>
      <c r="J2166" t="s">
        <v>94</v>
      </c>
      <c r="K2166" t="s">
        <v>3267</v>
      </c>
      <c r="L2166" s="4">
        <v>3</v>
      </c>
      <c r="M2166" s="5" t="str">
        <f>IF(AND(S2166=A2166, T2166&amp;U2166&amp;V2166&amp;W2166&amp;X2166=""), "DomProd", IF(COUNTIF(S2166:X2166, A2166)&gt;0, "CoDev", IF(S2166="???","N/A","Import")))</f>
        <v>Import</v>
      </c>
      <c r="N2166" t="s">
        <v>1434</v>
      </c>
      <c r="Q2166" s="18" t="s">
        <v>1435</v>
      </c>
      <c r="R2166" s="5"/>
      <c r="S2166" t="s">
        <v>32</v>
      </c>
      <c r="T2166" t="s">
        <v>71</v>
      </c>
      <c r="U2166" t="s">
        <v>93</v>
      </c>
      <c r="V2166" t="s">
        <v>141</v>
      </c>
      <c r="Y2166" s="5">
        <f>IF(T2166="???",0,COUNTA(S2166:X2166))</f>
        <v>4</v>
      </c>
    </row>
    <row r="2167" spans="1:25" x14ac:dyDescent="0.45">
      <c r="A2167" s="24" t="s">
        <v>76</v>
      </c>
      <c r="B2167" s="1">
        <v>2009</v>
      </c>
      <c r="C2167" s="22" t="str">
        <f>TEXT(D2167,"000")</f>
        <v>088</v>
      </c>
      <c r="D2167" s="2">
        <v>88</v>
      </c>
      <c r="E2167" s="1" t="str">
        <f>_xlfn.TEXTJOIN("_",TRUE,A2167,B2167,D2167,"Air")</f>
        <v>SWE_2009_88_Air</v>
      </c>
      <c r="F2167" s="1" t="str" cm="1">
        <f t="array" ref="F2167">_xlfn.REGEXEXTRACT(E2167,"[A-Z]+[a-z]+[a-z]",1,0)</f>
        <v>Air</v>
      </c>
      <c r="G2167" s="1" t="str">
        <f>_xlfn.TEXTJOIN("_",TRUE,A2167,B2167,C2167,F2167)</f>
        <v>SWE_2009_088_Air</v>
      </c>
      <c r="H2167" s="1" t="s">
        <v>3266</v>
      </c>
      <c r="I2167" s="3" t="s">
        <v>109</v>
      </c>
      <c r="J2167" t="s">
        <v>94</v>
      </c>
      <c r="K2167" t="s">
        <v>3268</v>
      </c>
      <c r="L2167" s="4">
        <v>8</v>
      </c>
      <c r="M2167" s="5" t="str">
        <f>IF(AND(S2167=A2167, T2167&amp;U2167&amp;V2167&amp;W2167&amp;X2167=""), "DomProd", IF(COUNTIF(S2167:X2167, A2167)&gt;0, "CoDev", IF(S2167="???","N/A","Import")))</f>
        <v>Import</v>
      </c>
      <c r="N2167" t="s">
        <v>481</v>
      </c>
      <c r="Q2167" t="s">
        <v>1123</v>
      </c>
      <c r="R2167" s="5"/>
      <c r="S2167" t="s">
        <v>71</v>
      </c>
      <c r="Y2167" s="5">
        <f>IF(T2167="???",0,COUNTA(S2167:X2167))</f>
        <v>1</v>
      </c>
    </row>
    <row r="2168" spans="1:25" x14ac:dyDescent="0.45">
      <c r="A2168" s="24" t="s">
        <v>76</v>
      </c>
      <c r="B2168" s="1">
        <v>2009</v>
      </c>
      <c r="C2168" s="22" t="str">
        <f>TEXT(D2168,"000")</f>
        <v>089</v>
      </c>
      <c r="D2168" s="2">
        <v>89</v>
      </c>
      <c r="E2168" s="1" t="str">
        <f>_xlfn.TEXTJOIN("_",TRUE,A2168,B2168,D2168,"Air")</f>
        <v>SWE_2009_89_Air</v>
      </c>
      <c r="F2168" s="1" t="str" cm="1">
        <f t="array" ref="F2168">_xlfn.REGEXEXTRACT(E2168,"[A-Z]+[a-z]+[a-z]",1,0)</f>
        <v>Air</v>
      </c>
      <c r="G2168" s="1" t="str">
        <f>_xlfn.TEXTJOIN("_",TRUE,A2168,B2168,C2168,F2168)</f>
        <v>SWE_2009_089_Air</v>
      </c>
      <c r="H2168" s="1" t="s">
        <v>3266</v>
      </c>
      <c r="I2168" s="3" t="s">
        <v>109</v>
      </c>
      <c r="J2168" t="s">
        <v>98</v>
      </c>
      <c r="K2168" t="s">
        <v>3269</v>
      </c>
      <c r="L2168" s="4">
        <v>19</v>
      </c>
      <c r="M2168" s="5" t="str">
        <f>IF(AND(S2168=A2168, T2168&amp;U2168&amp;V2168&amp;W2168&amp;X2168=""), "DomProd", IF(COUNTIF(S2168:X2168, A2168)&gt;0, "CoDev", IF(S2168="???","N/A","Import")))</f>
        <v>Import</v>
      </c>
      <c r="N2168" t="s">
        <v>238</v>
      </c>
      <c r="Q2168" t="s">
        <v>239</v>
      </c>
      <c r="R2168" s="5"/>
      <c r="S2168" t="s">
        <v>93</v>
      </c>
      <c r="Y2168" s="5">
        <f>IF(T2168="???",0,COUNTA(S2168:X2168))</f>
        <v>1</v>
      </c>
    </row>
    <row r="2169" spans="1:25" x14ac:dyDescent="0.45">
      <c r="A2169" s="24" t="s">
        <v>76</v>
      </c>
      <c r="B2169" s="1">
        <v>2009</v>
      </c>
      <c r="C2169" s="22" t="str">
        <f>TEXT(D2169,"000")</f>
        <v>090</v>
      </c>
      <c r="D2169" s="2">
        <v>90</v>
      </c>
      <c r="E2169" s="1" t="str">
        <f>_xlfn.TEXTJOIN("_",TRUE,A2169,B2169,D2169,"Air")</f>
        <v>SWE_2009_90_Air</v>
      </c>
      <c r="F2169" s="1" t="str" cm="1">
        <f t="array" ref="F2169">_xlfn.REGEXEXTRACT(E2169,"[A-Z]+[a-z]+[a-z]",1,0)</f>
        <v>Air</v>
      </c>
      <c r="G2169" s="1" t="str">
        <f>_xlfn.TEXTJOIN("_",TRUE,A2169,B2169,C2169,F2169)</f>
        <v>SWE_2009_090_Air</v>
      </c>
      <c r="H2169" s="1" t="s">
        <v>3266</v>
      </c>
      <c r="I2169" s="3" t="s">
        <v>109</v>
      </c>
      <c r="J2169" t="s">
        <v>121</v>
      </c>
      <c r="K2169" t="s">
        <v>3270</v>
      </c>
      <c r="L2169" s="4">
        <v>17</v>
      </c>
      <c r="M2169" s="5" t="str">
        <f>IF(AND(S2169=A2169, T2169&amp;U2169&amp;V2169&amp;W2169&amp;X2169=""), "DomProd", IF(COUNTIF(S2169:X2169, A2169)&gt;0, "CoDev", IF(S2169="???","N/A","Import")))</f>
        <v>Import</v>
      </c>
      <c r="N2169" s="5" t="s">
        <v>776</v>
      </c>
      <c r="O2169" s="5"/>
      <c r="P2169" s="5"/>
      <c r="Q2169" s="30" t="s">
        <v>3394</v>
      </c>
      <c r="R2169" s="5"/>
      <c r="S2169" t="s">
        <v>32</v>
      </c>
      <c r="Y2169" s="5">
        <f>IF(T2169="???",0,COUNTA(S2169:X2169))</f>
        <v>1</v>
      </c>
    </row>
    <row r="2170" spans="1:25" x14ac:dyDescent="0.45">
      <c r="A2170" s="24" t="s">
        <v>76</v>
      </c>
      <c r="B2170" s="1">
        <v>2009</v>
      </c>
      <c r="C2170" s="22" t="str">
        <f>TEXT(D2170,"000")</f>
        <v>091</v>
      </c>
      <c r="D2170" s="2">
        <v>91</v>
      </c>
      <c r="E2170" s="1" t="str">
        <f>_xlfn.TEXTJOIN("_",TRUE,A2170,B2170,D2170,"Naval")</f>
        <v>SWE_2009_91_Naval</v>
      </c>
      <c r="F2170" s="1" t="s">
        <v>161</v>
      </c>
      <c r="G2170" s="1" t="str">
        <f>_xlfn.TEXTJOIN("_",TRUE,A2170,B2170,C2170,F2170)</f>
        <v>SWE_2009_091_Sea</v>
      </c>
      <c r="H2170" s="1" t="s">
        <v>2718</v>
      </c>
      <c r="I2170" s="3" t="s">
        <v>380</v>
      </c>
      <c r="J2170" t="s">
        <v>991</v>
      </c>
      <c r="K2170" t="s">
        <v>3271</v>
      </c>
      <c r="L2170" s="4">
        <v>1</v>
      </c>
      <c r="M2170" s="5" t="str">
        <f>IF(AND(S2170=A2170, T2170&amp;U2170&amp;V2170&amp;W2170&amp;X2170=""), "DomProd", IF(COUNTIF(S2170:X2170, A2170)&gt;0, "CoDev", IF(S2170="???","N/A","Import")))</f>
        <v>Import</v>
      </c>
      <c r="N2170" s="5" t="s">
        <v>166</v>
      </c>
      <c r="O2170" s="5"/>
      <c r="P2170" s="5"/>
      <c r="Q2170" s="30" t="s">
        <v>3272</v>
      </c>
      <c r="R2170" s="5"/>
      <c r="S2170" t="s">
        <v>141</v>
      </c>
      <c r="Y2170" s="5">
        <f>IF(T2170="???",0,COUNTA(S2170:X2170))</f>
        <v>1</v>
      </c>
    </row>
    <row r="2171" spans="1:25" x14ac:dyDescent="0.45">
      <c r="A2171" s="24" t="s">
        <v>76</v>
      </c>
      <c r="B2171" s="1">
        <v>2009</v>
      </c>
      <c r="C2171" s="22" t="str">
        <f>TEXT(D2171,"000")</f>
        <v>092</v>
      </c>
      <c r="D2171" s="2">
        <v>92</v>
      </c>
      <c r="E2171" s="1" t="str">
        <f>_xlfn.TEXTJOIN("_",TRUE,A2171,B2171,D2171,"Naval")</f>
        <v>SWE_2009_92_Naval</v>
      </c>
      <c r="F2171" s="1" t="s">
        <v>161</v>
      </c>
      <c r="G2171" s="1" t="str">
        <f>_xlfn.TEXTJOIN("_",TRUE,A2171,B2171,C2171,F2171)</f>
        <v>SWE_2009_092_Sea</v>
      </c>
      <c r="H2171" s="1" t="s">
        <v>2718</v>
      </c>
      <c r="I2171" s="3" t="s">
        <v>380</v>
      </c>
      <c r="J2171" t="s">
        <v>991</v>
      </c>
      <c r="K2171" t="s">
        <v>3273</v>
      </c>
      <c r="L2171" s="4">
        <v>2</v>
      </c>
      <c r="M2171" s="5" t="str">
        <f>IF(AND(S2171=A2171, T2171&amp;U2171&amp;V2171&amp;W2171&amp;X2171=""), "DomProd", IF(COUNTIF(S2171:X2171, A2171)&gt;0, "CoDev", IF(S2171="???","N/A","Import")))</f>
        <v>Import</v>
      </c>
      <c r="N2171" s="5" t="s">
        <v>3274</v>
      </c>
      <c r="O2171" s="5"/>
      <c r="P2171" s="5"/>
      <c r="Q2171" s="30" t="s">
        <v>3275</v>
      </c>
      <c r="R2171" s="5"/>
      <c r="S2171" t="s">
        <v>1366</v>
      </c>
      <c r="Y2171" s="5">
        <f>IF(T2171="???",0,COUNTA(S2171:X2171))</f>
        <v>1</v>
      </c>
    </row>
    <row r="2172" spans="1:25" x14ac:dyDescent="0.45">
      <c r="A2172" s="24" t="s">
        <v>76</v>
      </c>
      <c r="B2172" s="1">
        <v>2009</v>
      </c>
      <c r="C2172" s="22" t="str">
        <f>TEXT(D2172,"000")</f>
        <v>093</v>
      </c>
      <c r="D2172" s="2">
        <v>93</v>
      </c>
      <c r="E2172" s="1" t="str">
        <f>_xlfn.TEXTJOIN("_",TRUE,A2172,B2172,D2172,"Naval")</f>
        <v>SWE_2009_93_Naval</v>
      </c>
      <c r="F2172" s="1" t="s">
        <v>161</v>
      </c>
      <c r="G2172" s="1" t="str">
        <f>_xlfn.TEXTJOIN("_",TRUE,A2172,B2172,C2172,F2172)</f>
        <v>SWE_2009_093_Sea</v>
      </c>
      <c r="H2172" s="1" t="s">
        <v>2718</v>
      </c>
      <c r="I2172" s="3" t="s">
        <v>380</v>
      </c>
      <c r="J2172" t="s">
        <v>1617</v>
      </c>
      <c r="K2172" t="s">
        <v>3276</v>
      </c>
      <c r="L2172" s="4">
        <v>2</v>
      </c>
      <c r="M2172" s="5" t="str">
        <f>IF(AND(S2172=A2172, T2172&amp;U2172&amp;V2172&amp;W2172&amp;X2172=""), "DomProd", IF(COUNTIF(S2172:X2172, A2172)&gt;0, "CoDev", IF(S2172="???","N/A","Import")))</f>
        <v>DomProd</v>
      </c>
      <c r="N2172" s="5" t="s">
        <v>3277</v>
      </c>
      <c r="O2172" s="5"/>
      <c r="P2172" s="5"/>
      <c r="Q2172" s="30" t="s">
        <v>3278</v>
      </c>
      <c r="R2172" s="5"/>
      <c r="S2172" t="s">
        <v>76</v>
      </c>
      <c r="Y2172" s="5">
        <f>IF(T2172="???",0,COUNTA(S2172:X2172))</f>
        <v>1</v>
      </c>
    </row>
    <row r="2173" spans="1:25" x14ac:dyDescent="0.45">
      <c r="A2173" s="24" t="s">
        <v>76</v>
      </c>
      <c r="B2173" s="1">
        <v>2009</v>
      </c>
      <c r="C2173" s="22" t="str">
        <f>TEXT(D2173,"000")</f>
        <v>094</v>
      </c>
      <c r="D2173" s="2">
        <v>94</v>
      </c>
      <c r="E2173" s="1" t="str">
        <f>_xlfn.TEXTJOIN("_",TRUE,A2173,B2173,D2173,"Naval")</f>
        <v>SWE_2009_94_Naval</v>
      </c>
      <c r="F2173" s="1" t="s">
        <v>161</v>
      </c>
      <c r="G2173" s="1" t="str">
        <f>_xlfn.TEXTJOIN("_",TRUE,A2173,B2173,C2173,F2173)</f>
        <v>SWE_2009_094_Sea</v>
      </c>
      <c r="H2173" s="1" t="s">
        <v>2718</v>
      </c>
      <c r="I2173" s="3" t="s">
        <v>380</v>
      </c>
      <c r="J2173" t="s">
        <v>609</v>
      </c>
      <c r="K2173" t="s">
        <v>3279</v>
      </c>
      <c r="L2173" s="4">
        <v>2</v>
      </c>
      <c r="M2173" s="5" t="str">
        <f>IF(AND(S2173=A2173, T2173&amp;U2173&amp;V2173&amp;W2173&amp;X2173=""), "DomProd", IF(COUNTIF(S2173:X2173, A2173)&gt;0, "CoDev", IF(S2173="???","N/A","Import")))</f>
        <v>Import</v>
      </c>
      <c r="N2173" s="5" t="s">
        <v>3235</v>
      </c>
      <c r="O2173" s="5"/>
      <c r="P2173" s="5"/>
      <c r="Q2173" s="30" t="s">
        <v>3280</v>
      </c>
      <c r="R2173" s="5"/>
      <c r="S2173" t="s">
        <v>3281</v>
      </c>
      <c r="Y2173" s="5">
        <f>IF(T2173="???",0,COUNTA(S2173:X2173))</f>
        <v>1</v>
      </c>
    </row>
    <row r="2174" spans="1:25" x14ac:dyDescent="0.45">
      <c r="A2174" s="24" t="s">
        <v>76</v>
      </c>
      <c r="B2174" s="1">
        <v>2009</v>
      </c>
      <c r="C2174" s="22" t="str">
        <f>TEXT(D2174,"000")</f>
        <v>095</v>
      </c>
      <c r="D2174" s="2">
        <v>95</v>
      </c>
      <c r="E2174" s="1" t="str">
        <f>_xlfn.TEXTJOIN("_",TRUE,A2174,B2174,D2174,"Naval")</f>
        <v>SWE_2009_95_Naval</v>
      </c>
      <c r="F2174" s="1" t="s">
        <v>161</v>
      </c>
      <c r="G2174" s="1" t="str">
        <f>_xlfn.TEXTJOIN("_",TRUE,A2174,B2174,C2174,F2174)</f>
        <v>SWE_2009_095_Sea</v>
      </c>
      <c r="H2174" s="1" t="s">
        <v>2718</v>
      </c>
      <c r="I2174" s="3" t="s">
        <v>380</v>
      </c>
      <c r="J2174" t="s">
        <v>526</v>
      </c>
      <c r="K2174" t="s">
        <v>65</v>
      </c>
      <c r="L2174" s="4">
        <v>20</v>
      </c>
      <c r="M2174" s="5" t="str">
        <f>IF(AND(S2174=A2174, T2174&amp;U2174&amp;V2174&amp;W2174&amp;X2174=""), "DomProd", IF(COUNTIF(S2174:X2174, A2174)&gt;0, "CoDev", IF(S2174="???","N/A","Import")))</f>
        <v>N/A</v>
      </c>
      <c r="N2174" s="5" t="s">
        <v>35</v>
      </c>
      <c r="O2174" s="5"/>
      <c r="P2174" s="5"/>
      <c r="Q2174" s="5"/>
      <c r="R2174" s="5"/>
      <c r="S2174" t="s">
        <v>59</v>
      </c>
      <c r="Y2174" s="5">
        <f>IF(T2174="???",0,COUNTA(S2174:X2174))</f>
        <v>1</v>
      </c>
    </row>
    <row r="2175" spans="1:25" x14ac:dyDescent="0.45">
      <c r="A2175" s="24" t="s">
        <v>76</v>
      </c>
      <c r="B2175" s="1">
        <v>2009</v>
      </c>
      <c r="C2175" s="22" t="str">
        <f>TEXT(D2175,"000")</f>
        <v>096</v>
      </c>
      <c r="D2175" s="2">
        <v>96</v>
      </c>
      <c r="E2175" s="1" t="str">
        <f>_xlfn.TEXTJOIN("_",TRUE,A2175,B2175,D2175,"Naval")</f>
        <v>SWE_2009_96_Naval</v>
      </c>
      <c r="F2175" s="1" t="s">
        <v>161</v>
      </c>
      <c r="G2175" s="1" t="str">
        <f>_xlfn.TEXTJOIN("_",TRUE,A2175,B2175,C2175,F2175)</f>
        <v>SWE_2009_096_Sea</v>
      </c>
      <c r="H2175" s="1" t="s">
        <v>2718</v>
      </c>
      <c r="I2175" s="3" t="s">
        <v>380</v>
      </c>
      <c r="J2175" t="s">
        <v>193</v>
      </c>
      <c r="K2175" t="s">
        <v>65</v>
      </c>
      <c r="L2175" s="4">
        <v>12</v>
      </c>
      <c r="M2175" s="5" t="str">
        <f>IF(AND(S2175=A2175, T2175&amp;U2175&amp;V2175&amp;W2175&amp;X2175=""), "DomProd", IF(COUNTIF(S2175:X2175, A2175)&gt;0, "CoDev", IF(S2175="???","N/A","Import")))</f>
        <v>N/A</v>
      </c>
      <c r="N2175" s="5" t="s">
        <v>35</v>
      </c>
      <c r="O2175" s="5"/>
      <c r="P2175" s="5"/>
      <c r="Q2175" s="5"/>
      <c r="R2175" s="5"/>
      <c r="S2175" t="s">
        <v>59</v>
      </c>
      <c r="Y2175" s="5">
        <f>IF(T2175="???",0,COUNTA(S2175:X2175))</f>
        <v>1</v>
      </c>
    </row>
    <row r="2176" spans="1:25" x14ac:dyDescent="0.45">
      <c r="A2176" s="24" t="s">
        <v>76</v>
      </c>
      <c r="B2176" s="1">
        <v>2009</v>
      </c>
      <c r="C2176" s="22" t="str">
        <f>TEXT(D2176,"000")</f>
        <v>097</v>
      </c>
      <c r="D2176" s="2">
        <v>97</v>
      </c>
      <c r="E2176" s="1" t="str">
        <f>_xlfn.TEXTJOIN("_",TRUE,A2176,B2176,D2176,"Air")</f>
        <v>SWE_2009_97_Air</v>
      </c>
      <c r="F2176" s="1" t="str" cm="1">
        <f t="array" ref="F2176">_xlfn.REGEXEXTRACT(E2176,"[A-Z]+[a-z]+[a-z]",1,0)</f>
        <v>Air</v>
      </c>
      <c r="G2176" s="1" t="str">
        <f>_xlfn.TEXTJOIN("_",TRUE,A2176,B2176,C2176,F2176)</f>
        <v>SWE_2009_097_Air</v>
      </c>
      <c r="H2176" s="1" t="s">
        <v>3282</v>
      </c>
      <c r="I2176" s="3" t="s">
        <v>87</v>
      </c>
      <c r="J2176" t="s">
        <v>3283</v>
      </c>
      <c r="K2176" t="s">
        <v>3284</v>
      </c>
      <c r="L2176" s="4">
        <v>3</v>
      </c>
      <c r="M2176" s="5" t="str">
        <f>IF(AND(S2176=A2176, T2176&amp;U2176&amp;V2176&amp;W2176&amp;X2176=""), "DomProd", IF(COUNTIF(S2176:X2176, A2176)&gt;0, "CoDev", IF(S2176="???","N/A","Import")))</f>
        <v>Import</v>
      </c>
      <c r="N2176" s="5" t="s">
        <v>3285</v>
      </c>
      <c r="O2176" s="5"/>
      <c r="P2176" s="5"/>
      <c r="Q2176" s="30" t="s">
        <v>3286</v>
      </c>
      <c r="R2176" s="5"/>
      <c r="S2176" t="s">
        <v>699</v>
      </c>
      <c r="Y2176" s="5">
        <f>IF(T2176="???",0,COUNTA(S2176:X2176))</f>
        <v>1</v>
      </c>
    </row>
  </sheetData>
  <phoneticPr fontId="10" type="noConversion"/>
  <conditionalFormatting sqref="M2:M2176 O8:R8 O182:R191 N195:R195 N208:R208 N210:R210 N213:R213 N268:R268 N271:R271 N277:R277 R278:R281 S333:T333 S408:S412 S414:S415 S374:T377 S715:S743">
    <cfRule type="expression" dxfId="1380" priority="2617" stopIfTrue="1">
      <formula>NOT(ISERROR(SEARCH("Import",M2)))</formula>
    </cfRule>
  </conditionalFormatting>
  <conditionalFormatting sqref="M2:M2176 O8:R8 O182:R191 N195:R195 N208:R208 N210:R210 N213:R213 N268:R268 N271:R271 N277:R277 R278:R281 S333:T333 S408:S412 S414:S415 S374:T377 S715:S743">
    <cfRule type="expression" dxfId="1379" priority="2616" stopIfTrue="1">
      <formula>NOT(ISERROR(SEARCH("CoDev",M2)))</formula>
    </cfRule>
  </conditionalFormatting>
  <conditionalFormatting sqref="M2:M2176 O8:R8 S715:S743">
    <cfRule type="expression" dxfId="1378" priority="2615" stopIfTrue="1">
      <formula>NOT(ISERROR(SEARCH("DomProd",M2)))</formula>
    </cfRule>
  </conditionalFormatting>
  <conditionalFormatting sqref="N3:N4">
    <cfRule type="expression" dxfId="1377" priority="1784" stopIfTrue="1">
      <formula>NOT(ISERROR(SEARCH("DomProd",N3)))</formula>
    </cfRule>
    <cfRule type="expression" dxfId="1376" priority="1785" stopIfTrue="1">
      <formula>NOT(ISERROR(SEARCH("CoDev",N3)))</formula>
    </cfRule>
    <cfRule type="expression" dxfId="1375" priority="1786" stopIfTrue="1">
      <formula>NOT(ISERROR(SEARCH("Import",N3)))</formula>
    </cfRule>
  </conditionalFormatting>
  <conditionalFormatting sqref="N7:N191">
    <cfRule type="expression" dxfId="1374" priority="1772" stopIfTrue="1">
      <formula>NOT(ISERROR(SEARCH("DomProd",N7)))</formula>
    </cfRule>
    <cfRule type="expression" dxfId="1373" priority="1773" stopIfTrue="1">
      <formula>NOT(ISERROR(SEARCH("CoDev",N7)))</formula>
    </cfRule>
    <cfRule type="expression" dxfId="1372" priority="1774" stopIfTrue="1">
      <formula>NOT(ISERROR(SEARCH("Import",N7)))</formula>
    </cfRule>
  </conditionalFormatting>
  <conditionalFormatting sqref="N1007 R1007">
    <cfRule type="expression" dxfId="1371" priority="1385" stopIfTrue="1">
      <formula>NOT(ISERROR(SEARCH("DomProd",N1007)))</formula>
    </cfRule>
    <cfRule type="expression" dxfId="1370" priority="1386" stopIfTrue="1">
      <formula>NOT(ISERROR(SEARCH("CoDev",N1007)))</formula>
    </cfRule>
    <cfRule type="expression" dxfId="1369" priority="1387" stopIfTrue="1">
      <formula>NOT(ISERROR(SEARCH("Import",N1007)))</formula>
    </cfRule>
  </conditionalFormatting>
  <conditionalFormatting sqref="N1801">
    <cfRule type="expression" dxfId="1368" priority="893" stopIfTrue="1">
      <formula>NOT(ISERROR(SEARCH("DomProd",N1801)))</formula>
    </cfRule>
    <cfRule type="expression" dxfId="1367" priority="894" stopIfTrue="1">
      <formula>NOT(ISERROR(SEARCH("CoDev",N1801)))</formula>
    </cfRule>
    <cfRule type="expression" dxfId="1366" priority="895" stopIfTrue="1">
      <formula>NOT(ISERROR(SEARCH("Import",N1801)))</formula>
    </cfRule>
  </conditionalFormatting>
  <conditionalFormatting sqref="N1866">
    <cfRule type="expression" dxfId="1365" priority="809" stopIfTrue="1">
      <formula>NOT(ISERROR(SEARCH("DomProd",N1866)))</formula>
    </cfRule>
    <cfRule type="expression" dxfId="1364" priority="810" stopIfTrue="1">
      <formula>NOT(ISERROR(SEARCH("CoDev",N1866)))</formula>
    </cfRule>
    <cfRule type="expression" dxfId="1363" priority="811" stopIfTrue="1">
      <formula>NOT(ISERROR(SEARCH("Import",N1866)))</formula>
    </cfRule>
  </conditionalFormatting>
  <conditionalFormatting sqref="N1882">
    <cfRule type="expression" dxfId="1362" priority="779" stopIfTrue="1">
      <formula>NOT(ISERROR(SEARCH("DomProd",N1882)))</formula>
    </cfRule>
    <cfRule type="expression" dxfId="1361" priority="780" stopIfTrue="1">
      <formula>NOT(ISERROR(SEARCH("CoDev",N1882)))</formula>
    </cfRule>
    <cfRule type="expression" dxfId="1360" priority="781" stopIfTrue="1">
      <formula>NOT(ISERROR(SEARCH("Import",N1882)))</formula>
    </cfRule>
  </conditionalFormatting>
  <conditionalFormatting sqref="N1291:O1291 R1291">
    <cfRule type="expression" dxfId="1359" priority="1226" stopIfTrue="1">
      <formula>NOT(ISERROR(SEARCH("DomProd",N1291)))</formula>
    </cfRule>
    <cfRule type="expression" dxfId="1358" priority="1227" stopIfTrue="1">
      <formula>NOT(ISERROR(SEARCH("CoDev",N1291)))</formula>
    </cfRule>
    <cfRule type="expression" dxfId="1357" priority="1228" stopIfTrue="1">
      <formula>NOT(ISERROR(SEARCH("Import",N1291)))</formula>
    </cfRule>
  </conditionalFormatting>
  <conditionalFormatting sqref="N1828:P1828 R1828">
    <cfRule type="expression" dxfId="1356" priority="860" stopIfTrue="1">
      <formula>NOT(ISERROR(SEARCH("DomProd",N1828)))</formula>
    </cfRule>
    <cfRule type="expression" dxfId="1355" priority="861" stopIfTrue="1">
      <formula>NOT(ISERROR(SEARCH("CoDev",N1828)))</formula>
    </cfRule>
    <cfRule type="expression" dxfId="1354" priority="862" stopIfTrue="1">
      <formula>NOT(ISERROR(SEARCH("Import",N1828)))</formula>
    </cfRule>
  </conditionalFormatting>
  <conditionalFormatting sqref="N1937:P1937 R1937">
    <cfRule type="expression" dxfId="1353" priority="737" stopIfTrue="1">
      <formula>NOT(ISERROR(SEARCH("DomProd",N1937)))</formula>
    </cfRule>
    <cfRule type="expression" dxfId="1352" priority="738" stopIfTrue="1">
      <formula>NOT(ISERROR(SEARCH("CoDev",N1937)))</formula>
    </cfRule>
    <cfRule type="expression" dxfId="1351" priority="739" stopIfTrue="1">
      <formula>NOT(ISERROR(SEARCH("Import",N1937)))</formula>
    </cfRule>
  </conditionalFormatting>
  <conditionalFormatting sqref="N194:Q194">
    <cfRule type="expression" dxfId="1350" priority="1760" stopIfTrue="1">
      <formula>NOT(ISERROR(SEARCH("DomProd",N194)))</formula>
    </cfRule>
    <cfRule type="expression" dxfId="1349" priority="1761" stopIfTrue="1">
      <formula>NOT(ISERROR(SEARCH("CoDev",N194)))</formula>
    </cfRule>
    <cfRule type="expression" dxfId="1348" priority="1762" stopIfTrue="1">
      <formula>NOT(ISERROR(SEARCH("Import",N194)))</formula>
    </cfRule>
  </conditionalFormatting>
  <conditionalFormatting sqref="N206:Q207">
    <cfRule type="expression" dxfId="1347" priority="1742" stopIfTrue="1">
      <formula>NOT(ISERROR(SEARCH("DomProd",N206)))</formula>
    </cfRule>
    <cfRule type="expression" dxfId="1346" priority="1743" stopIfTrue="1">
      <formula>NOT(ISERROR(SEARCH("CoDev",N206)))</formula>
    </cfRule>
    <cfRule type="expression" dxfId="1345" priority="1744" stopIfTrue="1">
      <formula>NOT(ISERROR(SEARCH("Import",N206)))</formula>
    </cfRule>
  </conditionalFormatting>
  <conditionalFormatting sqref="N731:Q731">
    <cfRule type="expression" dxfId="1344" priority="1484" stopIfTrue="1">
      <formula>NOT(ISERROR(SEARCH("DomProd",N731)))</formula>
    </cfRule>
    <cfRule type="expression" dxfId="1343" priority="1485" stopIfTrue="1">
      <formula>NOT(ISERROR(SEARCH("CoDev",N731)))</formula>
    </cfRule>
    <cfRule type="expression" dxfId="1342" priority="1486" stopIfTrue="1">
      <formula>NOT(ISERROR(SEARCH("Import",N731)))</formula>
    </cfRule>
  </conditionalFormatting>
  <conditionalFormatting sqref="N285:R285">
    <cfRule type="expression" dxfId="1341" priority="1640" stopIfTrue="1">
      <formula>NOT(ISERROR(SEARCH("CoDev",N285)))</formula>
    </cfRule>
    <cfRule type="expression" dxfId="1340" priority="1641" stopIfTrue="1">
      <formula>NOT(ISERROR(SEARCH("Import",N285)))</formula>
    </cfRule>
    <cfRule type="expression" dxfId="1339" priority="1642" stopIfTrue="1">
      <formula>NOT(ISERROR(SEARCH("DomProd",N285)))</formula>
    </cfRule>
  </conditionalFormatting>
  <conditionalFormatting sqref="N309:R309">
    <cfRule type="expression" dxfId="1338" priority="1625" stopIfTrue="1">
      <formula>NOT(ISERROR(SEARCH("CoDev",N309)))</formula>
    </cfRule>
    <cfRule type="expression" dxfId="1337" priority="1626" stopIfTrue="1">
      <formula>NOT(ISERROR(SEARCH("Import",N309)))</formula>
    </cfRule>
    <cfRule type="expression" dxfId="1336" priority="1627" stopIfTrue="1">
      <formula>NOT(ISERROR(SEARCH("DomProd",N309)))</formula>
    </cfRule>
  </conditionalFormatting>
  <conditionalFormatting sqref="N385:R385">
    <cfRule type="expression" dxfId="1335" priority="1614" stopIfTrue="1">
      <formula>NOT(ISERROR(SEARCH("CoDev",N385)))</formula>
    </cfRule>
    <cfRule type="expression" dxfId="1334" priority="1615" stopIfTrue="1">
      <formula>NOT(ISERROR(SEARCH("Import",N385)))</formula>
    </cfRule>
  </conditionalFormatting>
  <conditionalFormatting sqref="N385:R386">
    <cfRule type="expression" dxfId="1333" priority="1612" stopIfTrue="1">
      <formula>NOT(ISERROR(SEARCH("DomProd",N385)))</formula>
    </cfRule>
  </conditionalFormatting>
  <conditionalFormatting sqref="N386:R386">
    <cfRule type="expression" dxfId="1332" priority="1610" stopIfTrue="1">
      <formula>NOT(ISERROR(SEARCH("CoDev",N386)))</formula>
    </cfRule>
    <cfRule type="expression" dxfId="1331" priority="1611" stopIfTrue="1">
      <formula>NOT(ISERROR(SEARCH("Import",N386)))</formula>
    </cfRule>
  </conditionalFormatting>
  <conditionalFormatting sqref="N399:R399">
    <cfRule type="expression" dxfId="1328" priority="1609" stopIfTrue="1">
      <formula>NOT(ISERROR(SEARCH("DomProd",N399)))</formula>
    </cfRule>
  </conditionalFormatting>
  <conditionalFormatting sqref="N399:R399">
    <cfRule type="expression" dxfId="1327" priority="1607" stopIfTrue="1">
      <formula>NOT(ISERROR(SEARCH("CoDev",N399)))</formula>
    </cfRule>
    <cfRule type="expression" dxfId="1326" priority="1608" stopIfTrue="1">
      <formula>NOT(ISERROR(SEARCH("Import",N399)))</formula>
    </cfRule>
  </conditionalFormatting>
  <conditionalFormatting sqref="N404:R408">
    <cfRule type="expression" dxfId="1325" priority="1601" stopIfTrue="1">
      <formula>NOT(ISERROR(SEARCH("CoDev",N404)))</formula>
    </cfRule>
    <cfRule type="expression" dxfId="1324" priority="1602" stopIfTrue="1">
      <formula>NOT(ISERROR(SEARCH("Import",N404)))</formula>
    </cfRule>
    <cfRule type="expression" dxfId="1323" priority="1603" stopIfTrue="1">
      <formula>NOT(ISERROR(SEARCH("DomProd",N404)))</formula>
    </cfRule>
  </conditionalFormatting>
  <conditionalFormatting sqref="N430:R430">
    <cfRule type="expression" dxfId="1319" priority="2379" stopIfTrue="1">
      <formula>NOT(ISERROR(SEARCH("CoDev",N430)))</formula>
    </cfRule>
    <cfRule type="expression" dxfId="1318" priority="2380" stopIfTrue="1">
      <formula>NOT(ISERROR(SEARCH("Import",N430)))</formula>
    </cfRule>
  </conditionalFormatting>
  <conditionalFormatting sqref="N430:R430 N432:R433">
    <cfRule type="expression" dxfId="1317" priority="1597" stopIfTrue="1">
      <formula>NOT(ISERROR(SEARCH("DomProd",N430)))</formula>
    </cfRule>
  </conditionalFormatting>
  <conditionalFormatting sqref="N432:R433">
    <cfRule type="expression" dxfId="1316" priority="1595" stopIfTrue="1">
      <formula>NOT(ISERROR(SEARCH("CoDev",N432)))</formula>
    </cfRule>
    <cfRule type="expression" dxfId="1315" priority="1596" stopIfTrue="1">
      <formula>NOT(ISERROR(SEARCH("Import",N432)))</formula>
    </cfRule>
  </conditionalFormatting>
  <conditionalFormatting sqref="N441:R448">
    <cfRule type="expression" dxfId="1314" priority="561" stopIfTrue="1">
      <formula>NOT(ISERROR(SEARCH("CoDev",N441)))</formula>
    </cfRule>
    <cfRule type="expression" dxfId="1313" priority="562" stopIfTrue="1">
      <formula>NOT(ISERROR(SEARCH("Import",N441)))</formula>
    </cfRule>
    <cfRule type="expression" dxfId="1312" priority="563" stopIfTrue="1">
      <formula>NOT(ISERROR(SEARCH("DomProd",N441)))</formula>
    </cfRule>
  </conditionalFormatting>
  <conditionalFormatting sqref="N472:R473">
    <cfRule type="expression" dxfId="1311" priority="1574" stopIfTrue="1">
      <formula>NOT(ISERROR(SEARCH("DomProd",N472)))</formula>
    </cfRule>
    <cfRule type="expression" dxfId="1310" priority="1575" stopIfTrue="1">
      <formula>NOT(ISERROR(SEARCH("CoDev",N472)))</formula>
    </cfRule>
    <cfRule type="expression" dxfId="1309" priority="1576" stopIfTrue="1">
      <formula>NOT(ISERROR(SEARCH("Import",N472)))</formula>
    </cfRule>
  </conditionalFormatting>
  <conditionalFormatting sqref="N500:R500">
    <cfRule type="expression" dxfId="1308" priority="1571" stopIfTrue="1">
      <formula>NOT(ISERROR(SEARCH("DomProd",N500)))</formula>
    </cfRule>
    <cfRule type="expression" dxfId="1307" priority="1572" stopIfTrue="1">
      <formula>NOT(ISERROR(SEARCH("CoDev",N500)))</formula>
    </cfRule>
    <cfRule type="expression" dxfId="1306" priority="1573" stopIfTrue="1">
      <formula>NOT(ISERROR(SEARCH("Import",N500)))</formula>
    </cfRule>
  </conditionalFormatting>
  <conditionalFormatting sqref="N512:R516">
    <cfRule type="expression" dxfId="1305" priority="1562" stopIfTrue="1">
      <formula>NOT(ISERROR(SEARCH("DomProd",N512)))</formula>
    </cfRule>
    <cfRule type="expression" dxfId="1304" priority="1563" stopIfTrue="1">
      <formula>NOT(ISERROR(SEARCH("CoDev",N512)))</formula>
    </cfRule>
    <cfRule type="expression" dxfId="1303" priority="1564" stopIfTrue="1">
      <formula>NOT(ISERROR(SEARCH("Import",N512)))</formula>
    </cfRule>
  </conditionalFormatting>
  <conditionalFormatting sqref="N561:R561">
    <cfRule type="expression" dxfId="1302" priority="1559" stopIfTrue="1">
      <formula>NOT(ISERROR(SEARCH("DomProd",N561)))</formula>
    </cfRule>
    <cfRule type="expression" dxfId="1301" priority="1560" stopIfTrue="1">
      <formula>NOT(ISERROR(SEARCH("CoDev",N561)))</formula>
    </cfRule>
    <cfRule type="expression" dxfId="1300" priority="1561" stopIfTrue="1">
      <formula>NOT(ISERROR(SEARCH("Import",N561)))</formula>
    </cfRule>
  </conditionalFormatting>
  <conditionalFormatting sqref="N565:R568">
    <cfRule type="expression" dxfId="1299" priority="1556" stopIfTrue="1">
      <formula>NOT(ISERROR(SEARCH("DomProd",N565)))</formula>
    </cfRule>
    <cfRule type="expression" dxfId="1298" priority="1557" stopIfTrue="1">
      <formula>NOT(ISERROR(SEARCH("CoDev",N565)))</formula>
    </cfRule>
    <cfRule type="expression" dxfId="1297" priority="1558" stopIfTrue="1">
      <formula>NOT(ISERROR(SEARCH("Import",N565)))</formula>
    </cfRule>
  </conditionalFormatting>
  <conditionalFormatting sqref="N588:R589">
    <cfRule type="expression" dxfId="1296" priority="1550" stopIfTrue="1">
      <formula>NOT(ISERROR(SEARCH("DomProd",N588)))</formula>
    </cfRule>
    <cfRule type="expression" dxfId="1295" priority="1551" stopIfTrue="1">
      <formula>NOT(ISERROR(SEARCH("CoDev",N588)))</formula>
    </cfRule>
    <cfRule type="expression" dxfId="1294" priority="1552" stopIfTrue="1">
      <formula>NOT(ISERROR(SEARCH("Import",N588)))</formula>
    </cfRule>
  </conditionalFormatting>
  <conditionalFormatting sqref="N593:R593">
    <cfRule type="expression" dxfId="1293" priority="1547" stopIfTrue="1">
      <formula>NOT(ISERROR(SEARCH("DomProd",N593)))</formula>
    </cfRule>
    <cfRule type="expression" dxfId="1292" priority="1548" stopIfTrue="1">
      <formula>NOT(ISERROR(SEARCH("CoDev",N593)))</formula>
    </cfRule>
    <cfRule type="expression" dxfId="1291" priority="1549" stopIfTrue="1">
      <formula>NOT(ISERROR(SEARCH("Import",N593)))</formula>
    </cfRule>
  </conditionalFormatting>
  <conditionalFormatting sqref="N598:R599">
    <cfRule type="expression" dxfId="1290" priority="1532" stopIfTrue="1">
      <formula>NOT(ISERROR(SEARCH("DomProd",N598)))</formula>
    </cfRule>
    <cfRule type="expression" dxfId="1289" priority="1533" stopIfTrue="1">
      <formula>NOT(ISERROR(SEARCH("CoDev",N598)))</formula>
    </cfRule>
    <cfRule type="expression" dxfId="1288" priority="1534" stopIfTrue="1">
      <formula>NOT(ISERROR(SEARCH("Import",N598)))</formula>
    </cfRule>
  </conditionalFormatting>
  <conditionalFormatting sqref="N607:R609">
    <cfRule type="expression" dxfId="1287" priority="1529" stopIfTrue="1">
      <formula>NOT(ISERROR(SEARCH("DomProd",N607)))</formula>
    </cfRule>
    <cfRule type="expression" dxfId="1286" priority="1530" stopIfTrue="1">
      <formula>NOT(ISERROR(SEARCH("CoDev",N607)))</formula>
    </cfRule>
    <cfRule type="expression" dxfId="1285" priority="1531" stopIfTrue="1">
      <formula>NOT(ISERROR(SEARCH("Import",N607)))</formula>
    </cfRule>
  </conditionalFormatting>
  <conditionalFormatting sqref="N620:R620">
    <cfRule type="expression" dxfId="1284" priority="1526" stopIfTrue="1">
      <formula>NOT(ISERROR(SEARCH("DomProd",N620)))</formula>
    </cfRule>
    <cfRule type="expression" dxfId="1283" priority="1527" stopIfTrue="1">
      <formula>NOT(ISERROR(SEARCH("CoDev",N620)))</formula>
    </cfRule>
    <cfRule type="expression" dxfId="1282" priority="1528" stopIfTrue="1">
      <formula>NOT(ISERROR(SEARCH("Import",N620)))</formula>
    </cfRule>
  </conditionalFormatting>
  <conditionalFormatting sqref="N636:R636 N638:R638 N704:R705">
    <cfRule type="expression" dxfId="1281" priority="2357" stopIfTrue="1">
      <formula>NOT(ISERROR(SEARCH("DomProd",N636)))</formula>
    </cfRule>
    <cfRule type="expression" dxfId="1280" priority="2358" stopIfTrue="1">
      <formula>NOT(ISERROR(SEARCH("CoDev",N636)))</formula>
    </cfRule>
    <cfRule type="expression" dxfId="1279" priority="2359" stopIfTrue="1">
      <formula>NOT(ISERROR(SEARCH("Import",N636)))</formula>
    </cfRule>
  </conditionalFormatting>
  <conditionalFormatting sqref="N647:R647">
    <cfRule type="expression" dxfId="1278" priority="1517" stopIfTrue="1">
      <formula>NOT(ISERROR(SEARCH("DomProd",N647)))</formula>
    </cfRule>
    <cfRule type="expression" dxfId="1277" priority="1518" stopIfTrue="1">
      <formula>NOT(ISERROR(SEARCH("CoDev",N647)))</formula>
    </cfRule>
    <cfRule type="expression" dxfId="1276" priority="1519" stopIfTrue="1">
      <formula>NOT(ISERROR(SEARCH("Import",N647)))</formula>
    </cfRule>
  </conditionalFormatting>
  <conditionalFormatting sqref="N667:R670">
    <cfRule type="expression" dxfId="1275" priority="1514" stopIfTrue="1">
      <formula>NOT(ISERROR(SEARCH("DomProd",N667)))</formula>
    </cfRule>
    <cfRule type="expression" dxfId="1274" priority="1515" stopIfTrue="1">
      <formula>NOT(ISERROR(SEARCH("CoDev",N667)))</formula>
    </cfRule>
    <cfRule type="expression" dxfId="1273" priority="1516" stopIfTrue="1">
      <formula>NOT(ISERROR(SEARCH("Import",N667)))</formula>
    </cfRule>
  </conditionalFormatting>
  <conditionalFormatting sqref="N686:R686">
    <cfRule type="expression" dxfId="1272" priority="1508" stopIfTrue="1">
      <formula>NOT(ISERROR(SEARCH("DomProd",N686)))</formula>
    </cfRule>
    <cfRule type="expression" dxfId="1271" priority="1509" stopIfTrue="1">
      <formula>NOT(ISERROR(SEARCH("CoDev",N686)))</formula>
    </cfRule>
    <cfRule type="expression" dxfId="1270" priority="1510" stopIfTrue="1">
      <formula>NOT(ISERROR(SEARCH("Import",N686)))</formula>
    </cfRule>
  </conditionalFormatting>
  <conditionalFormatting sqref="N702:R702">
    <cfRule type="expression" dxfId="1269" priority="1502" stopIfTrue="1">
      <formula>NOT(ISERROR(SEARCH("DomProd",N702)))</formula>
    </cfRule>
    <cfRule type="expression" dxfId="1268" priority="1503" stopIfTrue="1">
      <formula>NOT(ISERROR(SEARCH("CoDev",N702)))</formula>
    </cfRule>
    <cfRule type="expression" dxfId="1267" priority="1504" stopIfTrue="1">
      <formula>NOT(ISERROR(SEARCH("Import",N702)))</formula>
    </cfRule>
  </conditionalFormatting>
  <conditionalFormatting sqref="N725:R725">
    <cfRule type="expression" dxfId="1266" priority="1496" stopIfTrue="1">
      <formula>NOT(ISERROR(SEARCH("DomProd",N725)))</formula>
    </cfRule>
    <cfRule type="expression" dxfId="1265" priority="1497" stopIfTrue="1">
      <formula>NOT(ISERROR(SEARCH("CoDev",N725)))</formula>
    </cfRule>
    <cfRule type="expression" dxfId="1264" priority="1498" stopIfTrue="1">
      <formula>NOT(ISERROR(SEARCH("Import",N725)))</formula>
    </cfRule>
  </conditionalFormatting>
  <conditionalFormatting sqref="N727:R730">
    <cfRule type="expression" dxfId="1263" priority="1490" stopIfTrue="1">
      <formula>NOT(ISERROR(SEARCH("DomProd",N727)))</formula>
    </cfRule>
    <cfRule type="expression" dxfId="1262" priority="1491" stopIfTrue="1">
      <formula>NOT(ISERROR(SEARCH("CoDev",N727)))</formula>
    </cfRule>
    <cfRule type="expression" dxfId="1261" priority="1492" stopIfTrue="1">
      <formula>NOT(ISERROR(SEARCH("Import",N727)))</formula>
    </cfRule>
  </conditionalFormatting>
  <conditionalFormatting sqref="N737:R737">
    <cfRule type="expression" dxfId="1260" priority="1478" stopIfTrue="1">
      <formula>NOT(ISERROR(SEARCH("DomProd",N737)))</formula>
    </cfRule>
    <cfRule type="expression" dxfId="1259" priority="1479" stopIfTrue="1">
      <formula>NOT(ISERROR(SEARCH("CoDev",N737)))</formula>
    </cfRule>
    <cfRule type="expression" dxfId="1258" priority="1480" stopIfTrue="1">
      <formula>NOT(ISERROR(SEARCH("Import",N737)))</formula>
    </cfRule>
  </conditionalFormatting>
  <conditionalFormatting sqref="N740:R740">
    <cfRule type="expression" dxfId="1257" priority="1475" stopIfTrue="1">
      <formula>NOT(ISERROR(SEARCH("DomProd",N740)))</formula>
    </cfRule>
    <cfRule type="expression" dxfId="1256" priority="1476" stopIfTrue="1">
      <formula>NOT(ISERROR(SEARCH("CoDev",N740)))</formula>
    </cfRule>
    <cfRule type="expression" dxfId="1255" priority="1477" stopIfTrue="1">
      <formula>NOT(ISERROR(SEARCH("Import",N740)))</formula>
    </cfRule>
  </conditionalFormatting>
  <conditionalFormatting sqref="N763:R763">
    <cfRule type="expression" dxfId="1254" priority="1472" stopIfTrue="1">
      <formula>NOT(ISERROR(SEARCH("DomProd",N763)))</formula>
    </cfRule>
    <cfRule type="expression" dxfId="1253" priority="1473" stopIfTrue="1">
      <formula>NOT(ISERROR(SEARCH("CoDev",N763)))</formula>
    </cfRule>
    <cfRule type="expression" dxfId="1252" priority="1474" stopIfTrue="1">
      <formula>NOT(ISERROR(SEARCH("Import",N763)))</formula>
    </cfRule>
  </conditionalFormatting>
  <conditionalFormatting sqref="N765:R765">
    <cfRule type="expression" dxfId="1251" priority="1469" stopIfTrue="1">
      <formula>NOT(ISERROR(SEARCH("DomProd",N765)))</formula>
    </cfRule>
    <cfRule type="expression" dxfId="1250" priority="1470" stopIfTrue="1">
      <formula>NOT(ISERROR(SEARCH("CoDev",N765)))</formula>
    </cfRule>
    <cfRule type="expression" dxfId="1249" priority="1471" stopIfTrue="1">
      <formula>NOT(ISERROR(SEARCH("Import",N765)))</formula>
    </cfRule>
  </conditionalFormatting>
  <conditionalFormatting sqref="N769:R770">
    <cfRule type="expression" dxfId="1248" priority="1463" stopIfTrue="1">
      <formula>NOT(ISERROR(SEARCH("DomProd",N769)))</formula>
    </cfRule>
    <cfRule type="expression" dxfId="1247" priority="1464" stopIfTrue="1">
      <formula>NOT(ISERROR(SEARCH("CoDev",N769)))</formula>
    </cfRule>
    <cfRule type="expression" dxfId="1246" priority="1465" stopIfTrue="1">
      <formula>NOT(ISERROR(SEARCH("Import",N769)))</formula>
    </cfRule>
  </conditionalFormatting>
  <conditionalFormatting sqref="N774:R774">
    <cfRule type="expression" dxfId="1245" priority="1460" stopIfTrue="1">
      <formula>NOT(ISERROR(SEARCH("DomProd",N774)))</formula>
    </cfRule>
    <cfRule type="expression" dxfId="1244" priority="1461" stopIfTrue="1">
      <formula>NOT(ISERROR(SEARCH("CoDev",N774)))</formula>
    </cfRule>
    <cfRule type="expression" dxfId="1243" priority="1462" stopIfTrue="1">
      <formula>NOT(ISERROR(SEARCH("Import",N774)))</formula>
    </cfRule>
  </conditionalFormatting>
  <conditionalFormatting sqref="N786:R786">
    <cfRule type="expression" dxfId="1242" priority="2327" stopIfTrue="1">
      <formula>NOT(ISERROR(SEARCH("DomProd",N786)))</formula>
    </cfRule>
    <cfRule type="expression" dxfId="1241" priority="2328" stopIfTrue="1">
      <formula>NOT(ISERROR(SEARCH("CoDev",N786)))</formula>
    </cfRule>
    <cfRule type="expression" dxfId="1240" priority="2329" stopIfTrue="1">
      <formula>NOT(ISERROR(SEARCH("Import",N786)))</formula>
    </cfRule>
  </conditionalFormatting>
  <conditionalFormatting sqref="N795:R795">
    <cfRule type="expression" dxfId="1239" priority="1457" stopIfTrue="1">
      <formula>NOT(ISERROR(SEARCH("DomProd",N795)))</formula>
    </cfRule>
    <cfRule type="expression" dxfId="1238" priority="1458" stopIfTrue="1">
      <formula>NOT(ISERROR(SEARCH("CoDev",N795)))</formula>
    </cfRule>
    <cfRule type="expression" dxfId="1237" priority="1459" stopIfTrue="1">
      <formula>NOT(ISERROR(SEARCH("Import",N795)))</formula>
    </cfRule>
  </conditionalFormatting>
  <conditionalFormatting sqref="N799:R805">
    <cfRule type="expression" dxfId="1236" priority="1448" stopIfTrue="1">
      <formula>NOT(ISERROR(SEARCH("DomProd",N799)))</formula>
    </cfRule>
    <cfRule type="expression" dxfId="1235" priority="1449" stopIfTrue="1">
      <formula>NOT(ISERROR(SEARCH("CoDev",N799)))</formula>
    </cfRule>
    <cfRule type="expression" dxfId="1234" priority="1450" stopIfTrue="1">
      <formula>NOT(ISERROR(SEARCH("Import",N799)))</formula>
    </cfRule>
  </conditionalFormatting>
  <conditionalFormatting sqref="N815:R815">
    <cfRule type="expression" dxfId="1233" priority="1445" stopIfTrue="1">
      <formula>NOT(ISERROR(SEARCH("DomProd",N815)))</formula>
    </cfRule>
    <cfRule type="expression" dxfId="1232" priority="1446" stopIfTrue="1">
      <formula>NOT(ISERROR(SEARCH("CoDev",N815)))</formula>
    </cfRule>
    <cfRule type="expression" dxfId="1231" priority="1447" stopIfTrue="1">
      <formula>NOT(ISERROR(SEARCH("Import",N815)))</formula>
    </cfRule>
  </conditionalFormatting>
  <conditionalFormatting sqref="N825:R825">
    <cfRule type="expression" dxfId="1230" priority="1439" stopIfTrue="1">
      <formula>NOT(ISERROR(SEARCH("DomProd",N825)))</formula>
    </cfRule>
    <cfRule type="expression" dxfId="1229" priority="1440" stopIfTrue="1">
      <formula>NOT(ISERROR(SEARCH("CoDev",N825)))</formula>
    </cfRule>
    <cfRule type="expression" dxfId="1228" priority="1441" stopIfTrue="1">
      <formula>NOT(ISERROR(SEARCH("Import",N825)))</formula>
    </cfRule>
  </conditionalFormatting>
  <conditionalFormatting sqref="N845:R845 N890:R890 N908:R908 N913:P915 R913:R915">
    <cfRule type="expression" dxfId="1227" priority="2252" stopIfTrue="1">
      <formula>NOT(ISERROR(SEARCH("DomProd",N845)))</formula>
    </cfRule>
    <cfRule type="expression" dxfId="1226" priority="2253" stopIfTrue="1">
      <formula>NOT(ISERROR(SEARCH("CoDev",N845)))</formula>
    </cfRule>
    <cfRule type="expression" dxfId="1225" priority="2254" stopIfTrue="1">
      <formula>NOT(ISERROR(SEARCH("Import",N845)))</formula>
    </cfRule>
  </conditionalFormatting>
  <conditionalFormatting sqref="N865:R866">
    <cfRule type="expression" dxfId="1224" priority="1433" stopIfTrue="1">
      <formula>NOT(ISERROR(SEARCH("DomProd",N865)))</formula>
    </cfRule>
    <cfRule type="expression" dxfId="1223" priority="1434" stopIfTrue="1">
      <formula>NOT(ISERROR(SEARCH("CoDev",N865)))</formula>
    </cfRule>
    <cfRule type="expression" dxfId="1222" priority="1435" stopIfTrue="1">
      <formula>NOT(ISERROR(SEARCH("Import",N865)))</formula>
    </cfRule>
  </conditionalFormatting>
  <conditionalFormatting sqref="N916:R916">
    <cfRule type="expression" dxfId="1221" priority="1430" stopIfTrue="1">
      <formula>NOT(ISERROR(SEARCH("DomProd",N916)))</formula>
    </cfRule>
    <cfRule type="expression" dxfId="1220" priority="1431" stopIfTrue="1">
      <formula>NOT(ISERROR(SEARCH("CoDev",N916)))</formula>
    </cfRule>
    <cfRule type="expression" dxfId="1219" priority="1432" stopIfTrue="1">
      <formula>NOT(ISERROR(SEARCH("Import",N916)))</formula>
    </cfRule>
  </conditionalFormatting>
  <conditionalFormatting sqref="N919:R920">
    <cfRule type="expression" dxfId="1218" priority="1427" stopIfTrue="1">
      <formula>NOT(ISERROR(SEARCH("DomProd",N919)))</formula>
    </cfRule>
    <cfRule type="expression" dxfId="1217" priority="1428" stopIfTrue="1">
      <formula>NOT(ISERROR(SEARCH("CoDev",N919)))</formula>
    </cfRule>
    <cfRule type="expression" dxfId="1216" priority="1429" stopIfTrue="1">
      <formula>NOT(ISERROR(SEARCH("Import",N919)))</formula>
    </cfRule>
  </conditionalFormatting>
  <conditionalFormatting sqref="N928:R928">
    <cfRule type="expression" dxfId="1215" priority="1424" stopIfTrue="1">
      <formula>NOT(ISERROR(SEARCH("DomProd",N928)))</formula>
    </cfRule>
    <cfRule type="expression" dxfId="1214" priority="1425" stopIfTrue="1">
      <formula>NOT(ISERROR(SEARCH("CoDev",N928)))</formula>
    </cfRule>
    <cfRule type="expression" dxfId="1213" priority="1426" stopIfTrue="1">
      <formula>NOT(ISERROR(SEARCH("Import",N928)))</formula>
    </cfRule>
  </conditionalFormatting>
  <conditionalFormatting sqref="N937:R938 N1025:R1025 N1034:R1034 N1043:R1043 N1056:R1056 N1089:R1089 N1117:R1117 N1149:R1149">
    <cfRule type="expression" dxfId="1212" priority="2148" stopIfTrue="1">
      <formula>NOT(ISERROR(SEARCH("CoDev",N937)))</formula>
    </cfRule>
    <cfRule type="expression" dxfId="1211" priority="2149" stopIfTrue="1">
      <formula>NOT(ISERROR(SEARCH("Import",N937)))</formula>
    </cfRule>
  </conditionalFormatting>
  <conditionalFormatting sqref="N958:R958">
    <cfRule type="expression" dxfId="1210" priority="1418" stopIfTrue="1">
      <formula>NOT(ISERROR(SEARCH("DomProd",N958)))</formula>
    </cfRule>
    <cfRule type="expression" dxfId="1209" priority="1419" stopIfTrue="1">
      <formula>NOT(ISERROR(SEARCH("CoDev",N958)))</formula>
    </cfRule>
    <cfRule type="expression" dxfId="1208" priority="1420" stopIfTrue="1">
      <formula>NOT(ISERROR(SEARCH("Import",N958)))</formula>
    </cfRule>
  </conditionalFormatting>
  <conditionalFormatting sqref="N963:R964">
    <cfRule type="expression" dxfId="1207" priority="1412" stopIfTrue="1">
      <formula>NOT(ISERROR(SEARCH("DomProd",N963)))</formula>
    </cfRule>
    <cfRule type="expression" dxfId="1206" priority="1413" stopIfTrue="1">
      <formula>NOT(ISERROR(SEARCH("CoDev",N963)))</formula>
    </cfRule>
    <cfRule type="expression" dxfId="1205" priority="1414" stopIfTrue="1">
      <formula>NOT(ISERROR(SEARCH("Import",N963)))</formula>
    </cfRule>
  </conditionalFormatting>
  <conditionalFormatting sqref="N969:R969">
    <cfRule type="expression" dxfId="1204" priority="1409" stopIfTrue="1">
      <formula>NOT(ISERROR(SEARCH("DomProd",N969)))</formula>
    </cfRule>
    <cfRule type="expression" dxfId="1203" priority="1410" stopIfTrue="1">
      <formula>NOT(ISERROR(SEARCH("CoDev",N969)))</formula>
    </cfRule>
    <cfRule type="expression" dxfId="1202" priority="1411" stopIfTrue="1">
      <formula>NOT(ISERROR(SEARCH("Import",N969)))</formula>
    </cfRule>
  </conditionalFormatting>
  <conditionalFormatting sqref="N976:R979 N981:R981">
    <cfRule type="expression" dxfId="1201" priority="1403" stopIfTrue="1">
      <formula>NOT(ISERROR(SEARCH("DomProd",N976)))</formula>
    </cfRule>
    <cfRule type="expression" dxfId="1200" priority="1404" stopIfTrue="1">
      <formula>NOT(ISERROR(SEARCH("CoDev",N976)))</formula>
    </cfRule>
    <cfRule type="expression" dxfId="1199" priority="1405" stopIfTrue="1">
      <formula>NOT(ISERROR(SEARCH("Import",N976)))</formula>
    </cfRule>
  </conditionalFormatting>
  <conditionalFormatting sqref="N994:R994">
    <cfRule type="expression" dxfId="1198" priority="1397" stopIfTrue="1">
      <formula>NOT(ISERROR(SEARCH("DomProd",N994)))</formula>
    </cfRule>
    <cfRule type="expression" dxfId="1197" priority="1398" stopIfTrue="1">
      <formula>NOT(ISERROR(SEARCH("CoDev",N994)))</formula>
    </cfRule>
    <cfRule type="expression" dxfId="1196" priority="1399" stopIfTrue="1">
      <formula>NOT(ISERROR(SEARCH("Import",N994)))</formula>
    </cfRule>
  </conditionalFormatting>
  <conditionalFormatting sqref="N1002:R1004">
    <cfRule type="expression" dxfId="1195" priority="1391" stopIfTrue="1">
      <formula>NOT(ISERROR(SEARCH("DomProd",N1002)))</formula>
    </cfRule>
    <cfRule type="expression" dxfId="1194" priority="1392" stopIfTrue="1">
      <formula>NOT(ISERROR(SEARCH("CoDev",N1002)))</formula>
    </cfRule>
    <cfRule type="expression" dxfId="1193" priority="1393" stopIfTrue="1">
      <formula>NOT(ISERROR(SEARCH("Import",N1002)))</formula>
    </cfRule>
  </conditionalFormatting>
  <conditionalFormatting sqref="N1009:R1009">
    <cfRule type="expression" dxfId="1192" priority="1382" stopIfTrue="1">
      <formula>NOT(ISERROR(SEARCH("DomProd",N1009)))</formula>
    </cfRule>
    <cfRule type="expression" dxfId="1191" priority="1383" stopIfTrue="1">
      <formula>NOT(ISERROR(SEARCH("CoDev",N1009)))</formula>
    </cfRule>
    <cfRule type="expression" dxfId="1190" priority="1384" stopIfTrue="1">
      <formula>NOT(ISERROR(SEARCH("Import",N1009)))</formula>
    </cfRule>
  </conditionalFormatting>
  <conditionalFormatting sqref="N1016:R1017">
    <cfRule type="expression" dxfId="1189" priority="1376" stopIfTrue="1">
      <formula>NOT(ISERROR(SEARCH("DomProd",N1016)))</formula>
    </cfRule>
    <cfRule type="expression" dxfId="1188" priority="1377" stopIfTrue="1">
      <formula>NOT(ISERROR(SEARCH("CoDev",N1016)))</formula>
    </cfRule>
    <cfRule type="expression" dxfId="1187" priority="1378" stopIfTrue="1">
      <formula>NOT(ISERROR(SEARCH("Import",N1016)))</formula>
    </cfRule>
  </conditionalFormatting>
  <conditionalFormatting sqref="N1052:R1052">
    <cfRule type="expression" dxfId="1186" priority="1367" stopIfTrue="1">
      <formula>NOT(ISERROR(SEARCH("DomProd",N1052)))</formula>
    </cfRule>
    <cfRule type="expression" dxfId="1185" priority="1368" stopIfTrue="1">
      <formula>NOT(ISERROR(SEARCH("CoDev",N1052)))</formula>
    </cfRule>
    <cfRule type="expression" dxfId="1184" priority="1369" stopIfTrue="1">
      <formula>NOT(ISERROR(SEARCH("Import",N1052)))</formula>
    </cfRule>
  </conditionalFormatting>
  <conditionalFormatting sqref="N1059:R1063">
    <cfRule type="expression" dxfId="1183" priority="1352" stopIfTrue="1">
      <formula>NOT(ISERROR(SEARCH("DomProd",N1059)))</formula>
    </cfRule>
    <cfRule type="expression" dxfId="1182" priority="1353" stopIfTrue="1">
      <formula>NOT(ISERROR(SEARCH("CoDev",N1059)))</formula>
    </cfRule>
    <cfRule type="expression" dxfId="1181" priority="1354" stopIfTrue="1">
      <formula>NOT(ISERROR(SEARCH("Import",N1059)))</formula>
    </cfRule>
  </conditionalFormatting>
  <conditionalFormatting sqref="N1068:R1069">
    <cfRule type="expression" dxfId="1180" priority="1340" stopIfTrue="1">
      <formula>NOT(ISERROR(SEARCH("DomProd",N1068)))</formula>
    </cfRule>
    <cfRule type="expression" dxfId="1179" priority="1341" stopIfTrue="1">
      <formula>NOT(ISERROR(SEARCH("CoDev",N1068)))</formula>
    </cfRule>
    <cfRule type="expression" dxfId="1178" priority="1342" stopIfTrue="1">
      <formula>NOT(ISERROR(SEARCH("Import",N1068)))</formula>
    </cfRule>
  </conditionalFormatting>
  <conditionalFormatting sqref="N1072:R1072">
    <cfRule type="expression" dxfId="1177" priority="1337" stopIfTrue="1">
      <formula>NOT(ISERROR(SEARCH("DomProd",N1072)))</formula>
    </cfRule>
    <cfRule type="expression" dxfId="1176" priority="1338" stopIfTrue="1">
      <formula>NOT(ISERROR(SEARCH("CoDev",N1072)))</formula>
    </cfRule>
    <cfRule type="expression" dxfId="1175" priority="1339" stopIfTrue="1">
      <formula>NOT(ISERROR(SEARCH("Import",N1072)))</formula>
    </cfRule>
  </conditionalFormatting>
  <conditionalFormatting sqref="N1080:R1083">
    <cfRule type="expression" dxfId="1174" priority="1334" stopIfTrue="1">
      <formula>NOT(ISERROR(SEARCH("DomProd",N1080)))</formula>
    </cfRule>
    <cfRule type="expression" dxfId="1173" priority="1335" stopIfTrue="1">
      <formula>NOT(ISERROR(SEARCH("CoDev",N1080)))</formula>
    </cfRule>
    <cfRule type="expression" dxfId="1172" priority="1336" stopIfTrue="1">
      <formula>NOT(ISERROR(SEARCH("Import",N1080)))</formula>
    </cfRule>
  </conditionalFormatting>
  <conditionalFormatting sqref="N1089:R1089 N937:R938 N1025:R1025 N1034:R1034 N1043:R1043 N1056:R1056 N1117:R1117 N1149:R1149">
    <cfRule type="expression" dxfId="1171" priority="2147" stopIfTrue="1">
      <formula>NOT(ISERROR(SEARCH("DomProd",N937)))</formula>
    </cfRule>
  </conditionalFormatting>
  <conditionalFormatting sqref="N1090:R1090">
    <cfRule type="expression" dxfId="1170" priority="1328" stopIfTrue="1">
      <formula>NOT(ISERROR(SEARCH("DomProd",N1090)))</formula>
    </cfRule>
    <cfRule type="expression" dxfId="1169" priority="1329" stopIfTrue="1">
      <formula>NOT(ISERROR(SEARCH("CoDev",N1090)))</formula>
    </cfRule>
    <cfRule type="expression" dxfId="1168" priority="1330" stopIfTrue="1">
      <formula>NOT(ISERROR(SEARCH("Import",N1090)))</formula>
    </cfRule>
  </conditionalFormatting>
  <conditionalFormatting sqref="N1113:R1113">
    <cfRule type="expression" dxfId="1167" priority="1313" stopIfTrue="1">
      <formula>NOT(ISERROR(SEARCH("DomProd",N1113)))</formula>
    </cfRule>
    <cfRule type="expression" dxfId="1166" priority="1314" stopIfTrue="1">
      <formula>NOT(ISERROR(SEARCH("CoDev",N1113)))</formula>
    </cfRule>
    <cfRule type="expression" dxfId="1165" priority="1315" stopIfTrue="1">
      <formula>NOT(ISERROR(SEARCH("Import",N1113)))</formula>
    </cfRule>
  </conditionalFormatting>
  <conditionalFormatting sqref="N1122:R1122">
    <cfRule type="expression" dxfId="1164" priority="1307" stopIfTrue="1">
      <formula>NOT(ISERROR(SEARCH("DomProd",N1122)))</formula>
    </cfRule>
    <cfRule type="expression" dxfId="1163" priority="1308" stopIfTrue="1">
      <formula>NOT(ISERROR(SEARCH("CoDev",N1122)))</formula>
    </cfRule>
    <cfRule type="expression" dxfId="1162" priority="1309" stopIfTrue="1">
      <formula>NOT(ISERROR(SEARCH("Import",N1122)))</formula>
    </cfRule>
  </conditionalFormatting>
  <conditionalFormatting sqref="N1151:R1151 N1153:R1155">
    <cfRule type="expression" dxfId="1161" priority="1289" stopIfTrue="1">
      <formula>NOT(ISERROR(SEARCH("DomProd",N1151)))</formula>
    </cfRule>
    <cfRule type="expression" dxfId="1160" priority="1290" stopIfTrue="1">
      <formula>NOT(ISERROR(SEARCH("CoDev",N1151)))</formula>
    </cfRule>
    <cfRule type="expression" dxfId="1159" priority="1291" stopIfTrue="1">
      <formula>NOT(ISERROR(SEARCH("Import",N1151)))</formula>
    </cfRule>
  </conditionalFormatting>
  <conditionalFormatting sqref="N1160:R1164">
    <cfRule type="expression" dxfId="1158" priority="1283" stopIfTrue="1">
      <formula>NOT(ISERROR(SEARCH("DomProd",N1160)))</formula>
    </cfRule>
    <cfRule type="expression" dxfId="1157" priority="1284" stopIfTrue="1">
      <formula>NOT(ISERROR(SEARCH("CoDev",N1160)))</formula>
    </cfRule>
    <cfRule type="expression" dxfId="1156" priority="1285" stopIfTrue="1">
      <formula>NOT(ISERROR(SEARCH("Import",N1160)))</formula>
    </cfRule>
  </conditionalFormatting>
  <conditionalFormatting sqref="N1197:R1197">
    <cfRule type="expression" dxfId="1155" priority="1280" stopIfTrue="1">
      <formula>NOT(ISERROR(SEARCH("DomProd",N1197)))</formula>
    </cfRule>
    <cfRule type="expression" dxfId="1154" priority="1281" stopIfTrue="1">
      <formula>NOT(ISERROR(SEARCH("CoDev",N1197)))</formula>
    </cfRule>
    <cfRule type="expression" dxfId="1153" priority="1282" stopIfTrue="1">
      <formula>NOT(ISERROR(SEARCH("Import",N1197)))</formula>
    </cfRule>
  </conditionalFormatting>
  <conditionalFormatting sqref="N1202:R1202 N1244:R1244">
    <cfRule type="expression" dxfId="1152" priority="2102" stopIfTrue="1">
      <formula>NOT(ISERROR(SEARCH("DomProd",N1202)))</formula>
    </cfRule>
    <cfRule type="expression" dxfId="1151" priority="2103" stopIfTrue="1">
      <formula>NOT(ISERROR(SEARCH("CoDev",N1202)))</formula>
    </cfRule>
    <cfRule type="expression" dxfId="1150" priority="2104" stopIfTrue="1">
      <formula>NOT(ISERROR(SEARCH("Import",N1202)))</formula>
    </cfRule>
  </conditionalFormatting>
  <conditionalFormatting sqref="N1212:R1215">
    <cfRule type="expression" dxfId="1149" priority="1274" stopIfTrue="1">
      <formula>NOT(ISERROR(SEARCH("DomProd",N1212)))</formula>
    </cfRule>
    <cfRule type="expression" dxfId="1148" priority="1275" stopIfTrue="1">
      <formula>NOT(ISERROR(SEARCH("CoDev",N1212)))</formula>
    </cfRule>
    <cfRule type="expression" dxfId="1147" priority="1276" stopIfTrue="1">
      <formula>NOT(ISERROR(SEARCH("Import",N1212)))</formula>
    </cfRule>
  </conditionalFormatting>
  <conditionalFormatting sqref="N1238:R1241">
    <cfRule type="expression" dxfId="1143" priority="1262" stopIfTrue="1">
      <formula>NOT(ISERROR(SEARCH("DomProd",N1238)))</formula>
    </cfRule>
    <cfRule type="expression" dxfId="1142" priority="1263" stopIfTrue="1">
      <formula>NOT(ISERROR(SEARCH("CoDev",N1238)))</formula>
    </cfRule>
    <cfRule type="expression" dxfId="1141" priority="1264" stopIfTrue="1">
      <formula>NOT(ISERROR(SEARCH("Import",N1238)))</formula>
    </cfRule>
  </conditionalFormatting>
  <conditionalFormatting sqref="N1253:R1257">
    <cfRule type="expression" dxfId="1140" priority="1241" stopIfTrue="1">
      <formula>NOT(ISERROR(SEARCH("DomProd",N1253)))</formula>
    </cfRule>
    <cfRule type="expression" dxfId="1139" priority="1242" stopIfTrue="1">
      <formula>NOT(ISERROR(SEARCH("CoDev",N1253)))</formula>
    </cfRule>
    <cfRule type="expression" dxfId="1138" priority="1243" stopIfTrue="1">
      <formula>NOT(ISERROR(SEARCH("Import",N1253)))</formula>
    </cfRule>
  </conditionalFormatting>
  <conditionalFormatting sqref="N1288:R1288 N1297:R1297 O1302:R1302 N1334:R1334 N1300:R1300">
    <cfRule type="expression" dxfId="1137" priority="2045" stopIfTrue="1">
      <formula>NOT(ISERROR(SEARCH("DomProd",N1288)))</formula>
    </cfRule>
    <cfRule type="expression" dxfId="1136" priority="2046" stopIfTrue="1">
      <formula>NOT(ISERROR(SEARCH("CoDev",N1288)))</formula>
    </cfRule>
    <cfRule type="expression" dxfId="1135" priority="2047" stopIfTrue="1">
      <formula>NOT(ISERROR(SEARCH("Import",N1288)))</formula>
    </cfRule>
  </conditionalFormatting>
  <conditionalFormatting sqref="N1277:R1277">
    <cfRule type="expression" dxfId="1134" priority="1238" stopIfTrue="1">
      <formula>NOT(ISERROR(SEARCH("DomProd",N1277)))</formula>
    </cfRule>
    <cfRule type="expression" dxfId="1133" priority="1239" stopIfTrue="1">
      <formula>NOT(ISERROR(SEARCH("CoDev",N1277)))</formula>
    </cfRule>
    <cfRule type="expression" dxfId="1132" priority="1240" stopIfTrue="1">
      <formula>NOT(ISERROR(SEARCH("Import",N1277)))</formula>
    </cfRule>
  </conditionalFormatting>
  <conditionalFormatting sqref="N1280:R1282">
    <cfRule type="expression" dxfId="1131" priority="1232" stopIfTrue="1">
      <formula>NOT(ISERROR(SEARCH("DomProd",N1280)))</formula>
    </cfRule>
    <cfRule type="expression" dxfId="1130" priority="1233" stopIfTrue="1">
      <formula>NOT(ISERROR(SEARCH("CoDev",N1280)))</formula>
    </cfRule>
    <cfRule type="expression" dxfId="1129" priority="1234" stopIfTrue="1">
      <formula>NOT(ISERROR(SEARCH("Import",N1280)))</formula>
    </cfRule>
  </conditionalFormatting>
  <conditionalFormatting sqref="N1286:R1286">
    <cfRule type="expression" dxfId="1128" priority="1229" stopIfTrue="1">
      <formula>NOT(ISERROR(SEARCH("DomProd",N1286)))</formula>
    </cfRule>
    <cfRule type="expression" dxfId="1127" priority="1230" stopIfTrue="1">
      <formula>NOT(ISERROR(SEARCH("CoDev",N1286)))</formula>
    </cfRule>
    <cfRule type="expression" dxfId="1126" priority="1231" stopIfTrue="1">
      <formula>NOT(ISERROR(SEARCH("Import",N1286)))</formula>
    </cfRule>
  </conditionalFormatting>
  <conditionalFormatting sqref="N1362:R1363">
    <cfRule type="expression" dxfId="1125" priority="1187" stopIfTrue="1">
      <formula>NOT(ISERROR(SEARCH("DomProd",N1362)))</formula>
    </cfRule>
    <cfRule type="expression" dxfId="1124" priority="1188" stopIfTrue="1">
      <formula>NOT(ISERROR(SEARCH("CoDev",N1362)))</formula>
    </cfRule>
    <cfRule type="expression" dxfId="1123" priority="1189" stopIfTrue="1">
      <formula>NOT(ISERROR(SEARCH("Import",N1362)))</formula>
    </cfRule>
  </conditionalFormatting>
  <conditionalFormatting sqref="N1370:R1370">
    <cfRule type="expression" dxfId="1122" priority="1175" stopIfTrue="1">
      <formula>NOT(ISERROR(SEARCH("DomProd",N1370)))</formula>
    </cfRule>
    <cfRule type="expression" dxfId="1121" priority="1176" stopIfTrue="1">
      <formula>NOT(ISERROR(SEARCH("CoDev",N1370)))</formula>
    </cfRule>
    <cfRule type="expression" dxfId="1120" priority="1177" stopIfTrue="1">
      <formula>NOT(ISERROR(SEARCH("Import",N1370)))</formula>
    </cfRule>
  </conditionalFormatting>
  <conditionalFormatting sqref="N1374:R1374">
    <cfRule type="expression" dxfId="1119" priority="1172" stopIfTrue="1">
      <formula>NOT(ISERROR(SEARCH("DomProd",N1374)))</formula>
    </cfRule>
    <cfRule type="expression" dxfId="1118" priority="1173" stopIfTrue="1">
      <formula>NOT(ISERROR(SEARCH("CoDev",N1374)))</formula>
    </cfRule>
    <cfRule type="expression" dxfId="1117" priority="1174" stopIfTrue="1">
      <formula>NOT(ISERROR(SEARCH("Import",N1374)))</formula>
    </cfRule>
  </conditionalFormatting>
  <conditionalFormatting sqref="N1438:R1446">
    <cfRule type="expression" dxfId="1116" priority="1145" stopIfTrue="1">
      <formula>NOT(ISERROR(SEARCH("DomProd",N1438)))</formula>
    </cfRule>
    <cfRule type="expression" dxfId="1115" priority="1146" stopIfTrue="1">
      <formula>NOT(ISERROR(SEARCH("CoDev",N1438)))</formula>
    </cfRule>
    <cfRule type="expression" dxfId="1114" priority="1147" stopIfTrue="1">
      <formula>NOT(ISERROR(SEARCH("Import",N1438)))</formula>
    </cfRule>
  </conditionalFormatting>
  <conditionalFormatting sqref="N1449:R1458">
    <cfRule type="expression" dxfId="1113" priority="1124" stopIfTrue="1">
      <formula>NOT(ISERROR(SEARCH("DomProd",N1449)))</formula>
    </cfRule>
    <cfRule type="expression" dxfId="1112" priority="1125" stopIfTrue="1">
      <formula>NOT(ISERROR(SEARCH("CoDev",N1449)))</formula>
    </cfRule>
    <cfRule type="expression" dxfId="1111" priority="1126" stopIfTrue="1">
      <formula>NOT(ISERROR(SEARCH("Import",N1449)))</formula>
    </cfRule>
  </conditionalFormatting>
  <conditionalFormatting sqref="N1461:R1461 N1473:R1474 N1482:R1484">
    <cfRule type="expression" dxfId="1110" priority="2009" stopIfTrue="1">
      <formula>NOT(ISERROR(SEARCH("DomProd",N1461)))</formula>
    </cfRule>
    <cfRule type="expression" dxfId="1109" priority="2010" stopIfTrue="1">
      <formula>NOT(ISERROR(SEARCH("CoDev",N1461)))</formula>
    </cfRule>
    <cfRule type="expression" dxfId="1108" priority="2011" stopIfTrue="1">
      <formula>NOT(ISERROR(SEARCH("Import",N1461)))</formula>
    </cfRule>
  </conditionalFormatting>
  <conditionalFormatting sqref="N1471:R1471">
    <cfRule type="expression" dxfId="1107" priority="1115" stopIfTrue="1">
      <formula>NOT(ISERROR(SEARCH("DomProd",N1471)))</formula>
    </cfRule>
    <cfRule type="expression" dxfId="1106" priority="1116" stopIfTrue="1">
      <formula>NOT(ISERROR(SEARCH("CoDev",N1471)))</formula>
    </cfRule>
    <cfRule type="expression" dxfId="1105" priority="1117" stopIfTrue="1">
      <formula>NOT(ISERROR(SEARCH("Import",N1471)))</formula>
    </cfRule>
  </conditionalFormatting>
  <conditionalFormatting sqref="N1498:R1499 N1501:R1502">
    <cfRule type="expression" dxfId="1104" priority="1109" stopIfTrue="1">
      <formula>NOT(ISERROR(SEARCH("DomProd",N1498)))</formula>
    </cfRule>
    <cfRule type="expression" dxfId="1103" priority="1110" stopIfTrue="1">
      <formula>NOT(ISERROR(SEARCH("CoDev",N1498)))</formula>
    </cfRule>
    <cfRule type="expression" dxfId="1102" priority="1111" stopIfTrue="1">
      <formula>NOT(ISERROR(SEARCH("Import",N1498)))</formula>
    </cfRule>
  </conditionalFormatting>
  <conditionalFormatting sqref="N1512:R1512">
    <cfRule type="expression" dxfId="1101" priority="1100" stopIfTrue="1">
      <formula>NOT(ISERROR(SEARCH("DomProd",N1512)))</formula>
    </cfRule>
    <cfRule type="expression" dxfId="1100" priority="1101" stopIfTrue="1">
      <formula>NOT(ISERROR(SEARCH("CoDev",N1512)))</formula>
    </cfRule>
    <cfRule type="expression" dxfId="1099" priority="1102" stopIfTrue="1">
      <formula>NOT(ISERROR(SEARCH("Import",N1512)))</formula>
    </cfRule>
  </conditionalFormatting>
  <conditionalFormatting sqref="N1546:R1546">
    <cfRule type="expression" dxfId="1098" priority="1994" stopIfTrue="1">
      <formula>NOT(ISERROR(SEARCH("DomProd",N1546)))</formula>
    </cfRule>
    <cfRule type="expression" dxfId="1097" priority="1995" stopIfTrue="1">
      <formula>NOT(ISERROR(SEARCH("CoDev",N1546)))</formula>
    </cfRule>
    <cfRule type="expression" dxfId="1096" priority="1996" stopIfTrue="1">
      <formula>NOT(ISERROR(SEARCH("Import",N1546)))</formula>
    </cfRule>
  </conditionalFormatting>
  <conditionalFormatting sqref="N1525:R1525">
    <cfRule type="expression" dxfId="1095" priority="1088" stopIfTrue="1">
      <formula>NOT(ISERROR(SEARCH("DomProd",N1525)))</formula>
    </cfRule>
    <cfRule type="expression" dxfId="1094" priority="1089" stopIfTrue="1">
      <formula>NOT(ISERROR(SEARCH("CoDev",N1525)))</formula>
    </cfRule>
    <cfRule type="expression" dxfId="1093" priority="1090" stopIfTrue="1">
      <formula>NOT(ISERROR(SEARCH("Import",N1525)))</formula>
    </cfRule>
  </conditionalFormatting>
  <conditionalFormatting sqref="N1541:R1541">
    <cfRule type="expression" dxfId="1092" priority="1073" stopIfTrue="1">
      <formula>NOT(ISERROR(SEARCH("DomProd",N1541)))</formula>
    </cfRule>
    <cfRule type="expression" dxfId="1091" priority="1074" stopIfTrue="1">
      <formula>NOT(ISERROR(SEARCH("CoDev",N1541)))</formula>
    </cfRule>
    <cfRule type="expression" dxfId="1090" priority="1075" stopIfTrue="1">
      <formula>NOT(ISERROR(SEARCH("Import",N1541)))</formula>
    </cfRule>
  </conditionalFormatting>
  <conditionalFormatting sqref="N1562:R1562 O1622:R1622">
    <cfRule type="expression" dxfId="1089" priority="1970" stopIfTrue="1">
      <formula>NOT(ISERROR(SEARCH("DomProd",N1562)))</formula>
    </cfRule>
    <cfRule type="expression" dxfId="1088" priority="1971" stopIfTrue="1">
      <formula>NOT(ISERROR(SEARCH("CoDev",N1562)))</formula>
    </cfRule>
    <cfRule type="expression" dxfId="1087" priority="1972" stopIfTrue="1">
      <formula>NOT(ISERROR(SEARCH("Import",N1562)))</formula>
    </cfRule>
  </conditionalFormatting>
  <conditionalFormatting sqref="N1568:R1568">
    <cfRule type="expression" dxfId="1086" priority="1052" stopIfTrue="1">
      <formula>NOT(ISERROR(SEARCH("DomProd",N1568)))</formula>
    </cfRule>
    <cfRule type="expression" dxfId="1085" priority="1053" stopIfTrue="1">
      <formula>NOT(ISERROR(SEARCH("CoDev",N1568)))</formula>
    </cfRule>
    <cfRule type="expression" dxfId="1084" priority="1054" stopIfTrue="1">
      <formula>NOT(ISERROR(SEARCH("Import",N1568)))</formula>
    </cfRule>
  </conditionalFormatting>
  <conditionalFormatting sqref="N1600:R1600 N1602:R1603">
    <cfRule type="expression" dxfId="1083" priority="1025" stopIfTrue="1">
      <formula>NOT(ISERROR(SEARCH("DomProd",N1600)))</formula>
    </cfRule>
    <cfRule type="expression" dxfId="1082" priority="1026" stopIfTrue="1">
      <formula>NOT(ISERROR(SEARCH("CoDev",N1600)))</formula>
    </cfRule>
    <cfRule type="expression" dxfId="1081" priority="1027" stopIfTrue="1">
      <formula>NOT(ISERROR(SEARCH("Import",N1600)))</formula>
    </cfRule>
  </conditionalFormatting>
  <conditionalFormatting sqref="N1605:R1605">
    <cfRule type="expression" dxfId="1080" priority="1019" stopIfTrue="1">
      <formula>NOT(ISERROR(SEARCH("DomProd",N1605)))</formula>
    </cfRule>
    <cfRule type="expression" dxfId="1079" priority="1020" stopIfTrue="1">
      <formula>NOT(ISERROR(SEARCH("CoDev",N1605)))</formula>
    </cfRule>
    <cfRule type="expression" dxfId="1078" priority="1021" stopIfTrue="1">
      <formula>NOT(ISERROR(SEARCH("Import",N1605)))</formula>
    </cfRule>
  </conditionalFormatting>
  <conditionalFormatting sqref="N1609:R1609">
    <cfRule type="expression" dxfId="1077" priority="1016" stopIfTrue="1">
      <formula>NOT(ISERROR(SEARCH("DomProd",N1609)))</formula>
    </cfRule>
    <cfRule type="expression" dxfId="1076" priority="1017" stopIfTrue="1">
      <formula>NOT(ISERROR(SEARCH("CoDev",N1609)))</formula>
    </cfRule>
    <cfRule type="expression" dxfId="1075" priority="1018" stopIfTrue="1">
      <formula>NOT(ISERROR(SEARCH("Import",N1609)))</formula>
    </cfRule>
  </conditionalFormatting>
  <conditionalFormatting sqref="N1656:R1661 N1663:R1663">
    <cfRule type="expression" dxfId="1074" priority="980" stopIfTrue="1">
      <formula>NOT(ISERROR(SEARCH("DomProd",N1656)))</formula>
    </cfRule>
    <cfRule type="expression" dxfId="1073" priority="981" stopIfTrue="1">
      <formula>NOT(ISERROR(SEARCH("CoDev",N1656)))</formula>
    </cfRule>
    <cfRule type="expression" dxfId="1072" priority="982" stopIfTrue="1">
      <formula>NOT(ISERROR(SEARCH("Import",N1656)))</formula>
    </cfRule>
  </conditionalFormatting>
  <conditionalFormatting sqref="N1684:R1684">
    <cfRule type="expression" dxfId="1071" priority="971" stopIfTrue="1">
      <formula>NOT(ISERROR(SEARCH("DomProd",N1684)))</formula>
    </cfRule>
    <cfRule type="expression" dxfId="1070" priority="972" stopIfTrue="1">
      <formula>NOT(ISERROR(SEARCH("CoDev",N1684)))</formula>
    </cfRule>
    <cfRule type="expression" dxfId="1069" priority="973" stopIfTrue="1">
      <formula>NOT(ISERROR(SEARCH("Import",N1684)))</formula>
    </cfRule>
  </conditionalFormatting>
  <conditionalFormatting sqref="N1693:R1693 N1747:R1747">
    <cfRule type="expression" dxfId="1068" priority="1907" stopIfTrue="1">
      <formula>NOT(ISERROR(SEARCH("DomProd",N1693)))</formula>
    </cfRule>
    <cfRule type="expression" dxfId="1067" priority="1908" stopIfTrue="1">
      <formula>NOT(ISERROR(SEARCH("CoDev",N1693)))</formula>
    </cfRule>
    <cfRule type="expression" dxfId="1066" priority="1909" stopIfTrue="1">
      <formula>NOT(ISERROR(SEARCH("Import",N1693)))</formula>
    </cfRule>
  </conditionalFormatting>
  <conditionalFormatting sqref="N1695:R1695">
    <cfRule type="expression" dxfId="1065" priority="959" stopIfTrue="1">
      <formula>NOT(ISERROR(SEARCH("DomProd",N1695)))</formula>
    </cfRule>
    <cfRule type="expression" dxfId="1064" priority="960" stopIfTrue="1">
      <formula>NOT(ISERROR(SEARCH("CoDev",N1695)))</formula>
    </cfRule>
    <cfRule type="expression" dxfId="1063" priority="961" stopIfTrue="1">
      <formula>NOT(ISERROR(SEARCH("Import",N1695)))</formula>
    </cfRule>
  </conditionalFormatting>
  <conditionalFormatting sqref="N1756:R1757">
    <cfRule type="expression" dxfId="1062" priority="920" stopIfTrue="1">
      <formula>NOT(ISERROR(SEARCH("DomProd",N1756)))</formula>
    </cfRule>
    <cfRule type="expression" dxfId="1061" priority="921" stopIfTrue="1">
      <formula>NOT(ISERROR(SEARCH("CoDev",N1756)))</formula>
    </cfRule>
    <cfRule type="expression" dxfId="1060" priority="922" stopIfTrue="1">
      <formula>NOT(ISERROR(SEARCH("Import",N1756)))</formula>
    </cfRule>
  </conditionalFormatting>
  <conditionalFormatting sqref="N1757:R1757">
    <cfRule type="expression" dxfId="1059" priority="914" stopIfTrue="1">
      <formula>NOT(ISERROR(SEARCH("DomProd",N1757)))</formula>
    </cfRule>
    <cfRule type="expression" dxfId="1058" priority="915" stopIfTrue="1">
      <formula>NOT(ISERROR(SEARCH("CoDev",N1757)))</formula>
    </cfRule>
    <cfRule type="expression" dxfId="1057" priority="916" stopIfTrue="1">
      <formula>NOT(ISERROR(SEARCH("Import",N1757)))</formula>
    </cfRule>
  </conditionalFormatting>
  <conditionalFormatting sqref="N1761:R1762">
    <cfRule type="expression" dxfId="1056" priority="911" stopIfTrue="1">
      <formula>NOT(ISERROR(SEARCH("DomProd",N1761)))</formula>
    </cfRule>
    <cfRule type="expression" dxfId="1055" priority="912" stopIfTrue="1">
      <formula>NOT(ISERROR(SEARCH("CoDev",N1761)))</formula>
    </cfRule>
    <cfRule type="expression" dxfId="1054" priority="913" stopIfTrue="1">
      <formula>NOT(ISERROR(SEARCH("Import",N1761)))</formula>
    </cfRule>
  </conditionalFormatting>
  <conditionalFormatting sqref="N1778:R1778 N1780:R1780">
    <cfRule type="expression" dxfId="1053" priority="905" stopIfTrue="1">
      <formula>NOT(ISERROR(SEARCH("DomProd",N1778)))</formula>
    </cfRule>
    <cfRule type="expression" dxfId="1052" priority="906" stopIfTrue="1">
      <formula>NOT(ISERROR(SEARCH("CoDev",N1778)))</formula>
    </cfRule>
    <cfRule type="expression" dxfId="1051" priority="907" stopIfTrue="1">
      <formula>NOT(ISERROR(SEARCH("Import",N1778)))</formula>
    </cfRule>
  </conditionalFormatting>
  <conditionalFormatting sqref="N1786:R1787">
    <cfRule type="expression" dxfId="1050" priority="899" stopIfTrue="1">
      <formula>NOT(ISERROR(SEARCH("DomProd",N1786)))</formula>
    </cfRule>
    <cfRule type="expression" dxfId="1049" priority="900" stopIfTrue="1">
      <formula>NOT(ISERROR(SEARCH("CoDev",N1786)))</formula>
    </cfRule>
    <cfRule type="expression" dxfId="1048" priority="901" stopIfTrue="1">
      <formula>NOT(ISERROR(SEARCH("Import",N1786)))</formula>
    </cfRule>
  </conditionalFormatting>
  <conditionalFormatting sqref="N1806:R1806">
    <cfRule type="expression" dxfId="1047" priority="887" stopIfTrue="1">
      <formula>NOT(ISERROR(SEARCH("DomProd",N1806)))</formula>
    </cfRule>
    <cfRule type="expression" dxfId="1046" priority="888" stopIfTrue="1">
      <formula>NOT(ISERROR(SEARCH("CoDev",N1806)))</formula>
    </cfRule>
    <cfRule type="expression" dxfId="1045" priority="889" stopIfTrue="1">
      <formula>NOT(ISERROR(SEARCH("Import",N1806)))</formula>
    </cfRule>
  </conditionalFormatting>
  <conditionalFormatting sqref="N1817:R1817">
    <cfRule type="expression" dxfId="1044" priority="881" stopIfTrue="1">
      <formula>NOT(ISERROR(SEARCH("DomProd",N1817)))</formula>
    </cfRule>
    <cfRule type="expression" dxfId="1043" priority="882" stopIfTrue="1">
      <formula>NOT(ISERROR(SEARCH("CoDev",N1817)))</formula>
    </cfRule>
    <cfRule type="expression" dxfId="1042" priority="883" stopIfTrue="1">
      <formula>NOT(ISERROR(SEARCH("Import",N1817)))</formula>
    </cfRule>
  </conditionalFormatting>
  <conditionalFormatting sqref="N1822:R1822">
    <cfRule type="expression" dxfId="1041" priority="878" stopIfTrue="1">
      <formula>NOT(ISERROR(SEARCH("DomProd",N1822)))</formula>
    </cfRule>
    <cfRule type="expression" dxfId="1040" priority="879" stopIfTrue="1">
      <formula>NOT(ISERROR(SEARCH("CoDev",N1822)))</formula>
    </cfRule>
    <cfRule type="expression" dxfId="1039" priority="880" stopIfTrue="1">
      <formula>NOT(ISERROR(SEARCH("Import",N1822)))</formula>
    </cfRule>
  </conditionalFormatting>
  <conditionalFormatting sqref="N1825:R1825">
    <cfRule type="expression" dxfId="1038" priority="872" stopIfTrue="1">
      <formula>NOT(ISERROR(SEARCH("DomProd",N1825)))</formula>
    </cfRule>
    <cfRule type="expression" dxfId="1037" priority="873" stopIfTrue="1">
      <formula>NOT(ISERROR(SEARCH("CoDev",N1825)))</formula>
    </cfRule>
    <cfRule type="expression" dxfId="1036" priority="874" stopIfTrue="1">
      <formula>NOT(ISERROR(SEARCH("Import",N1825)))</formula>
    </cfRule>
  </conditionalFormatting>
  <conditionalFormatting sqref="O1882:P1882 R1882 N1883:R1884 N1902:R1902">
    <cfRule type="expression" dxfId="1035" priority="1851" stopIfTrue="1">
      <formula>NOT(ISERROR(SEARCH("CoDev",N1882)))</formula>
    </cfRule>
    <cfRule type="expression" dxfId="1034" priority="1852" stopIfTrue="1">
      <formula>NOT(ISERROR(SEARCH("Import",N1882)))</formula>
    </cfRule>
  </conditionalFormatting>
  <conditionalFormatting sqref="N1835:R1835">
    <cfRule type="expression" dxfId="1033" priority="851" stopIfTrue="1">
      <formula>NOT(ISERROR(SEARCH("DomProd",N1835)))</formula>
    </cfRule>
    <cfRule type="expression" dxfId="1032" priority="852" stopIfTrue="1">
      <formula>NOT(ISERROR(SEARCH("CoDev",N1835)))</formula>
    </cfRule>
    <cfRule type="expression" dxfId="1031" priority="853" stopIfTrue="1">
      <formula>NOT(ISERROR(SEARCH("Import",N1835)))</formula>
    </cfRule>
  </conditionalFormatting>
  <conditionalFormatting sqref="N1837:R1838 N1841:R1847 N1849:R1850">
    <cfRule type="expression" dxfId="1030" priority="839" stopIfTrue="1">
      <formula>NOT(ISERROR(SEARCH("DomProd",N1837)))</formula>
    </cfRule>
    <cfRule type="expression" dxfId="1029" priority="840" stopIfTrue="1">
      <formula>NOT(ISERROR(SEARCH("CoDev",N1837)))</formula>
    </cfRule>
    <cfRule type="expression" dxfId="1028" priority="841" stopIfTrue="1">
      <formula>NOT(ISERROR(SEARCH("Import",N1837)))</formula>
    </cfRule>
  </conditionalFormatting>
  <conditionalFormatting sqref="N1852:R1854">
    <cfRule type="expression" dxfId="1027" priority="827" stopIfTrue="1">
      <formula>NOT(ISERROR(SEARCH("DomProd",N1852)))</formula>
    </cfRule>
    <cfRule type="expression" dxfId="1026" priority="828" stopIfTrue="1">
      <formula>NOT(ISERROR(SEARCH("CoDev",N1852)))</formula>
    </cfRule>
    <cfRule type="expression" dxfId="1025" priority="829" stopIfTrue="1">
      <formula>NOT(ISERROR(SEARCH("Import",N1852)))</formula>
    </cfRule>
  </conditionalFormatting>
  <conditionalFormatting sqref="N1858:R1859">
    <cfRule type="expression" dxfId="1024" priority="818" stopIfTrue="1">
      <formula>NOT(ISERROR(SEARCH("DomProd",N1858)))</formula>
    </cfRule>
    <cfRule type="expression" dxfId="1023" priority="819" stopIfTrue="1">
      <formula>NOT(ISERROR(SEARCH("CoDev",N1858)))</formula>
    </cfRule>
    <cfRule type="expression" dxfId="1022" priority="820" stopIfTrue="1">
      <formula>NOT(ISERROR(SEARCH("Import",N1858)))</formula>
    </cfRule>
  </conditionalFormatting>
  <conditionalFormatting sqref="N1872:R1872">
    <cfRule type="expression" dxfId="1021" priority="794" stopIfTrue="1">
      <formula>NOT(ISERROR(SEARCH("DomProd",N1872)))</formula>
    </cfRule>
    <cfRule type="expression" dxfId="1020" priority="795" stopIfTrue="1">
      <formula>NOT(ISERROR(SEARCH("CoDev",N1872)))</formula>
    </cfRule>
    <cfRule type="expression" dxfId="1019" priority="796" stopIfTrue="1">
      <formula>NOT(ISERROR(SEARCH("Import",N1872)))</formula>
    </cfRule>
  </conditionalFormatting>
  <conditionalFormatting sqref="N1873:R1873">
    <cfRule type="expression" dxfId="1018" priority="785" stopIfTrue="1">
      <formula>NOT(ISERROR(SEARCH("DomProd",N1873)))</formula>
    </cfRule>
    <cfRule type="expression" dxfId="1017" priority="786" stopIfTrue="1">
      <formula>NOT(ISERROR(SEARCH("CoDev",N1873)))</formula>
    </cfRule>
    <cfRule type="expression" dxfId="1016" priority="787" stopIfTrue="1">
      <formula>NOT(ISERROR(SEARCH("Import",N1873)))</formula>
    </cfRule>
  </conditionalFormatting>
  <conditionalFormatting sqref="N1879:R1881">
    <cfRule type="expression" dxfId="1015" priority="782" stopIfTrue="1">
      <formula>NOT(ISERROR(SEARCH("DomProd",N1879)))</formula>
    </cfRule>
    <cfRule type="expression" dxfId="1014" priority="783" stopIfTrue="1">
      <formula>NOT(ISERROR(SEARCH("CoDev",N1879)))</formula>
    </cfRule>
    <cfRule type="expression" dxfId="1013" priority="784" stopIfTrue="1">
      <formula>NOT(ISERROR(SEARCH("Import",N1879)))</formula>
    </cfRule>
  </conditionalFormatting>
  <conditionalFormatting sqref="N1895:R1895 N1897:R1898">
    <cfRule type="expression" dxfId="1012" priority="773" stopIfTrue="1">
      <formula>NOT(ISERROR(SEARCH("DomProd",N1895)))</formula>
    </cfRule>
    <cfRule type="expression" dxfId="1011" priority="774" stopIfTrue="1">
      <formula>NOT(ISERROR(SEARCH("CoDev",N1895)))</formula>
    </cfRule>
    <cfRule type="expression" dxfId="1010" priority="775" stopIfTrue="1">
      <formula>NOT(ISERROR(SEARCH("Import",N1895)))</formula>
    </cfRule>
  </conditionalFormatting>
  <conditionalFormatting sqref="N1900:R1903">
    <cfRule type="expression" dxfId="1009" priority="767" stopIfTrue="1">
      <formula>NOT(ISERROR(SEARCH("DomProd",N1900)))</formula>
    </cfRule>
    <cfRule type="expression" dxfId="1008" priority="768" stopIfTrue="1">
      <formula>NOT(ISERROR(SEARCH("CoDev",N1900)))</formula>
    </cfRule>
    <cfRule type="expression" dxfId="1007" priority="769" stopIfTrue="1">
      <formula>NOT(ISERROR(SEARCH("Import",N1900)))</formula>
    </cfRule>
  </conditionalFormatting>
  <conditionalFormatting sqref="N1902:R1902 O1882:P1882 R1882 N1883:R1884">
    <cfRule type="expression" dxfId="1006" priority="1850" stopIfTrue="1">
      <formula>NOT(ISERROR(SEARCH("DomProd",N1882)))</formula>
    </cfRule>
  </conditionalFormatting>
  <conditionalFormatting sqref="N1905:R1907 N1909:R1909">
    <cfRule type="expression" dxfId="1005" priority="764" stopIfTrue="1">
      <formula>NOT(ISERROR(SEARCH("DomProd",N1905)))</formula>
    </cfRule>
    <cfRule type="expression" dxfId="1004" priority="765" stopIfTrue="1">
      <formula>NOT(ISERROR(SEARCH("CoDev",N1905)))</formula>
    </cfRule>
    <cfRule type="expression" dxfId="1003" priority="766" stopIfTrue="1">
      <formula>NOT(ISERROR(SEARCH("Import",N1905)))</formula>
    </cfRule>
  </conditionalFormatting>
  <conditionalFormatting sqref="N1920:R1920">
    <cfRule type="expression" dxfId="1002" priority="746" stopIfTrue="1">
      <formula>NOT(ISERROR(SEARCH("DomProd",N1920)))</formula>
    </cfRule>
    <cfRule type="expression" dxfId="1001" priority="747" stopIfTrue="1">
      <formula>NOT(ISERROR(SEARCH("CoDev",N1920)))</formula>
    </cfRule>
    <cfRule type="expression" dxfId="1000" priority="748" stopIfTrue="1">
      <formula>NOT(ISERROR(SEARCH("Import",N1920)))</formula>
    </cfRule>
  </conditionalFormatting>
  <conditionalFormatting sqref="N1945:R1945 O1946:R1946">
    <cfRule type="expression" dxfId="999" priority="731" stopIfTrue="1">
      <formula>NOT(ISERROR(SEARCH("DomProd",N1945)))</formula>
    </cfRule>
    <cfRule type="expression" dxfId="998" priority="732" stopIfTrue="1">
      <formula>NOT(ISERROR(SEARCH("CoDev",N1945)))</formula>
    </cfRule>
    <cfRule type="expression" dxfId="997" priority="733" stopIfTrue="1">
      <formula>NOT(ISERROR(SEARCH("Import",N1945)))</formula>
    </cfRule>
  </conditionalFormatting>
  <conditionalFormatting sqref="N1949:R1951">
    <cfRule type="expression" dxfId="996" priority="728" stopIfTrue="1">
      <formula>NOT(ISERROR(SEARCH("DomProd",N1949)))</formula>
    </cfRule>
    <cfRule type="expression" dxfId="995" priority="729" stopIfTrue="1">
      <formula>NOT(ISERROR(SEARCH("CoDev",N1949)))</formula>
    </cfRule>
    <cfRule type="expression" dxfId="994" priority="730" stopIfTrue="1">
      <formula>NOT(ISERROR(SEARCH("Import",N1949)))</formula>
    </cfRule>
  </conditionalFormatting>
  <conditionalFormatting sqref="N1953:R1957">
    <cfRule type="expression" dxfId="993" priority="719" stopIfTrue="1">
      <formula>NOT(ISERROR(SEARCH("DomProd",N1953)))</formula>
    </cfRule>
    <cfRule type="expression" dxfId="992" priority="720" stopIfTrue="1">
      <formula>NOT(ISERROR(SEARCH("CoDev",N1953)))</formula>
    </cfRule>
    <cfRule type="expression" dxfId="991" priority="721" stopIfTrue="1">
      <formula>NOT(ISERROR(SEARCH("Import",N1953)))</formula>
    </cfRule>
  </conditionalFormatting>
  <conditionalFormatting sqref="N1963:R1969">
    <cfRule type="expression" dxfId="990" priority="710" stopIfTrue="1">
      <formula>NOT(ISERROR(SEARCH("DomProd",N1963)))</formula>
    </cfRule>
    <cfRule type="expression" dxfId="989" priority="711" stopIfTrue="1">
      <formula>NOT(ISERROR(SEARCH("CoDev",N1963)))</formula>
    </cfRule>
    <cfRule type="expression" dxfId="988" priority="712" stopIfTrue="1">
      <formula>NOT(ISERROR(SEARCH("Import",N1963)))</formula>
    </cfRule>
  </conditionalFormatting>
  <conditionalFormatting sqref="N1972:R1972 N1976:R1976">
    <cfRule type="expression" dxfId="987" priority="707" stopIfTrue="1">
      <formula>NOT(ISERROR(SEARCH("DomProd",N1972)))</formula>
    </cfRule>
    <cfRule type="expression" dxfId="986" priority="708" stopIfTrue="1">
      <formula>NOT(ISERROR(SEARCH("CoDev",N1972)))</formula>
    </cfRule>
    <cfRule type="expression" dxfId="985" priority="709" stopIfTrue="1">
      <formula>NOT(ISERROR(SEARCH("Import",N1972)))</formula>
    </cfRule>
  </conditionalFormatting>
  <conditionalFormatting sqref="N1979:R1979 O1982:R1982 N1981:R1981">
    <cfRule type="expression" dxfId="984" priority="698" stopIfTrue="1">
      <formula>NOT(ISERROR(SEARCH("DomProd",N1979)))</formula>
    </cfRule>
    <cfRule type="expression" dxfId="983" priority="699" stopIfTrue="1">
      <formula>NOT(ISERROR(SEARCH("CoDev",N1979)))</formula>
    </cfRule>
    <cfRule type="expression" dxfId="982" priority="700" stopIfTrue="1">
      <formula>NOT(ISERROR(SEARCH("Import",N1979)))</formula>
    </cfRule>
  </conditionalFormatting>
  <conditionalFormatting sqref="N2006:R2006">
    <cfRule type="expression" dxfId="981" priority="1832" stopIfTrue="1">
      <formula>NOT(ISERROR(SEARCH("DomProc",N2006)))</formula>
    </cfRule>
    <cfRule type="expression" dxfId="980" priority="1833" stopIfTrue="1">
      <formula>NOT(ISERROR(SEARCH("CoDev",N2006)))</formula>
    </cfRule>
    <cfRule type="expression" dxfId="979" priority="1834" stopIfTrue="1">
      <formula>NOT(ISERROR(SEARCH("Import",N2006)))</formula>
    </cfRule>
  </conditionalFormatting>
  <conditionalFormatting sqref="O170:R182 S378 S379:T392">
    <cfRule type="expression" dxfId="978" priority="2643" stopIfTrue="1">
      <formula>NOT(ISERROR(SEARCH("CoDev",O170)))</formula>
    </cfRule>
  </conditionalFormatting>
  <conditionalFormatting sqref="N2026:R2027">
    <cfRule type="expression" dxfId="976" priority="668" stopIfTrue="1">
      <formula>NOT(ISERROR(SEARCH("DomProd",N2026)))</formula>
    </cfRule>
    <cfRule type="expression" dxfId="975" priority="669" stopIfTrue="1">
      <formula>NOT(ISERROR(SEARCH("CoDev",N2026)))</formula>
    </cfRule>
    <cfRule type="expression" dxfId="974" priority="670" stopIfTrue="1">
      <formula>NOT(ISERROR(SEARCH("Import",N2026)))</formula>
    </cfRule>
  </conditionalFormatting>
  <conditionalFormatting sqref="N2048:R2048">
    <cfRule type="expression" dxfId="973" priority="657" stopIfTrue="1">
      <formula>NOT(ISERROR(SEARCH("DomProd",N2048)))</formula>
    </cfRule>
    <cfRule type="expression" dxfId="972" priority="658" stopIfTrue="1">
      <formula>NOT(ISERROR(SEARCH("CoDev",N2048)))</formula>
    </cfRule>
    <cfRule type="expression" dxfId="971" priority="659" stopIfTrue="1">
      <formula>NOT(ISERROR(SEARCH("Import",N2048)))</formula>
    </cfRule>
  </conditionalFormatting>
  <conditionalFormatting sqref="N2069:R2069 N2089:R2089 N2095:R2096">
    <cfRule type="expression" dxfId="970" priority="1803" stopIfTrue="1">
      <formula>NOT(ISERROR(SEARCH("CoDev",N2069)))</formula>
    </cfRule>
    <cfRule type="expression" dxfId="969" priority="1804" stopIfTrue="1">
      <formula>NOT(ISERROR(SEARCH("Import",N2069)))</formula>
    </cfRule>
  </conditionalFormatting>
  <conditionalFormatting sqref="N2064:R2065">
    <cfRule type="expression" dxfId="968" priority="636" stopIfTrue="1">
      <formula>NOT(ISERROR(SEARCH("DomProc",N2064)))</formula>
    </cfRule>
    <cfRule type="expression" dxfId="967" priority="637" stopIfTrue="1">
      <formula>NOT(ISERROR(SEARCH("CoDev",N2064)))</formula>
    </cfRule>
    <cfRule type="expression" dxfId="966" priority="638" stopIfTrue="1">
      <formula>NOT(ISERROR(SEARCH("Import",N2064)))</formula>
    </cfRule>
  </conditionalFormatting>
  <conditionalFormatting sqref="N2083:R2083">
    <cfRule type="expression" dxfId="965" priority="615" stopIfTrue="1">
      <formula>NOT(ISERROR(SEARCH("DomProc",N2083)))</formula>
    </cfRule>
    <cfRule type="expression" dxfId="964" priority="616" stopIfTrue="1">
      <formula>NOT(ISERROR(SEARCH("CoDev",N2083)))</formula>
    </cfRule>
    <cfRule type="expression" dxfId="963" priority="617" stopIfTrue="1">
      <formula>NOT(ISERROR(SEARCH("Import",N2083)))</formula>
    </cfRule>
  </conditionalFormatting>
  <conditionalFormatting sqref="N2089:R2089 N2069:R2069 N2095:R2096">
    <cfRule type="expression" dxfId="962" priority="1802" stopIfTrue="1">
      <formula>NOT(ISERROR(SEARCH("DomProc",N2069)))</formula>
    </cfRule>
  </conditionalFormatting>
  <conditionalFormatting sqref="N2108:R2108">
    <cfRule type="expression" dxfId="961" priority="603" stopIfTrue="1">
      <formula>NOT(ISERROR(SEARCH("DomProc",N2108)))</formula>
    </cfRule>
    <cfRule type="expression" dxfId="960" priority="604" stopIfTrue="1">
      <formula>NOT(ISERROR(SEARCH("CoDev",N2108)))</formula>
    </cfRule>
    <cfRule type="expression" dxfId="959" priority="605" stopIfTrue="1">
      <formula>NOT(ISERROR(SEARCH("Import",N2108)))</formula>
    </cfRule>
  </conditionalFormatting>
  <conditionalFormatting sqref="N2114:R2114">
    <cfRule type="expression" dxfId="958" priority="600" stopIfTrue="1">
      <formula>NOT(ISERROR(SEARCH("DomProc",N2114)))</formula>
    </cfRule>
    <cfRule type="expression" dxfId="957" priority="601" stopIfTrue="1">
      <formula>NOT(ISERROR(SEARCH("CoDev",N2114)))</formula>
    </cfRule>
    <cfRule type="expression" dxfId="956" priority="602" stopIfTrue="1">
      <formula>NOT(ISERROR(SEARCH("Import",N2114)))</formula>
    </cfRule>
  </conditionalFormatting>
  <conditionalFormatting sqref="N2142:R2143">
    <cfRule type="expression" dxfId="955" priority="594" stopIfTrue="1">
      <formula>NOT(ISERROR(SEARCH("DomProc",N2142)))</formula>
    </cfRule>
    <cfRule type="expression" dxfId="954" priority="595" stopIfTrue="1">
      <formula>NOT(ISERROR(SEARCH("CoDev",N2142)))</formula>
    </cfRule>
    <cfRule type="expression" dxfId="953" priority="596" stopIfTrue="1">
      <formula>NOT(ISERROR(SEARCH("Import",N2142)))</formula>
    </cfRule>
  </conditionalFormatting>
  <conditionalFormatting sqref="N2156:R2157">
    <cfRule type="expression" dxfId="952" priority="582" stopIfTrue="1">
      <formula>NOT(ISERROR(SEARCH("DomProc",N2156)))</formula>
    </cfRule>
    <cfRule type="expression" dxfId="951" priority="583" stopIfTrue="1">
      <formula>NOT(ISERROR(SEARCH("CoDev",N2156)))</formula>
    </cfRule>
    <cfRule type="expression" dxfId="950" priority="584" stopIfTrue="1">
      <formula>NOT(ISERROR(SEARCH("Import",N2156)))</formula>
    </cfRule>
  </conditionalFormatting>
  <conditionalFormatting sqref="N2160:R2160 N2162:R2164">
    <cfRule type="expression" dxfId="949" priority="567" stopIfTrue="1">
      <formula>NOT(ISERROR(SEARCH("DomProc",N2160)))</formula>
    </cfRule>
    <cfRule type="expression" dxfId="948" priority="568" stopIfTrue="1">
      <formula>NOT(ISERROR(SEARCH("CoDev",N2160)))</formula>
    </cfRule>
    <cfRule type="expression" dxfId="947" priority="569" stopIfTrue="1">
      <formula>NOT(ISERROR(SEARCH("Import",N2160)))</formula>
    </cfRule>
  </conditionalFormatting>
  <conditionalFormatting sqref="N2167:R2167">
    <cfRule type="expression" dxfId="946" priority="564" stopIfTrue="1">
      <formula>NOT(ISERROR(SEARCH("DomProc",N2167)))</formula>
    </cfRule>
    <cfRule type="expression" dxfId="945" priority="565" stopIfTrue="1">
      <formula>NOT(ISERROR(SEARCH("CoDev",N2167)))</formula>
    </cfRule>
    <cfRule type="expression" dxfId="944" priority="566" stopIfTrue="1">
      <formula>NOT(ISERROR(SEARCH("Import",N2167)))</formula>
    </cfRule>
  </conditionalFormatting>
  <conditionalFormatting sqref="O3:R5">
    <cfRule type="expression" dxfId="940" priority="1787" stopIfTrue="1">
      <formula>NOT(ISERROR(SEARCH("DomProd",O3)))</formula>
    </cfRule>
    <cfRule type="expression" dxfId="939" priority="1788" stopIfTrue="1">
      <formula>NOT(ISERROR(SEARCH("CoDev",O3)))</formula>
    </cfRule>
    <cfRule type="expression" dxfId="938" priority="1789" stopIfTrue="1">
      <formula>NOT(ISERROR(SEARCH("Import",O3)))</formula>
    </cfRule>
  </conditionalFormatting>
  <conditionalFormatting sqref="O8:R18 N622:R622 S309:T333 S409:S413 S301:T307 N308:T308 N334:T334 S335:T373 S421:S423 S750 N751:S751 S752">
    <cfRule type="expression" dxfId="937" priority="2649" stopIfTrue="1">
      <formula>NOT(ISERROR(SEARCH("CoDev",N8)))</formula>
    </cfRule>
  </conditionalFormatting>
  <conditionalFormatting sqref="O8:R18 S301:T307 N308:T308 S309:T333 N334:T334 S335:T373 S409:S413 S421:S423 N622:R622 S750 N751:S751 S752">
    <cfRule type="expression" dxfId="936" priority="2650" stopIfTrue="1">
      <formula>NOT(ISERROR(SEARCH("Import",N8)))</formula>
    </cfRule>
  </conditionalFormatting>
  <conditionalFormatting sqref="O19:R34 N440:Q440 N1386:R1392 N1592:Q1592 R1664 R1666:R1675 R1916 N1404:R1405">
    <cfRule type="expression" dxfId="935" priority="2609" stopIfTrue="1">
      <formula>NOT(ISERROR(SEARCH("CoDev",N19)))</formula>
    </cfRule>
    <cfRule type="expression" dxfId="934" priority="2610" stopIfTrue="1">
      <formula>NOT(ISERROR(SEARCH("Import",N19)))</formula>
    </cfRule>
  </conditionalFormatting>
  <conditionalFormatting sqref="O19:R34 R1916 N440:Q440 N1386:R1392 N1592:Q1592 R1664 R1666:R1675 N1404:R1405">
    <cfRule type="expression" dxfId="933" priority="2608" stopIfTrue="1">
      <formula>NOT(ISERROR(SEARCH("DomProd",N19)))</formula>
    </cfRule>
  </conditionalFormatting>
  <conditionalFormatting sqref="O32:R32">
    <cfRule type="expression" dxfId="932" priority="2603" stopIfTrue="1">
      <formula>NOT(ISERROR(SEARCH("DomProd",O32)))</formula>
    </cfRule>
    <cfRule type="expression" dxfId="931" priority="2604" stopIfTrue="1">
      <formula>NOT(ISERROR(SEARCH("CoDev",O32)))</formula>
    </cfRule>
    <cfRule type="expression" dxfId="930" priority="2605" stopIfTrue="1">
      <formula>NOT(ISERROR(SEARCH("Import",O32)))</formula>
    </cfRule>
  </conditionalFormatting>
  <conditionalFormatting sqref="O35:R104 O105:P105 R105 O106:R143">
    <cfRule type="expression" dxfId="929" priority="2586" stopIfTrue="1">
      <formula>NOT(ISERROR(SEARCH("CoDev",O35)))</formula>
    </cfRule>
    <cfRule type="expression" dxfId="928" priority="2587" stopIfTrue="1">
      <formula>NOT(ISERROR(SEARCH("Import",O35)))</formula>
    </cfRule>
  </conditionalFormatting>
  <conditionalFormatting sqref="O106:R148 O35:R104 O105:P105 R105">
    <cfRule type="expression" dxfId="927" priority="2585" stopIfTrue="1">
      <formula>NOT(ISERROR(SEARCH("DomProd",O35)))</formula>
    </cfRule>
  </conditionalFormatting>
  <conditionalFormatting sqref="O144:R154">
    <cfRule type="expression" dxfId="926" priority="2562" stopIfTrue="1">
      <formula>NOT(ISERROR(SEARCH("CoDev",O144)))</formula>
    </cfRule>
    <cfRule type="expression" dxfId="925" priority="2563" stopIfTrue="1">
      <formula>NOT(ISERROR(SEARCH("Import",O144)))</formula>
    </cfRule>
  </conditionalFormatting>
  <conditionalFormatting sqref="O149:R149 O172:R191 N195:R195 N208:R208 N210:R210 N213:R213 N268:R268 N271:R271 N277:R277 R278:R281 S301:T307 N308:T308 S309:T333 N334:T334 S378 S379:T392 S408:S415 S421:S423 S750 N751:S751 S752 S335:T377">
    <cfRule type="expression" dxfId="924" priority="2561" stopIfTrue="1">
      <formula>NOT(ISERROR(SEARCH("DomProd",N149)))</formula>
    </cfRule>
  </conditionalFormatting>
  <conditionalFormatting sqref="O155:R155">
    <cfRule type="expression" dxfId="923" priority="2558" stopIfTrue="1">
      <formula>NOT(ISERROR(SEARCH("DomProd",O155)))</formula>
    </cfRule>
  </conditionalFormatting>
  <conditionalFormatting sqref="O155:R156">
    <cfRule type="expression" dxfId="922" priority="2559" stopIfTrue="1">
      <formula>NOT(ISERROR(SEARCH("CoDev",O155)))</formula>
    </cfRule>
    <cfRule type="expression" dxfId="921" priority="2560" stopIfTrue="1">
      <formula>NOT(ISERROR(SEARCH("Import",O155)))</formula>
    </cfRule>
  </conditionalFormatting>
  <conditionalFormatting sqref="O157:R157">
    <cfRule type="expression" dxfId="920" priority="2555" stopIfTrue="1">
      <formula>NOT(ISERROR(SEARCH("DomProd",O157)))</formula>
    </cfRule>
  </conditionalFormatting>
  <conditionalFormatting sqref="O157:R159">
    <cfRule type="expression" dxfId="919" priority="2556" stopIfTrue="1">
      <formula>NOT(ISERROR(SEARCH("CoDev",O157)))</formula>
    </cfRule>
    <cfRule type="expression" dxfId="918" priority="2557" stopIfTrue="1">
      <formula>NOT(ISERROR(SEARCH("Import",O157)))</formula>
    </cfRule>
  </conditionalFormatting>
  <conditionalFormatting sqref="O160:R160">
    <cfRule type="expression" dxfId="917" priority="2552" stopIfTrue="1">
      <formula>NOT(ISERROR(SEARCH("DomProd",O160)))</formula>
    </cfRule>
  </conditionalFormatting>
  <conditionalFormatting sqref="O160:R168">
    <cfRule type="expression" dxfId="916" priority="2553" stopIfTrue="1">
      <formula>NOT(ISERROR(SEARCH("CoDev",O160)))</formula>
    </cfRule>
    <cfRule type="expression" dxfId="915" priority="2554" stopIfTrue="1">
      <formula>NOT(ISERROR(SEARCH("Import",O160)))</formula>
    </cfRule>
  </conditionalFormatting>
  <conditionalFormatting sqref="O169:R170">
    <cfRule type="expression" dxfId="914" priority="2549" stopIfTrue="1">
      <formula>NOT(ISERROR(SEARCH("DomProd",O169)))</formula>
    </cfRule>
    <cfRule type="expression" dxfId="913" priority="2550" stopIfTrue="1">
      <formula>NOT(ISERROR(SEARCH("CoDev",O169)))</formula>
    </cfRule>
    <cfRule type="expression" dxfId="912" priority="2551" stopIfTrue="1">
      <formula>NOT(ISERROR(SEARCH("Import",O169)))</formula>
    </cfRule>
  </conditionalFormatting>
  <conditionalFormatting sqref="O170:R171 O8:R18 O150:R154 O156:R156 O158:R159 O161:R168 N622:R622">
    <cfRule type="expression" dxfId="911" priority="2648" stopIfTrue="1">
      <formula>NOT(ISERROR(SEARCH("DomProd",N8)))</formula>
    </cfRule>
  </conditionalFormatting>
  <conditionalFormatting sqref="O170:R182 S378 S379:T392">
    <cfRule type="expression" dxfId="910" priority="2644" stopIfTrue="1">
      <formula>NOT(ISERROR(SEARCH("Import",O170)))</formula>
    </cfRule>
  </conditionalFormatting>
  <conditionalFormatting sqref="O673:R673">
    <cfRule type="expression" dxfId="909" priority="1511" stopIfTrue="1">
      <formula>NOT(ISERROR(SEARCH("DomProd",O673)))</formula>
    </cfRule>
    <cfRule type="expression" dxfId="908" priority="1512" stopIfTrue="1">
      <formula>NOT(ISERROR(SEARCH("CoDev",O673)))</formula>
    </cfRule>
    <cfRule type="expression" dxfId="907" priority="1513" stopIfTrue="1">
      <formula>NOT(ISERROR(SEARCH("Import",O673)))</formula>
    </cfRule>
  </conditionalFormatting>
  <conditionalFormatting sqref="O824:R824">
    <cfRule type="expression" dxfId="906" priority="1442" stopIfTrue="1">
      <formula>NOT(ISERROR(SEARCH("DomProd",O824)))</formula>
    </cfRule>
    <cfRule type="expression" dxfId="905" priority="1443" stopIfTrue="1">
      <formula>NOT(ISERROR(SEARCH("CoDev",O824)))</formula>
    </cfRule>
    <cfRule type="expression" dxfId="904" priority="1444" stopIfTrue="1">
      <formula>NOT(ISERROR(SEARCH("Import",O824)))</formula>
    </cfRule>
  </conditionalFormatting>
  <conditionalFormatting sqref="O957:R957">
    <cfRule type="expression" dxfId="903" priority="1421" stopIfTrue="1">
      <formula>NOT(ISERROR(SEARCH("DomProd",O957)))</formula>
    </cfRule>
    <cfRule type="expression" dxfId="902" priority="1422" stopIfTrue="1">
      <formula>NOT(ISERROR(SEARCH("CoDev",O957)))</formula>
    </cfRule>
    <cfRule type="expression" dxfId="901" priority="1423" stopIfTrue="1">
      <formula>NOT(ISERROR(SEARCH("Import",O957)))</formula>
    </cfRule>
  </conditionalFormatting>
  <conditionalFormatting sqref="O1552:R1552">
    <cfRule type="expression" dxfId="900" priority="1064" stopIfTrue="1">
      <formula>NOT(ISERROR(SEARCH("DomProd",O1552)))</formula>
    </cfRule>
    <cfRule type="expression" dxfId="899" priority="1065" stopIfTrue="1">
      <formula>NOT(ISERROR(SEARCH("CoDev",O1552)))</formula>
    </cfRule>
    <cfRule type="expression" dxfId="898" priority="1066" stopIfTrue="1">
      <formula>NOT(ISERROR(SEARCH("Import",O1552)))</formula>
    </cfRule>
  </conditionalFormatting>
  <conditionalFormatting sqref="O1685:R1685">
    <cfRule type="expression" dxfId="897" priority="968" stopIfTrue="1">
      <formula>NOT(ISERROR(SEARCH("DomProd",O1685)))</formula>
    </cfRule>
    <cfRule type="expression" dxfId="896" priority="969" stopIfTrue="1">
      <formula>NOT(ISERROR(SEARCH("CoDev",O1685)))</formula>
    </cfRule>
    <cfRule type="expression" dxfId="895" priority="970" stopIfTrue="1">
      <formula>NOT(ISERROR(SEARCH("Import",O1685)))</formula>
    </cfRule>
  </conditionalFormatting>
  <conditionalFormatting sqref="O1807:R1808">
    <cfRule type="expression" dxfId="894" priority="884" stopIfTrue="1">
      <formula>NOT(ISERROR(SEARCH("DomProd",O1807)))</formula>
    </cfRule>
    <cfRule type="expression" dxfId="893" priority="885" stopIfTrue="1">
      <formula>NOT(ISERROR(SEARCH("CoDev",O1807)))</formula>
    </cfRule>
    <cfRule type="expression" dxfId="892" priority="886" stopIfTrue="1">
      <formula>NOT(ISERROR(SEARCH("Import",O1807)))</formula>
    </cfRule>
  </conditionalFormatting>
  <conditionalFormatting sqref="O2055:R2055">
    <cfRule type="expression" dxfId="891" priority="648" stopIfTrue="1">
      <formula>NOT(ISERROR(SEARCH("DomProc",O2055)))</formula>
    </cfRule>
    <cfRule type="expression" dxfId="890" priority="649" stopIfTrue="1">
      <formula>NOT(ISERROR(SEARCH("CoDev",O2055)))</formula>
    </cfRule>
    <cfRule type="expression" dxfId="889" priority="650" stopIfTrue="1">
      <formula>NOT(ISERROR(SEARCH("Import",O2055)))</formula>
    </cfRule>
  </conditionalFormatting>
  <conditionalFormatting sqref="O2093:R2093">
    <cfRule type="expression" dxfId="888" priority="609" stopIfTrue="1">
      <formula>NOT(ISERROR(SEARCH("DomProc",O2093)))</formula>
    </cfRule>
    <cfRule type="expression" dxfId="887" priority="610" stopIfTrue="1">
      <formula>NOT(ISERROR(SEARCH("CoDev",O2093)))</formula>
    </cfRule>
    <cfRule type="expression" dxfId="886" priority="611" stopIfTrue="1">
      <formula>NOT(ISERROR(SEARCH("Import",O2093)))</formula>
    </cfRule>
  </conditionalFormatting>
  <conditionalFormatting sqref="Q105">
    <cfRule type="expression" dxfId="885" priority="1781" stopIfTrue="1">
      <formula>NOT(ISERROR(SEARCH("DomProd",Q105)))</formula>
    </cfRule>
    <cfRule type="expression" dxfId="884" priority="1782" stopIfTrue="1">
      <formula>NOT(ISERROR(SEARCH("CoDev",Q105)))</formula>
    </cfRule>
    <cfRule type="expression" dxfId="883" priority="1783" stopIfTrue="1">
      <formula>NOT(ISERROR(SEARCH("Import",Q105)))</formula>
    </cfRule>
  </conditionalFormatting>
  <conditionalFormatting sqref="Q913:Q915">
    <cfRule type="expression" dxfId="882" priority="863" stopIfTrue="1">
      <formula>NOT(ISERROR(SEARCH("DomProd",Q913)))</formula>
    </cfRule>
    <cfRule type="expression" dxfId="881" priority="864" stopIfTrue="1">
      <formula>NOT(ISERROR(SEARCH("CoDev",Q913)))</formula>
    </cfRule>
    <cfRule type="expression" dxfId="880" priority="865" stopIfTrue="1">
      <formula>NOT(ISERROR(SEARCH("Import",Q913)))</formula>
    </cfRule>
  </conditionalFormatting>
  <conditionalFormatting sqref="Q1828">
    <cfRule type="expression" dxfId="879" priority="857" stopIfTrue="1">
      <formula>NOT(ISERROR(SEARCH("DomProd",Q1828)))</formula>
    </cfRule>
    <cfRule type="expression" dxfId="878" priority="858" stopIfTrue="1">
      <formula>NOT(ISERROR(SEARCH("CoDev",Q1828)))</formula>
    </cfRule>
    <cfRule type="expression" dxfId="877" priority="859" stopIfTrue="1">
      <formula>NOT(ISERROR(SEARCH("Import",Q1828)))</formula>
    </cfRule>
  </conditionalFormatting>
  <conditionalFormatting sqref="Q1882">
    <cfRule type="expression" dxfId="876" priority="776" stopIfTrue="1">
      <formula>NOT(ISERROR(SEARCH("DomProd",Q1882)))</formula>
    </cfRule>
    <cfRule type="expression" dxfId="875" priority="777" stopIfTrue="1">
      <formula>NOT(ISERROR(SEARCH("CoDev",Q1882)))</formula>
    </cfRule>
    <cfRule type="expression" dxfId="874" priority="778" stopIfTrue="1">
      <formula>NOT(ISERROR(SEARCH("Import",Q1882)))</formula>
    </cfRule>
  </conditionalFormatting>
  <conditionalFormatting sqref="Q1899">
    <cfRule type="expression" dxfId="873" priority="770" stopIfTrue="1">
      <formula>NOT(ISERROR(SEARCH("DomProd",Q1899)))</formula>
    </cfRule>
    <cfRule type="expression" dxfId="872" priority="771" stopIfTrue="1">
      <formula>NOT(ISERROR(SEARCH("CoDev",Q1899)))</formula>
    </cfRule>
    <cfRule type="expression" dxfId="871" priority="772" stopIfTrue="1">
      <formula>NOT(ISERROR(SEARCH("Import",Q1899)))</formula>
    </cfRule>
  </conditionalFormatting>
  <conditionalFormatting sqref="Q1937">
    <cfRule type="expression" dxfId="870" priority="734" stopIfTrue="1">
      <formula>NOT(ISERROR(SEARCH("DomProd",Q1937)))</formula>
    </cfRule>
    <cfRule type="expression" dxfId="869" priority="735" stopIfTrue="1">
      <formula>NOT(ISERROR(SEARCH("CoDev",Q1937)))</formula>
    </cfRule>
    <cfRule type="expression" dxfId="868" priority="736" stopIfTrue="1">
      <formula>NOT(ISERROR(SEARCH("Import",Q1937)))</formula>
    </cfRule>
  </conditionalFormatting>
  <conditionalFormatting sqref="R192:R194">
    <cfRule type="expression" dxfId="867" priority="1763" stopIfTrue="1">
      <formula>NOT(ISERROR(SEARCH("DomProd",R192)))</formula>
    </cfRule>
    <cfRule type="expression" dxfId="866" priority="1764" stopIfTrue="1">
      <formula>NOT(ISERROR(SEARCH("CoDev",R192)))</formula>
    </cfRule>
    <cfRule type="expression" dxfId="865" priority="1765" stopIfTrue="1">
      <formula>NOT(ISERROR(SEARCH("Import",R192)))</formula>
    </cfRule>
  </conditionalFormatting>
  <conditionalFormatting sqref="R196:R207">
    <cfRule type="expression" dxfId="864" priority="1745" stopIfTrue="1">
      <formula>NOT(ISERROR(SEARCH("DomProd",R196)))</formula>
    </cfRule>
    <cfRule type="expression" dxfId="863" priority="1746" stopIfTrue="1">
      <formula>NOT(ISERROR(SEARCH("CoDev",R196)))</formula>
    </cfRule>
    <cfRule type="expression" dxfId="862" priority="1747" stopIfTrue="1">
      <formula>NOT(ISERROR(SEARCH("Import",R196)))</formula>
    </cfRule>
  </conditionalFormatting>
  <conditionalFormatting sqref="R209">
    <cfRule type="expression" dxfId="861" priority="1739" stopIfTrue="1">
      <formula>NOT(ISERROR(SEARCH("DomProd",R209)))</formula>
    </cfRule>
    <cfRule type="expression" dxfId="860" priority="1740" stopIfTrue="1">
      <formula>NOT(ISERROR(SEARCH("CoDev",R209)))</formula>
    </cfRule>
    <cfRule type="expression" dxfId="859" priority="1741" stopIfTrue="1">
      <formula>NOT(ISERROR(SEARCH("Import",R209)))</formula>
    </cfRule>
  </conditionalFormatting>
  <conditionalFormatting sqref="R211:R212">
    <cfRule type="expression" dxfId="858" priority="1736" stopIfTrue="1">
      <formula>NOT(ISERROR(SEARCH("DomProd",R211)))</formula>
    </cfRule>
    <cfRule type="expression" dxfId="857" priority="1737" stopIfTrue="1">
      <formula>NOT(ISERROR(SEARCH("CoDev",R211)))</formula>
    </cfRule>
    <cfRule type="expression" dxfId="856" priority="1738" stopIfTrue="1">
      <formula>NOT(ISERROR(SEARCH("Import",R211)))</formula>
    </cfRule>
  </conditionalFormatting>
  <conditionalFormatting sqref="R214:R247">
    <cfRule type="expression" dxfId="855" priority="1646" stopIfTrue="1">
      <formula>NOT(ISERROR(SEARCH("DomProd",R214)))</formula>
    </cfRule>
    <cfRule type="expression" dxfId="854" priority="1647" stopIfTrue="1">
      <formula>NOT(ISERROR(SEARCH("CoDev",R214)))</formula>
    </cfRule>
    <cfRule type="expression" dxfId="853" priority="1648" stopIfTrue="1">
      <formula>NOT(ISERROR(SEARCH("Import",R214)))</formula>
    </cfRule>
  </conditionalFormatting>
  <conditionalFormatting sqref="R259">
    <cfRule type="expression" dxfId="852" priority="1643" stopIfTrue="1">
      <formula>NOT(ISERROR(SEARCH("DomProd",R259)))</formula>
    </cfRule>
    <cfRule type="expression" dxfId="851" priority="1644" stopIfTrue="1">
      <formula>NOT(ISERROR(SEARCH("CoDev",R259)))</formula>
    </cfRule>
    <cfRule type="expression" dxfId="850" priority="1645" stopIfTrue="1">
      <formula>NOT(ISERROR(SEARCH("Import",R259)))</formula>
    </cfRule>
  </conditionalFormatting>
  <conditionalFormatting sqref="R272:R275">
    <cfRule type="expression" dxfId="849" priority="1628" stopIfTrue="1">
      <formula>NOT(ISERROR(SEARCH("DomProd",R272)))</formula>
    </cfRule>
    <cfRule type="expression" dxfId="848" priority="1629" stopIfTrue="1">
      <formula>NOT(ISERROR(SEARCH("CoDev",R272)))</formula>
    </cfRule>
    <cfRule type="expression" dxfId="847" priority="1630" stopIfTrue="1">
      <formula>NOT(ISERROR(SEARCH("Import",R272)))</formula>
    </cfRule>
  </conditionalFormatting>
  <conditionalFormatting sqref="R331:R333">
    <cfRule type="expression" dxfId="846" priority="1622" stopIfTrue="1">
      <formula>NOT(ISERROR(SEARCH("DomProd",R331)))</formula>
    </cfRule>
    <cfRule type="expression" dxfId="845" priority="1623" stopIfTrue="1">
      <formula>NOT(ISERROR(SEARCH("CoDev",R331)))</formula>
    </cfRule>
    <cfRule type="expression" dxfId="844" priority="1624" stopIfTrue="1">
      <formula>NOT(ISERROR(SEARCH("Import",R331)))</formula>
    </cfRule>
  </conditionalFormatting>
  <conditionalFormatting sqref="R373">
    <cfRule type="expression" dxfId="843" priority="1619" stopIfTrue="1">
      <formula>NOT(ISERROR(SEARCH("DomProd",R373)))</formula>
    </cfRule>
    <cfRule type="expression" dxfId="842" priority="1620" stopIfTrue="1">
      <formula>NOT(ISERROR(SEARCH("CoDev",R373)))</formula>
    </cfRule>
    <cfRule type="expression" dxfId="841" priority="1621" stopIfTrue="1">
      <formula>NOT(ISERROR(SEARCH("Import",R373)))</formula>
    </cfRule>
  </conditionalFormatting>
  <conditionalFormatting sqref="R378 N379:R379">
    <cfRule type="expression" dxfId="840" priority="1616" stopIfTrue="1">
      <formula>NOT(ISERROR(SEARCH("DomProd",N378)))</formula>
    </cfRule>
    <cfRule type="expression" dxfId="839" priority="1617" stopIfTrue="1">
      <formula>NOT(ISERROR(SEARCH("CoDev",N378)))</formula>
    </cfRule>
    <cfRule type="expression" dxfId="838" priority="1618" stopIfTrue="1">
      <formula>NOT(ISERROR(SEARCH("Import",N378)))</formula>
    </cfRule>
  </conditionalFormatting>
  <conditionalFormatting sqref="R449:R453">
    <cfRule type="expression" dxfId="837" priority="1586" stopIfTrue="1">
      <formula>NOT(ISERROR(SEARCH("CoDev",R449)))</formula>
    </cfRule>
    <cfRule type="expression" dxfId="836" priority="1587" stopIfTrue="1">
      <formula>NOT(ISERROR(SEARCH("Import",R449)))</formula>
    </cfRule>
    <cfRule type="expression" dxfId="835" priority="1588" stopIfTrue="1">
      <formula>NOT(ISERROR(SEARCH("DomProd",R449)))</formula>
    </cfRule>
  </conditionalFormatting>
  <conditionalFormatting sqref="R455">
    <cfRule type="expression" dxfId="834" priority="1583" stopIfTrue="1">
      <formula>NOT(ISERROR(SEARCH("CoDev",R455)))</formula>
    </cfRule>
    <cfRule type="expression" dxfId="833" priority="1584" stopIfTrue="1">
      <formula>NOT(ISERROR(SEARCH("Import",R455)))</formula>
    </cfRule>
    <cfRule type="expression" dxfId="832" priority="1585" stopIfTrue="1">
      <formula>NOT(ISERROR(SEARCH("DomProd",R455)))</formula>
    </cfRule>
  </conditionalFormatting>
  <conditionalFormatting sqref="R457:R458">
    <cfRule type="expression" dxfId="831" priority="1580" stopIfTrue="1">
      <formula>NOT(ISERROR(SEARCH("CoDev",R457)))</formula>
    </cfRule>
    <cfRule type="expression" dxfId="830" priority="1581" stopIfTrue="1">
      <formula>NOT(ISERROR(SEARCH("Import",R457)))</formula>
    </cfRule>
    <cfRule type="expression" dxfId="829" priority="1582" stopIfTrue="1">
      <formula>NOT(ISERROR(SEARCH("DomProd",R457)))</formula>
    </cfRule>
  </conditionalFormatting>
  <conditionalFormatting sqref="R506">
    <cfRule type="expression" dxfId="828" priority="1568" stopIfTrue="1">
      <formula>NOT(ISERROR(SEARCH("DomProd",R506)))</formula>
    </cfRule>
    <cfRule type="expression" dxfId="827" priority="1569" stopIfTrue="1">
      <formula>NOT(ISERROR(SEARCH("CoDev",R506)))</formula>
    </cfRule>
    <cfRule type="expression" dxfId="826" priority="1570" stopIfTrue="1">
      <formula>NOT(ISERROR(SEARCH("Import",R506)))</formula>
    </cfRule>
  </conditionalFormatting>
  <conditionalFormatting sqref="R594:R597">
    <cfRule type="expression" dxfId="825" priority="1535" stopIfTrue="1">
      <formula>NOT(ISERROR(SEARCH("DomProd",R594)))</formula>
    </cfRule>
    <cfRule type="expression" dxfId="824" priority="1536" stopIfTrue="1">
      <formula>NOT(ISERROR(SEARCH("CoDev",R594)))</formula>
    </cfRule>
    <cfRule type="expression" dxfId="823" priority="1537" stopIfTrue="1">
      <formula>NOT(ISERROR(SEARCH("Import",R594)))</formula>
    </cfRule>
  </conditionalFormatting>
  <conditionalFormatting sqref="R639:R642">
    <cfRule type="expression" dxfId="822" priority="1520" stopIfTrue="1">
      <formula>NOT(ISERROR(SEARCH("DomProd",R639)))</formula>
    </cfRule>
    <cfRule type="expression" dxfId="821" priority="1521" stopIfTrue="1">
      <formula>NOT(ISERROR(SEARCH("CoDev",R639)))</formula>
    </cfRule>
    <cfRule type="expression" dxfId="820" priority="1522" stopIfTrue="1">
      <formula>NOT(ISERROR(SEARCH("Import",R639)))</formula>
    </cfRule>
  </conditionalFormatting>
  <conditionalFormatting sqref="R692:R698">
    <cfRule type="expression" dxfId="819" priority="1505" stopIfTrue="1">
      <formula>NOT(ISERROR(SEARCH("DomProd",R692)))</formula>
    </cfRule>
    <cfRule type="expression" dxfId="818" priority="1506" stopIfTrue="1">
      <formula>NOT(ISERROR(SEARCH("CoDev",R692)))</formula>
    </cfRule>
    <cfRule type="expression" dxfId="817" priority="1507" stopIfTrue="1">
      <formula>NOT(ISERROR(SEARCH("Import",R692)))</formula>
    </cfRule>
  </conditionalFormatting>
  <conditionalFormatting sqref="R713">
    <cfRule type="expression" dxfId="816" priority="1499" stopIfTrue="1">
      <formula>NOT(ISERROR(SEARCH("DomProd",R713)))</formula>
    </cfRule>
    <cfRule type="expression" dxfId="815" priority="1500" stopIfTrue="1">
      <formula>NOT(ISERROR(SEARCH("CoDev",R713)))</formula>
    </cfRule>
    <cfRule type="expression" dxfId="814" priority="1501" stopIfTrue="1">
      <formula>NOT(ISERROR(SEARCH("Import",R713)))</formula>
    </cfRule>
  </conditionalFormatting>
  <conditionalFormatting sqref="R731">
    <cfRule type="expression" dxfId="813" priority="1487" stopIfTrue="1">
      <formula>NOT(ISERROR(SEARCH("DomProd",R731)))</formula>
    </cfRule>
    <cfRule type="expression" dxfId="812" priority="1488" stopIfTrue="1">
      <formula>NOT(ISERROR(SEARCH("CoDev",R731)))</formula>
    </cfRule>
    <cfRule type="expression" dxfId="811" priority="1489" stopIfTrue="1">
      <formula>NOT(ISERROR(SEARCH("Import",R731)))</formula>
    </cfRule>
  </conditionalFormatting>
  <conditionalFormatting sqref="R767:R768">
    <cfRule type="expression" dxfId="810" priority="1466" stopIfTrue="1">
      <formula>NOT(ISERROR(SEARCH("DomProd",R767)))</formula>
    </cfRule>
    <cfRule type="expression" dxfId="809" priority="1467" stopIfTrue="1">
      <formula>NOT(ISERROR(SEARCH("CoDev",R767)))</formula>
    </cfRule>
    <cfRule type="expression" dxfId="808" priority="1468" stopIfTrue="1">
      <formula>NOT(ISERROR(SEARCH("Import",R767)))</formula>
    </cfRule>
  </conditionalFormatting>
  <conditionalFormatting sqref="R981:R983">
    <cfRule type="expression" dxfId="807" priority="1400" stopIfTrue="1">
      <formula>NOT(ISERROR(SEARCH("DomProd",R981)))</formula>
    </cfRule>
    <cfRule type="expression" dxfId="806" priority="1401" stopIfTrue="1">
      <formula>NOT(ISERROR(SEARCH("CoDev",R981)))</formula>
    </cfRule>
    <cfRule type="expression" dxfId="805" priority="1402" stopIfTrue="1">
      <formula>NOT(ISERROR(SEARCH("Import",R981)))</formula>
    </cfRule>
  </conditionalFormatting>
  <conditionalFormatting sqref="R1005">
    <cfRule type="expression" dxfId="804" priority="1388" stopIfTrue="1">
      <formula>NOT(ISERROR(SEARCH("CoDev",R1005)))</formula>
    </cfRule>
    <cfRule type="expression" dxfId="803" priority="1389" stopIfTrue="1">
      <formula>NOT(ISERROR(SEARCH("Import",R1005)))</formula>
    </cfRule>
    <cfRule type="expression" dxfId="802" priority="1390" stopIfTrue="1">
      <formula>NOT(ISERROR(SEARCH("DomProd",R1005)))</formula>
    </cfRule>
  </conditionalFormatting>
  <conditionalFormatting sqref="R1019">
    <cfRule type="expression" dxfId="801" priority="1373" stopIfTrue="1">
      <formula>NOT(ISERROR(SEARCH("DomProd",R1019)))</formula>
    </cfRule>
    <cfRule type="expression" dxfId="800" priority="1374" stopIfTrue="1">
      <formula>NOT(ISERROR(SEARCH("CoDev",R1019)))</formula>
    </cfRule>
    <cfRule type="expression" dxfId="799" priority="1375" stopIfTrue="1">
      <formula>NOT(ISERROR(SEARCH("Import",R1019)))</formula>
    </cfRule>
  </conditionalFormatting>
  <conditionalFormatting sqref="R1026">
    <cfRule type="expression" dxfId="798" priority="1370" stopIfTrue="1">
      <formula>NOT(ISERROR(SEARCH("DomProd",R1026)))</formula>
    </cfRule>
    <cfRule type="expression" dxfId="797" priority="1371" stopIfTrue="1">
      <formula>NOT(ISERROR(SEARCH("CoDev",R1026)))</formula>
    </cfRule>
    <cfRule type="expression" dxfId="796" priority="1372" stopIfTrue="1">
      <formula>NOT(ISERROR(SEARCH("Import",R1026)))</formula>
    </cfRule>
  </conditionalFormatting>
  <conditionalFormatting sqref="R1058">
    <cfRule type="expression" dxfId="795" priority="1364" stopIfTrue="1">
      <formula>NOT(ISERROR(SEARCH("DomProd",R1058)))</formula>
    </cfRule>
    <cfRule type="expression" dxfId="794" priority="1365" stopIfTrue="1">
      <formula>NOT(ISERROR(SEARCH("CoDev",R1058)))</formula>
    </cfRule>
    <cfRule type="expression" dxfId="793" priority="1366" stopIfTrue="1">
      <formula>NOT(ISERROR(SEARCH("Import",R1058)))</formula>
    </cfRule>
  </conditionalFormatting>
  <conditionalFormatting sqref="R1064:R1066">
    <cfRule type="expression" dxfId="792" priority="1346" stopIfTrue="1">
      <formula>NOT(ISERROR(SEARCH("DomProd",R1064)))</formula>
    </cfRule>
    <cfRule type="expression" dxfId="791" priority="1347" stopIfTrue="1">
      <formula>NOT(ISERROR(SEARCH("CoDev",R1064)))</formula>
    </cfRule>
    <cfRule type="expression" dxfId="790" priority="1348" stopIfTrue="1">
      <formula>NOT(ISERROR(SEARCH("Import",R1064)))</formula>
    </cfRule>
  </conditionalFormatting>
  <conditionalFormatting sqref="R1088:R1089">
    <cfRule type="expression" dxfId="789" priority="1331" stopIfTrue="1">
      <formula>NOT(ISERROR(SEARCH("DomProd",R1088)))</formula>
    </cfRule>
    <cfRule type="expression" dxfId="788" priority="1332" stopIfTrue="1">
      <formula>NOT(ISERROR(SEARCH("CoDev",R1088)))</formula>
    </cfRule>
    <cfRule type="expression" dxfId="787" priority="1333" stopIfTrue="1">
      <formula>NOT(ISERROR(SEARCH("Import",R1088)))</formula>
    </cfRule>
  </conditionalFormatting>
  <conditionalFormatting sqref="R1091:R1112">
    <cfRule type="expression" dxfId="786" priority="1316" stopIfTrue="1">
      <formula>NOT(ISERROR(SEARCH("DomProd",R1091)))</formula>
    </cfRule>
    <cfRule type="expression" dxfId="785" priority="1317" stopIfTrue="1">
      <formula>NOT(ISERROR(SEARCH("CoDev",R1091)))</formula>
    </cfRule>
    <cfRule type="expression" dxfId="784" priority="1318" stopIfTrue="1">
      <formula>NOT(ISERROR(SEARCH("Import",R1091)))</formula>
    </cfRule>
  </conditionalFormatting>
  <conditionalFormatting sqref="R1115">
    <cfRule type="expression" dxfId="783" priority="1310" stopIfTrue="1">
      <formula>NOT(ISERROR(SEARCH("DomProd",R1115)))</formula>
    </cfRule>
    <cfRule type="expression" dxfId="782" priority="1311" stopIfTrue="1">
      <formula>NOT(ISERROR(SEARCH("CoDev",R1115)))</formula>
    </cfRule>
    <cfRule type="expression" dxfId="781" priority="1312" stopIfTrue="1">
      <formula>NOT(ISERROR(SEARCH("Import",R1115)))</formula>
    </cfRule>
  </conditionalFormatting>
  <conditionalFormatting sqref="R1134:R1141">
    <cfRule type="expression" dxfId="780" priority="1301" stopIfTrue="1">
      <formula>NOT(ISERROR(SEARCH("DomProd",R1134)))</formula>
    </cfRule>
    <cfRule type="expression" dxfId="779" priority="1302" stopIfTrue="1">
      <formula>NOT(ISERROR(SEARCH("CoDev",R1134)))</formula>
    </cfRule>
    <cfRule type="expression" dxfId="778" priority="1303" stopIfTrue="1">
      <formula>NOT(ISERROR(SEARCH("Import",R1134)))</formula>
    </cfRule>
  </conditionalFormatting>
  <conditionalFormatting sqref="R1145:R1146">
    <cfRule type="expression" dxfId="777" priority="1298" stopIfTrue="1">
      <formula>NOT(ISERROR(SEARCH("DomProd",R1145)))</formula>
    </cfRule>
    <cfRule type="expression" dxfId="776" priority="1299" stopIfTrue="1">
      <formula>NOT(ISERROR(SEARCH("CoDev",R1145)))</formula>
    </cfRule>
    <cfRule type="expression" dxfId="775" priority="1300" stopIfTrue="1">
      <formula>NOT(ISERROR(SEARCH("Import",R1145)))</formula>
    </cfRule>
  </conditionalFormatting>
  <conditionalFormatting sqref="R1242:R1243">
    <cfRule type="expression" dxfId="774" priority="1256" stopIfTrue="1">
      <formula>NOT(ISERROR(SEARCH("DomProd",R1242)))</formula>
    </cfRule>
    <cfRule type="expression" dxfId="773" priority="1257" stopIfTrue="1">
      <formula>NOT(ISERROR(SEARCH("CoDev",R1242)))</formula>
    </cfRule>
    <cfRule type="expression" dxfId="772" priority="1258" stopIfTrue="1">
      <formula>NOT(ISERROR(SEARCH("Import",R1242)))</formula>
    </cfRule>
  </conditionalFormatting>
  <conditionalFormatting sqref="R1247">
    <cfRule type="expression" dxfId="771" priority="1253" stopIfTrue="1">
      <formula>NOT(ISERROR(SEARCH("DomProd",R1247)))</formula>
    </cfRule>
    <cfRule type="expression" dxfId="770" priority="1254" stopIfTrue="1">
      <formula>NOT(ISERROR(SEARCH("CoDev",R1247)))</formula>
    </cfRule>
    <cfRule type="expression" dxfId="769" priority="1255" stopIfTrue="1">
      <formula>NOT(ISERROR(SEARCH("Import",R1247)))</formula>
    </cfRule>
  </conditionalFormatting>
  <conditionalFormatting sqref="R1295:R1296">
    <cfRule type="expression" dxfId="768" priority="1220" stopIfTrue="1">
      <formula>NOT(ISERROR(SEARCH("DomProd",R1295)))</formula>
    </cfRule>
    <cfRule type="expression" dxfId="767" priority="1221" stopIfTrue="1">
      <formula>NOT(ISERROR(SEARCH("CoDev",R1295)))</formula>
    </cfRule>
    <cfRule type="expression" dxfId="766" priority="1222" stopIfTrue="1">
      <formula>NOT(ISERROR(SEARCH("Import",R1295)))</formula>
    </cfRule>
  </conditionalFormatting>
  <conditionalFormatting sqref="R1303">
    <cfRule type="expression" dxfId="765" priority="1217" stopIfTrue="1">
      <formula>NOT(ISERROR(SEARCH("DomProd",R1303)))</formula>
    </cfRule>
    <cfRule type="expression" dxfId="764" priority="1218" stopIfTrue="1">
      <formula>NOT(ISERROR(SEARCH("CoDev",R1303)))</formula>
    </cfRule>
    <cfRule type="expression" dxfId="763" priority="1219" stopIfTrue="1">
      <formula>NOT(ISERROR(SEARCH("Import",R1303)))</formula>
    </cfRule>
  </conditionalFormatting>
  <conditionalFormatting sqref="R1323:R1333">
    <cfRule type="expression" dxfId="762" priority="1208" stopIfTrue="1">
      <formula>NOT(ISERROR(SEARCH("DomProd",R1323)))</formula>
    </cfRule>
    <cfRule type="expression" dxfId="761" priority="1209" stopIfTrue="1">
      <formula>NOT(ISERROR(SEARCH("CoDev",R1323)))</formula>
    </cfRule>
    <cfRule type="expression" dxfId="760" priority="1210" stopIfTrue="1">
      <formula>NOT(ISERROR(SEARCH("Import",R1323)))</formula>
    </cfRule>
  </conditionalFormatting>
  <conditionalFormatting sqref="R1335:R1361">
    <cfRule type="expression" dxfId="759" priority="1190" stopIfTrue="1">
      <formula>NOT(ISERROR(SEARCH("DomProd",R1335)))</formula>
    </cfRule>
    <cfRule type="expression" dxfId="758" priority="1191" stopIfTrue="1">
      <formula>NOT(ISERROR(SEARCH("CoDev",R1335)))</formula>
    </cfRule>
    <cfRule type="expression" dxfId="757" priority="1192" stopIfTrue="1">
      <formula>NOT(ISERROR(SEARCH("Import",R1335)))</formula>
    </cfRule>
  </conditionalFormatting>
  <conditionalFormatting sqref="R1364:R1369">
    <cfRule type="expression" dxfId="756" priority="1178" stopIfTrue="1">
      <formula>NOT(ISERROR(SEARCH("DomProd",R1364)))</formula>
    </cfRule>
    <cfRule type="expression" dxfId="755" priority="1179" stopIfTrue="1">
      <formula>NOT(ISERROR(SEARCH("CoDev",R1364)))</formula>
    </cfRule>
    <cfRule type="expression" dxfId="754" priority="1180" stopIfTrue="1">
      <formula>NOT(ISERROR(SEARCH("Import",R1364)))</formula>
    </cfRule>
  </conditionalFormatting>
  <conditionalFormatting sqref="R1401:R1403">
    <cfRule type="expression" dxfId="753" priority="1169" stopIfTrue="1">
      <formula>NOT(ISERROR(SEARCH("DomProd",R1401)))</formula>
    </cfRule>
    <cfRule type="expression" dxfId="752" priority="1170" stopIfTrue="1">
      <formula>NOT(ISERROR(SEARCH("CoDev",R1401)))</formula>
    </cfRule>
    <cfRule type="expression" dxfId="751" priority="1171" stopIfTrue="1">
      <formula>NOT(ISERROR(SEARCH("Import",R1401)))</formula>
    </cfRule>
  </conditionalFormatting>
  <conditionalFormatting sqref="R1411">
    <cfRule type="expression" dxfId="750" priority="1166" stopIfTrue="1">
      <formula>NOT(ISERROR(SEARCH("DomProd",R1411)))</formula>
    </cfRule>
    <cfRule type="expression" dxfId="749" priority="1167" stopIfTrue="1">
      <formula>NOT(ISERROR(SEARCH("CoDev",R1411)))</formula>
    </cfRule>
    <cfRule type="expression" dxfId="748" priority="1168" stopIfTrue="1">
      <formula>NOT(ISERROR(SEARCH("Import",R1411)))</formula>
    </cfRule>
  </conditionalFormatting>
  <conditionalFormatting sqref="R1431:R1435">
    <cfRule type="expression" dxfId="747" priority="1160" stopIfTrue="1">
      <formula>NOT(ISERROR(SEARCH("DomProd",R1431)))</formula>
    </cfRule>
    <cfRule type="expression" dxfId="746" priority="1161" stopIfTrue="1">
      <formula>NOT(ISERROR(SEARCH("CoDev",R1431)))</formula>
    </cfRule>
    <cfRule type="expression" dxfId="745" priority="1162" stopIfTrue="1">
      <formula>NOT(ISERROR(SEARCH("Import",R1431)))</formula>
    </cfRule>
  </conditionalFormatting>
  <conditionalFormatting sqref="R1447:R1448">
    <cfRule type="expression" dxfId="744" priority="1142" stopIfTrue="1">
      <formula>NOT(ISERROR(SEARCH("DomProd",R1447)))</formula>
    </cfRule>
    <cfRule type="expression" dxfId="743" priority="1143" stopIfTrue="1">
      <formula>NOT(ISERROR(SEARCH("CoDev",R1447)))</formula>
    </cfRule>
    <cfRule type="expression" dxfId="742" priority="1144" stopIfTrue="1">
      <formula>NOT(ISERROR(SEARCH("Import",R1447)))</formula>
    </cfRule>
  </conditionalFormatting>
  <conditionalFormatting sqref="R1459:R1460">
    <cfRule type="expression" dxfId="741" priority="1121" stopIfTrue="1">
      <formula>NOT(ISERROR(SEARCH("DomProd",R1459)))</formula>
    </cfRule>
    <cfRule type="expression" dxfId="740" priority="1122" stopIfTrue="1">
      <formula>NOT(ISERROR(SEARCH("CoDev",R1459)))</formula>
    </cfRule>
    <cfRule type="expression" dxfId="739" priority="1123" stopIfTrue="1">
      <formula>NOT(ISERROR(SEARCH("Import",R1459)))</formula>
    </cfRule>
  </conditionalFormatting>
  <conditionalFormatting sqref="R1466:R1467">
    <cfRule type="expression" dxfId="738" priority="1118" stopIfTrue="1">
      <formula>NOT(ISERROR(SEARCH("DomProd",R1466)))</formula>
    </cfRule>
    <cfRule type="expression" dxfId="737" priority="1119" stopIfTrue="1">
      <formula>NOT(ISERROR(SEARCH("CoDev",R1466)))</formula>
    </cfRule>
    <cfRule type="expression" dxfId="736" priority="1120" stopIfTrue="1">
      <formula>NOT(ISERROR(SEARCH("Import",R1466)))</formula>
    </cfRule>
  </conditionalFormatting>
  <conditionalFormatting sqref="R1506:R1508">
    <cfRule type="expression" dxfId="735" priority="1103" stopIfTrue="1">
      <formula>NOT(ISERROR(SEARCH("DomProd",R1506)))</formula>
    </cfRule>
    <cfRule type="expression" dxfId="734" priority="1104" stopIfTrue="1">
      <formula>NOT(ISERROR(SEARCH("CoDev",R1506)))</formula>
    </cfRule>
    <cfRule type="expression" dxfId="733" priority="1105" stopIfTrue="1">
      <formula>NOT(ISERROR(SEARCH("Import",R1506)))</formula>
    </cfRule>
  </conditionalFormatting>
  <conditionalFormatting sqref="R1513:R1515">
    <cfRule type="expression" dxfId="732" priority="1097" stopIfTrue="1">
      <formula>NOT(ISERROR(SEARCH("DomProd",R1513)))</formula>
    </cfRule>
    <cfRule type="expression" dxfId="731" priority="1098" stopIfTrue="1">
      <formula>NOT(ISERROR(SEARCH("CoDev",R1513)))</formula>
    </cfRule>
    <cfRule type="expression" dxfId="730" priority="1099" stopIfTrue="1">
      <formula>NOT(ISERROR(SEARCH("Import",R1513)))</formula>
    </cfRule>
  </conditionalFormatting>
  <conditionalFormatting sqref="R1519:R1522">
    <cfRule type="expression" dxfId="729" priority="1091" stopIfTrue="1">
      <formula>NOT(ISERROR(SEARCH("DomProd",R1519)))</formula>
    </cfRule>
    <cfRule type="expression" dxfId="728" priority="1092" stopIfTrue="1">
      <formula>NOT(ISERROR(SEARCH("CoDev",R1519)))</formula>
    </cfRule>
    <cfRule type="expression" dxfId="727" priority="1093" stopIfTrue="1">
      <formula>NOT(ISERROR(SEARCH("Import",R1519)))</formula>
    </cfRule>
  </conditionalFormatting>
  <conditionalFormatting sqref="R1527:R1528">
    <cfRule type="expression" dxfId="726" priority="1085" stopIfTrue="1">
      <formula>NOT(ISERROR(SEARCH("DomProd",R1527)))</formula>
    </cfRule>
    <cfRule type="expression" dxfId="725" priority="1086" stopIfTrue="1">
      <formula>NOT(ISERROR(SEARCH("CoDev",R1527)))</formula>
    </cfRule>
    <cfRule type="expression" dxfId="724" priority="1087" stopIfTrue="1">
      <formula>NOT(ISERROR(SEARCH("Import",R1527)))</formula>
    </cfRule>
  </conditionalFormatting>
  <conditionalFormatting sqref="R1536:R1539">
    <cfRule type="expression" dxfId="723" priority="1076" stopIfTrue="1">
      <formula>NOT(ISERROR(SEARCH("DomProd",R1536)))</formula>
    </cfRule>
    <cfRule type="expression" dxfId="722" priority="1077" stopIfTrue="1">
      <formula>NOT(ISERROR(SEARCH("CoDev",R1536)))</formula>
    </cfRule>
    <cfRule type="expression" dxfId="721" priority="1078" stopIfTrue="1">
      <formula>NOT(ISERROR(SEARCH("Import",R1536)))</formula>
    </cfRule>
  </conditionalFormatting>
  <conditionalFormatting sqref="R1542">
    <cfRule type="expression" dxfId="720" priority="1070" stopIfTrue="1">
      <formula>NOT(ISERROR(SEARCH("DomProd",R1542)))</formula>
    </cfRule>
    <cfRule type="expression" dxfId="719" priority="1071" stopIfTrue="1">
      <formula>NOT(ISERROR(SEARCH("CoDev",R1542)))</formula>
    </cfRule>
    <cfRule type="expression" dxfId="718" priority="1072" stopIfTrue="1">
      <formula>NOT(ISERROR(SEARCH("Import",R1542)))</formula>
    </cfRule>
  </conditionalFormatting>
  <conditionalFormatting sqref="R1547:R1550">
    <cfRule type="expression" dxfId="717" priority="1067" stopIfTrue="1">
      <formula>NOT(ISERROR(SEARCH("DomProd",R1547)))</formula>
    </cfRule>
    <cfRule type="expression" dxfId="716" priority="1068" stopIfTrue="1">
      <formula>NOT(ISERROR(SEARCH("CoDev",R1547)))</formula>
    </cfRule>
    <cfRule type="expression" dxfId="715" priority="1069" stopIfTrue="1">
      <formula>NOT(ISERROR(SEARCH("Import",R1547)))</formula>
    </cfRule>
  </conditionalFormatting>
  <conditionalFormatting sqref="R1556:R1560">
    <cfRule type="expression" dxfId="714" priority="1055" stopIfTrue="1">
      <formula>NOT(ISERROR(SEARCH("DomProd",R1556)))</formula>
    </cfRule>
    <cfRule type="expression" dxfId="713" priority="1056" stopIfTrue="1">
      <formula>NOT(ISERROR(SEARCH("CoDev",R1556)))</formula>
    </cfRule>
    <cfRule type="expression" dxfId="712" priority="1057" stopIfTrue="1">
      <formula>NOT(ISERROR(SEARCH("Import",R1556)))</formula>
    </cfRule>
  </conditionalFormatting>
  <conditionalFormatting sqref="R1569:R1591">
    <cfRule type="expression" dxfId="711" priority="1031" stopIfTrue="1">
      <formula>NOT(ISERROR(SEARCH("DomProd",R1569)))</formula>
    </cfRule>
    <cfRule type="expression" dxfId="710" priority="1032" stopIfTrue="1">
      <formula>NOT(ISERROR(SEARCH("CoDev",R1569)))</formula>
    </cfRule>
    <cfRule type="expression" dxfId="709" priority="1033" stopIfTrue="1">
      <formula>NOT(ISERROR(SEARCH("Import",R1569)))</formula>
    </cfRule>
  </conditionalFormatting>
  <conditionalFormatting sqref="R1595">
    <cfRule type="expression" dxfId="708" priority="1028" stopIfTrue="1">
      <formula>NOT(ISERROR(SEARCH("DomProd",R1595)))</formula>
    </cfRule>
    <cfRule type="expression" dxfId="707" priority="1029" stopIfTrue="1">
      <formula>NOT(ISERROR(SEARCH("CoDev",R1595)))</formula>
    </cfRule>
    <cfRule type="expression" dxfId="706" priority="1030" stopIfTrue="1">
      <formula>NOT(ISERROR(SEARCH("Import",R1595)))</formula>
    </cfRule>
  </conditionalFormatting>
  <conditionalFormatting sqref="R1604">
    <cfRule type="expression" dxfId="705" priority="1022" stopIfTrue="1">
      <formula>NOT(ISERROR(SEARCH("DomProd",R1604)))</formula>
    </cfRule>
    <cfRule type="expression" dxfId="704" priority="1023" stopIfTrue="1">
      <formula>NOT(ISERROR(SEARCH("CoDev",R1604)))</formula>
    </cfRule>
    <cfRule type="expression" dxfId="703" priority="1024" stopIfTrue="1">
      <formula>NOT(ISERROR(SEARCH("Import",R1604)))</formula>
    </cfRule>
  </conditionalFormatting>
  <conditionalFormatting sqref="R1612:R1621">
    <cfRule type="expression" dxfId="702" priority="1010" stopIfTrue="1">
      <formula>NOT(ISERROR(SEARCH("DomProd",R1612)))</formula>
    </cfRule>
    <cfRule type="expression" dxfId="701" priority="1011" stopIfTrue="1">
      <formula>NOT(ISERROR(SEARCH("CoDev",R1612)))</formula>
    </cfRule>
    <cfRule type="expression" dxfId="700" priority="1012" stopIfTrue="1">
      <formula>NOT(ISERROR(SEARCH("Import",R1612)))</formula>
    </cfRule>
  </conditionalFormatting>
  <conditionalFormatting sqref="R1626">
    <cfRule type="expression" dxfId="699" priority="1007" stopIfTrue="1">
      <formula>NOT(ISERROR(SEARCH("DomProd",R1626)))</formula>
    </cfRule>
    <cfRule type="expression" dxfId="698" priority="1008" stopIfTrue="1">
      <formula>NOT(ISERROR(SEARCH("CoDev",R1626)))</formula>
    </cfRule>
    <cfRule type="expression" dxfId="697" priority="1009" stopIfTrue="1">
      <formula>NOT(ISERROR(SEARCH("Import",R1626)))</formula>
    </cfRule>
  </conditionalFormatting>
  <conditionalFormatting sqref="R1632:R1633">
    <cfRule type="expression" dxfId="696" priority="1001" stopIfTrue="1">
      <formula>NOT(ISERROR(SEARCH("DomProd",R1632)))</formula>
    </cfRule>
    <cfRule type="expression" dxfId="695" priority="1002" stopIfTrue="1">
      <formula>NOT(ISERROR(SEARCH("CoDev",R1632)))</formula>
    </cfRule>
    <cfRule type="expression" dxfId="694" priority="1003" stopIfTrue="1">
      <formula>NOT(ISERROR(SEARCH("Import",R1632)))</formula>
    </cfRule>
  </conditionalFormatting>
  <conditionalFormatting sqref="R1636:R1655">
    <cfRule type="expression" dxfId="693" priority="983" stopIfTrue="1">
      <formula>NOT(ISERROR(SEARCH("DomProd",R1636)))</formula>
    </cfRule>
    <cfRule type="expression" dxfId="692" priority="984" stopIfTrue="1">
      <formula>NOT(ISERROR(SEARCH("CoDev",R1636)))</formula>
    </cfRule>
    <cfRule type="expression" dxfId="691" priority="985" stopIfTrue="1">
      <formula>NOT(ISERROR(SEARCH("Import",R1636)))</formula>
    </cfRule>
  </conditionalFormatting>
  <conditionalFormatting sqref="R1662">
    <cfRule type="expression" dxfId="690" priority="977" stopIfTrue="1">
      <formula>NOT(ISERROR(SEARCH("DomProd",R1662)))</formula>
    </cfRule>
    <cfRule type="expression" dxfId="689" priority="978" stopIfTrue="1">
      <formula>NOT(ISERROR(SEARCH("CoDev",R1662)))</formula>
    </cfRule>
    <cfRule type="expression" dxfId="688" priority="979" stopIfTrue="1">
      <formula>NOT(ISERROR(SEARCH("Import",R1662)))</formula>
    </cfRule>
  </conditionalFormatting>
  <conditionalFormatting sqref="R1694">
    <cfRule type="expression" dxfId="687" priority="962" stopIfTrue="1">
      <formula>NOT(ISERROR(SEARCH("DomProd",R1694)))</formula>
    </cfRule>
    <cfRule type="expression" dxfId="686" priority="963" stopIfTrue="1">
      <formula>NOT(ISERROR(SEARCH("CoDev",R1694)))</formula>
    </cfRule>
    <cfRule type="expression" dxfId="685" priority="964" stopIfTrue="1">
      <formula>NOT(ISERROR(SEARCH("Import",R1694)))</formula>
    </cfRule>
  </conditionalFormatting>
  <conditionalFormatting sqref="R1722:R1736">
    <cfRule type="expression" dxfId="684" priority="935" stopIfTrue="1">
      <formula>NOT(ISERROR(SEARCH("DomProd",R1722)))</formula>
    </cfRule>
    <cfRule type="expression" dxfId="683" priority="936" stopIfTrue="1">
      <formula>NOT(ISERROR(SEARCH("CoDev",R1722)))</formula>
    </cfRule>
    <cfRule type="expression" dxfId="682" priority="937" stopIfTrue="1">
      <formula>NOT(ISERROR(SEARCH("Import",R1722)))</formula>
    </cfRule>
  </conditionalFormatting>
  <conditionalFormatting sqref="R1738:R1739">
    <cfRule type="expression" dxfId="681" priority="929" stopIfTrue="1">
      <formula>NOT(ISERROR(SEARCH("DomProd",R1738)))</formula>
    </cfRule>
    <cfRule type="expression" dxfId="680" priority="930" stopIfTrue="1">
      <formula>NOT(ISERROR(SEARCH("CoDev",R1738)))</formula>
    </cfRule>
    <cfRule type="expression" dxfId="679" priority="931" stopIfTrue="1">
      <formula>NOT(ISERROR(SEARCH("Import",R1738)))</formula>
    </cfRule>
  </conditionalFormatting>
  <conditionalFormatting sqref="R1741:R1746">
    <cfRule type="expression" dxfId="678" priority="926" stopIfTrue="1">
      <formula>NOT(ISERROR(SEARCH("DomProd",R1741)))</formula>
    </cfRule>
    <cfRule type="expression" dxfId="677" priority="927" stopIfTrue="1">
      <formula>NOT(ISERROR(SEARCH("CoDev",R1741)))</formula>
    </cfRule>
    <cfRule type="expression" dxfId="676" priority="928" stopIfTrue="1">
      <formula>NOT(ISERROR(SEARCH("Import",R1741)))</formula>
    </cfRule>
  </conditionalFormatting>
  <conditionalFormatting sqref="R1748">
    <cfRule type="expression" dxfId="675" priority="923" stopIfTrue="1">
      <formula>NOT(ISERROR(SEARCH("DomProd",R1748)))</formula>
    </cfRule>
    <cfRule type="expression" dxfId="674" priority="924" stopIfTrue="1">
      <formula>NOT(ISERROR(SEARCH("CoDev",R1748)))</formula>
    </cfRule>
    <cfRule type="expression" dxfId="673" priority="925" stopIfTrue="1">
      <formula>NOT(ISERROR(SEARCH("Import",R1748)))</formula>
    </cfRule>
  </conditionalFormatting>
  <conditionalFormatting sqref="R1751:R1756">
    <cfRule type="expression" dxfId="672" priority="917" stopIfTrue="1">
      <formula>NOT(ISERROR(SEARCH("DomProd",R1751)))</formula>
    </cfRule>
    <cfRule type="expression" dxfId="671" priority="918" stopIfTrue="1">
      <formula>NOT(ISERROR(SEARCH("CoDev",R1751)))</formula>
    </cfRule>
    <cfRule type="expression" dxfId="670" priority="919" stopIfTrue="1">
      <formula>NOT(ISERROR(SEARCH("Import",R1751)))</formula>
    </cfRule>
  </conditionalFormatting>
  <conditionalFormatting sqref="R1767:R1768">
    <cfRule type="expression" dxfId="669" priority="908" stopIfTrue="1">
      <formula>NOT(ISERROR(SEARCH("DomProd",R1767)))</formula>
    </cfRule>
    <cfRule type="expression" dxfId="668" priority="909" stopIfTrue="1">
      <formula>NOT(ISERROR(SEARCH("CoDev",R1767)))</formula>
    </cfRule>
    <cfRule type="expression" dxfId="667" priority="910" stopIfTrue="1">
      <formula>NOT(ISERROR(SEARCH("Import",R1767)))</formula>
    </cfRule>
  </conditionalFormatting>
  <conditionalFormatting sqref="R1779">
    <cfRule type="expression" dxfId="666" priority="902" stopIfTrue="1">
      <formula>NOT(ISERROR(SEARCH("DomProd",R1779)))</formula>
    </cfRule>
    <cfRule type="expression" dxfId="665" priority="903" stopIfTrue="1">
      <formula>NOT(ISERROR(SEARCH("CoDev",R1779)))</formula>
    </cfRule>
    <cfRule type="expression" dxfId="664" priority="904" stopIfTrue="1">
      <formula>NOT(ISERROR(SEARCH("Import",R1779)))</formula>
    </cfRule>
  </conditionalFormatting>
  <conditionalFormatting sqref="R1798:R1805">
    <cfRule type="expression" dxfId="663" priority="890" stopIfTrue="1">
      <formula>NOT(ISERROR(SEARCH("DomProd",R1798)))</formula>
    </cfRule>
    <cfRule type="expression" dxfId="662" priority="891" stopIfTrue="1">
      <formula>NOT(ISERROR(SEARCH("CoDev",R1798)))</formula>
    </cfRule>
    <cfRule type="expression" dxfId="661" priority="892" stopIfTrue="1">
      <formula>NOT(ISERROR(SEARCH("Import",R1798)))</formula>
    </cfRule>
  </conditionalFormatting>
  <conditionalFormatting sqref="R1851">
    <cfRule type="expression" dxfId="660" priority="836" stopIfTrue="1">
      <formula>NOT(ISERROR(SEARCH("DomProd",R1851)))</formula>
    </cfRule>
    <cfRule type="expression" dxfId="659" priority="837" stopIfTrue="1">
      <formula>NOT(ISERROR(SEARCH("CoDev",R1851)))</formula>
    </cfRule>
    <cfRule type="expression" dxfId="658" priority="838" stopIfTrue="1">
      <formula>NOT(ISERROR(SEARCH("Import",R1851)))</formula>
    </cfRule>
  </conditionalFormatting>
  <conditionalFormatting sqref="R1855:R1856">
    <cfRule type="expression" dxfId="657" priority="821" stopIfTrue="1">
      <formula>NOT(ISERROR(SEARCH("DomProd",R1855)))</formula>
    </cfRule>
    <cfRule type="expression" dxfId="656" priority="822" stopIfTrue="1">
      <formula>NOT(ISERROR(SEARCH("CoDev",R1855)))</formula>
    </cfRule>
    <cfRule type="expression" dxfId="655" priority="823" stopIfTrue="1">
      <formula>NOT(ISERROR(SEARCH("Import",R1855)))</formula>
    </cfRule>
  </conditionalFormatting>
  <conditionalFormatting sqref="R1862:R1863">
    <cfRule type="expression" dxfId="654" priority="812" stopIfTrue="1">
      <formula>NOT(ISERROR(SEARCH("DomProd",R1862)))</formula>
    </cfRule>
    <cfRule type="expression" dxfId="653" priority="813" stopIfTrue="1">
      <formula>NOT(ISERROR(SEARCH("CoDev",R1862)))</formula>
    </cfRule>
    <cfRule type="expression" dxfId="652" priority="814" stopIfTrue="1">
      <formula>NOT(ISERROR(SEARCH("Import",R1862)))</formula>
    </cfRule>
  </conditionalFormatting>
  <conditionalFormatting sqref="R1866:R1870">
    <cfRule type="expression" dxfId="651" priority="791" stopIfTrue="1">
      <formula>NOT(ISERROR(SEARCH("DomProd",R1866)))</formula>
    </cfRule>
    <cfRule type="expression" dxfId="650" priority="792" stopIfTrue="1">
      <formula>NOT(ISERROR(SEARCH("CoDev",R1866)))</formula>
    </cfRule>
    <cfRule type="expression" dxfId="649" priority="793" stopIfTrue="1">
      <formula>NOT(ISERROR(SEARCH("Import",R1866)))</formula>
    </cfRule>
  </conditionalFormatting>
  <conditionalFormatting sqref="R1872">
    <cfRule type="expression" dxfId="648" priority="788" stopIfTrue="1">
      <formula>NOT(ISERROR(SEARCH("DomProd",R1872)))</formula>
    </cfRule>
    <cfRule type="expression" dxfId="647" priority="789" stopIfTrue="1">
      <formula>NOT(ISERROR(SEARCH("CoDev",R1872)))</formula>
    </cfRule>
    <cfRule type="expression" dxfId="646" priority="790" stopIfTrue="1">
      <formula>NOT(ISERROR(SEARCH("Import",R1872)))</formula>
    </cfRule>
  </conditionalFormatting>
  <conditionalFormatting sqref="R1910:R1919">
    <cfRule type="expression" dxfId="645" priority="749" stopIfTrue="1">
      <formula>NOT(ISERROR(SEARCH("DomProd",R1910)))</formula>
    </cfRule>
    <cfRule type="expression" dxfId="644" priority="750" stopIfTrue="1">
      <formula>NOT(ISERROR(SEARCH("CoDev",R1910)))</formula>
    </cfRule>
    <cfRule type="expression" dxfId="643" priority="751" stopIfTrue="1">
      <formula>NOT(ISERROR(SEARCH("Import",R1910)))</formula>
    </cfRule>
  </conditionalFormatting>
  <conditionalFormatting sqref="R1922:R1926">
    <cfRule type="expression" dxfId="642" priority="743" stopIfTrue="1">
      <formula>NOT(ISERROR(SEARCH("DomProd",R1922)))</formula>
    </cfRule>
    <cfRule type="expression" dxfId="641" priority="744" stopIfTrue="1">
      <formula>NOT(ISERROR(SEARCH("CoDev",R1922)))</formula>
    </cfRule>
    <cfRule type="expression" dxfId="640" priority="745" stopIfTrue="1">
      <formula>NOT(ISERROR(SEARCH("Import",R1922)))</formula>
    </cfRule>
  </conditionalFormatting>
  <conditionalFormatting sqref="R1928 R1930">
    <cfRule type="expression" dxfId="639" priority="740" stopIfTrue="1">
      <formula>NOT(ISERROR(SEARCH("DomProd",R1928)))</formula>
    </cfRule>
    <cfRule type="expression" dxfId="638" priority="741" stopIfTrue="1">
      <formula>NOT(ISERROR(SEARCH("CoDev",R1928)))</formula>
    </cfRule>
    <cfRule type="expression" dxfId="637" priority="742" stopIfTrue="1">
      <formula>NOT(ISERROR(SEARCH("Import",R1928)))</formula>
    </cfRule>
  </conditionalFormatting>
  <conditionalFormatting sqref="R1952">
    <cfRule type="expression" dxfId="636" priority="725" stopIfTrue="1">
      <formula>NOT(ISERROR(SEARCH("DomProd",R1952)))</formula>
    </cfRule>
    <cfRule type="expression" dxfId="635" priority="726" stopIfTrue="1">
      <formula>NOT(ISERROR(SEARCH("CoDev",R1952)))</formula>
    </cfRule>
    <cfRule type="expression" dxfId="634" priority="727" stopIfTrue="1">
      <formula>NOT(ISERROR(SEARCH("Import",R1952)))</formula>
    </cfRule>
  </conditionalFormatting>
  <conditionalFormatting sqref="R1978">
    <cfRule type="expression" dxfId="633" priority="701" stopIfTrue="1">
      <formula>NOT(ISERROR(SEARCH("DomProd",R1978)))</formula>
    </cfRule>
    <cfRule type="expression" dxfId="632" priority="702" stopIfTrue="1">
      <formula>NOT(ISERROR(SEARCH("CoDev",R1978)))</formula>
    </cfRule>
    <cfRule type="expression" dxfId="631" priority="703" stopIfTrue="1">
      <formula>NOT(ISERROR(SEARCH("Import",R1978)))</formula>
    </cfRule>
  </conditionalFormatting>
  <conditionalFormatting sqref="R1988:R1993 O1994:R1995">
    <cfRule type="expression" dxfId="630" priority="689" stopIfTrue="1">
      <formula>NOT(ISERROR(SEARCH("DomProd",O1988)))</formula>
    </cfRule>
    <cfRule type="expression" dxfId="629" priority="690" stopIfTrue="1">
      <formula>NOT(ISERROR(SEARCH("CoDev",O1988)))</formula>
    </cfRule>
    <cfRule type="expression" dxfId="628" priority="691" stopIfTrue="1">
      <formula>NOT(ISERROR(SEARCH("Import",O1988)))</formula>
    </cfRule>
  </conditionalFormatting>
  <conditionalFormatting sqref="R1996:R2003">
    <cfRule type="expression" dxfId="627" priority="683" stopIfTrue="1">
      <formula>NOT(ISERROR(SEARCH("DomProd",R1996)))</formula>
    </cfRule>
    <cfRule type="expression" dxfId="626" priority="684" stopIfTrue="1">
      <formula>NOT(ISERROR(SEARCH("CoDev",R1996)))</formula>
    </cfRule>
    <cfRule type="expression" dxfId="625" priority="685" stopIfTrue="1">
      <formula>NOT(ISERROR(SEARCH("Import",R1996)))</formula>
    </cfRule>
  </conditionalFormatting>
  <conditionalFormatting sqref="R2007:R2018">
    <cfRule type="expression" dxfId="624" priority="677" stopIfTrue="1">
      <formula>NOT(ISERROR(SEARCH("DomProd",R2007)))</formula>
    </cfRule>
    <cfRule type="expression" dxfId="623" priority="678" stopIfTrue="1">
      <formula>NOT(ISERROR(SEARCH("CoDev",R2007)))</formula>
    </cfRule>
    <cfRule type="expression" dxfId="622" priority="679" stopIfTrue="1">
      <formula>NOT(ISERROR(SEARCH("Import",R2007)))</formula>
    </cfRule>
  </conditionalFormatting>
  <conditionalFormatting sqref="R2020:R2022">
    <cfRule type="expression" dxfId="621" priority="674" stopIfTrue="1">
      <formula>NOT(ISERROR(SEARCH("DomProd",R2020)))</formula>
    </cfRule>
    <cfRule type="expression" dxfId="620" priority="675" stopIfTrue="1">
      <formula>NOT(ISERROR(SEARCH("CoDev",R2020)))</formula>
    </cfRule>
    <cfRule type="expression" dxfId="619" priority="676" stopIfTrue="1">
      <formula>NOT(ISERROR(SEARCH("Import",R2020)))</formula>
    </cfRule>
  </conditionalFormatting>
  <conditionalFormatting sqref="R2039:R2042">
    <cfRule type="expression" dxfId="618" priority="661" stopIfTrue="1">
      <formula>NOT(ISERROR(SEARCH("DomProd",R2039)))</formula>
    </cfRule>
  </conditionalFormatting>
  <conditionalFormatting sqref="R2039:R2046">
    <cfRule type="expression" dxfId="617" priority="662" stopIfTrue="1">
      <formula>NOT(ISERROR(SEARCH("CoDev",R2039)))</formula>
    </cfRule>
    <cfRule type="expression" dxfId="616" priority="663" stopIfTrue="1">
      <formula>NOT(ISERROR(SEARCH("Import",R2039)))</formula>
    </cfRule>
  </conditionalFormatting>
  <conditionalFormatting sqref="R2043:R2046">
    <cfRule type="expression" dxfId="615" priority="660" stopIfTrue="1">
      <formula>NOT(ISERROR(SEARCH("DomProc",R2043)))</formula>
    </cfRule>
  </conditionalFormatting>
  <conditionalFormatting sqref="R2048">
    <cfRule type="expression" dxfId="614" priority="654" stopIfTrue="1">
      <formula>NOT(ISERROR(SEARCH("DomProc",R2048)))</formula>
    </cfRule>
    <cfRule type="expression" dxfId="613" priority="655" stopIfTrue="1">
      <formula>NOT(ISERROR(SEARCH("CoDev",R2048)))</formula>
    </cfRule>
    <cfRule type="expression" dxfId="612" priority="656" stopIfTrue="1">
      <formula>NOT(ISERROR(SEARCH("Import",R2048)))</formula>
    </cfRule>
  </conditionalFormatting>
  <conditionalFormatting sqref="R2052:R2054">
    <cfRule type="expression" dxfId="611" priority="651" stopIfTrue="1">
      <formula>NOT(ISERROR(SEARCH("DomProc",R2052)))</formula>
    </cfRule>
    <cfRule type="expression" dxfId="610" priority="652" stopIfTrue="1">
      <formula>NOT(ISERROR(SEARCH("CoDev",R2052)))</formula>
    </cfRule>
    <cfRule type="expression" dxfId="609" priority="653" stopIfTrue="1">
      <formula>NOT(ISERROR(SEARCH("Import",R2052)))</formula>
    </cfRule>
  </conditionalFormatting>
  <conditionalFormatting sqref="R2056:R2059">
    <cfRule type="expression" dxfId="608" priority="642" stopIfTrue="1">
      <formula>NOT(ISERROR(SEARCH("DomProc",R2056)))</formula>
    </cfRule>
    <cfRule type="expression" dxfId="607" priority="643" stopIfTrue="1">
      <formula>NOT(ISERROR(SEARCH("CoDev",R2056)))</formula>
    </cfRule>
    <cfRule type="expression" dxfId="606" priority="644" stopIfTrue="1">
      <formula>NOT(ISERROR(SEARCH("Import",R2056)))</formula>
    </cfRule>
  </conditionalFormatting>
  <conditionalFormatting sqref="R2063">
    <cfRule type="expression" dxfId="605" priority="639" stopIfTrue="1">
      <formula>NOT(ISERROR(SEARCH("DomProc",R2063)))</formula>
    </cfRule>
    <cfRule type="expression" dxfId="604" priority="640" stopIfTrue="1">
      <formula>NOT(ISERROR(SEARCH("CoDev",R2063)))</formula>
    </cfRule>
    <cfRule type="expression" dxfId="603" priority="641" stopIfTrue="1">
      <formula>NOT(ISERROR(SEARCH("Import",R2063)))</formula>
    </cfRule>
  </conditionalFormatting>
  <conditionalFormatting sqref="R2066">
    <cfRule type="expression" dxfId="602" priority="633" stopIfTrue="1">
      <formula>NOT(ISERROR(SEARCH("DomProc",R2066)))</formula>
    </cfRule>
    <cfRule type="expression" dxfId="601" priority="634" stopIfTrue="1">
      <formula>NOT(ISERROR(SEARCH("CoDev",R2066)))</formula>
    </cfRule>
    <cfRule type="expression" dxfId="600" priority="635" stopIfTrue="1">
      <formula>NOT(ISERROR(SEARCH("Import",R2066)))</formula>
    </cfRule>
  </conditionalFormatting>
  <conditionalFormatting sqref="R2070:R2073">
    <cfRule type="expression" dxfId="599" priority="627" stopIfTrue="1">
      <formula>NOT(ISERROR(SEARCH("DomProc",R2070)))</formula>
    </cfRule>
    <cfRule type="expression" dxfId="598" priority="628" stopIfTrue="1">
      <formula>NOT(ISERROR(SEARCH("CoDev",R2070)))</formula>
    </cfRule>
    <cfRule type="expression" dxfId="597" priority="629" stopIfTrue="1">
      <formula>NOT(ISERROR(SEARCH("Import",R2070)))</formula>
    </cfRule>
  </conditionalFormatting>
  <conditionalFormatting sqref="R2075">
    <cfRule type="expression" dxfId="596" priority="624" stopIfTrue="1">
      <formula>NOT(ISERROR(SEARCH("DomProc",R2075)))</formula>
    </cfRule>
    <cfRule type="expression" dxfId="595" priority="625" stopIfTrue="1">
      <formula>NOT(ISERROR(SEARCH("CoDev",R2075)))</formula>
    </cfRule>
    <cfRule type="expression" dxfId="594" priority="626" stopIfTrue="1">
      <formula>NOT(ISERROR(SEARCH("Import",R2075)))</formula>
    </cfRule>
  </conditionalFormatting>
  <conditionalFormatting sqref="R2078 N2079:R2080">
    <cfRule type="expression" dxfId="593" priority="621" stopIfTrue="1">
      <formula>NOT(ISERROR(SEARCH("DomProc",N2078)))</formula>
    </cfRule>
    <cfRule type="expression" dxfId="592" priority="622" stopIfTrue="1">
      <formula>NOT(ISERROR(SEARCH("CoDev",N2078)))</formula>
    </cfRule>
    <cfRule type="expression" dxfId="591" priority="623" stopIfTrue="1">
      <formula>NOT(ISERROR(SEARCH("Import",N2078)))</formula>
    </cfRule>
  </conditionalFormatting>
  <conditionalFormatting sqref="R2081:R2082">
    <cfRule type="expression" dxfId="590" priority="618" stopIfTrue="1">
      <formula>NOT(ISERROR(SEARCH("DomProc",R2081)))</formula>
    </cfRule>
    <cfRule type="expression" dxfId="589" priority="619" stopIfTrue="1">
      <formula>NOT(ISERROR(SEARCH("CoDev",R2081)))</formula>
    </cfRule>
    <cfRule type="expression" dxfId="588" priority="620" stopIfTrue="1">
      <formula>NOT(ISERROR(SEARCH("Import",R2081)))</formula>
    </cfRule>
  </conditionalFormatting>
  <conditionalFormatting sqref="R2084:R2089">
    <cfRule type="expression" dxfId="587" priority="612" stopIfTrue="1">
      <formula>NOT(ISERROR(SEARCH("DomProc",R2084)))</formula>
    </cfRule>
    <cfRule type="expression" dxfId="586" priority="613" stopIfTrue="1">
      <formula>NOT(ISERROR(SEARCH("CoDev",R2084)))</formula>
    </cfRule>
    <cfRule type="expression" dxfId="585" priority="614" stopIfTrue="1">
      <formula>NOT(ISERROR(SEARCH("Import",R2084)))</formula>
    </cfRule>
  </conditionalFormatting>
  <conditionalFormatting sqref="R2100:R2102">
    <cfRule type="expression" dxfId="584" priority="606" stopIfTrue="1">
      <formula>NOT(ISERROR(SEARCH("DomProc",R2100)))</formula>
    </cfRule>
    <cfRule type="expression" dxfId="583" priority="607" stopIfTrue="1">
      <formula>NOT(ISERROR(SEARCH("CoDev",R2100)))</formula>
    </cfRule>
    <cfRule type="expression" dxfId="582" priority="608" stopIfTrue="1">
      <formula>NOT(ISERROR(SEARCH("Import",R2100)))</formula>
    </cfRule>
  </conditionalFormatting>
  <conditionalFormatting sqref="R2130:R2131">
    <cfRule type="expression" dxfId="581" priority="597" stopIfTrue="1">
      <formula>NOT(ISERROR(SEARCH("DomProc",R2130)))</formula>
    </cfRule>
    <cfRule type="expression" dxfId="580" priority="598" stopIfTrue="1">
      <formula>NOT(ISERROR(SEARCH("CoDev",R2130)))</formula>
    </cfRule>
    <cfRule type="expression" dxfId="579" priority="599" stopIfTrue="1">
      <formula>NOT(ISERROR(SEARCH("Import",R2130)))</formula>
    </cfRule>
  </conditionalFormatting>
  <conditionalFormatting sqref="R2149:R2155">
    <cfRule type="expression" dxfId="578" priority="588" stopIfTrue="1">
      <formula>NOT(ISERROR(SEARCH("DomProc",R2149)))</formula>
    </cfRule>
    <cfRule type="expression" dxfId="577" priority="589" stopIfTrue="1">
      <formula>NOT(ISERROR(SEARCH("CoDev",R2149)))</formula>
    </cfRule>
    <cfRule type="expression" dxfId="576" priority="590" stopIfTrue="1">
      <formula>NOT(ISERROR(SEARCH("Import",R2149)))</formula>
    </cfRule>
  </conditionalFormatting>
  <conditionalFormatting sqref="R2158:R2159">
    <cfRule type="expression" dxfId="575" priority="576" stopIfTrue="1">
      <formula>NOT(ISERROR(SEARCH("DomProc",R2158)))</formula>
    </cfRule>
    <cfRule type="expression" dxfId="574" priority="577" stopIfTrue="1">
      <formula>NOT(ISERROR(SEARCH("CoDev",R2158)))</formula>
    </cfRule>
    <cfRule type="expression" dxfId="573" priority="578" stopIfTrue="1">
      <formula>NOT(ISERROR(SEARCH("Import",R2158)))</formula>
    </cfRule>
  </conditionalFormatting>
  <conditionalFormatting sqref="S944:S957 T950:T957">
    <cfRule type="expression" dxfId="572" priority="2630" stopIfTrue="1">
      <formula>NOT(ISERROR(SEARCH("DomProd",S944)))</formula>
    </cfRule>
    <cfRule type="expression" dxfId="571" priority="2631" stopIfTrue="1">
      <formula>NOT(ISERROR(SEARCH("CoDev",S944)))</formula>
    </cfRule>
    <cfRule type="expression" dxfId="570" priority="2632" stopIfTrue="1">
      <formula>NOT(ISERROR(SEARCH("Import",S944)))</formula>
    </cfRule>
  </conditionalFormatting>
  <conditionalFormatting sqref="S1003:S1011">
    <cfRule type="expression" dxfId="569" priority="2210" stopIfTrue="1">
      <formula>NOT(ISERROR(SEARCH("DomProd",S1003)))</formula>
    </cfRule>
    <cfRule type="expression" dxfId="568" priority="2211" stopIfTrue="1">
      <formula>NOT(ISERROR(SEARCH("CoDev",S1003)))</formula>
    </cfRule>
    <cfRule type="expression" dxfId="567" priority="2212" stopIfTrue="1">
      <formula>NOT(ISERROR(SEARCH("Import",S1003)))</formula>
    </cfRule>
  </conditionalFormatting>
  <conditionalFormatting sqref="S427:T427">
    <cfRule type="expression" dxfId="566" priority="2420" stopIfTrue="1">
      <formula>NOT(ISERROR(SEARCH("CoDev",S427)))</formula>
    </cfRule>
    <cfRule type="expression" dxfId="565" priority="2421" stopIfTrue="1">
      <formula>NOT(ISERROR(SEARCH("Import",S427)))</formula>
    </cfRule>
    <cfRule type="expression" dxfId="564" priority="2422" stopIfTrue="1">
      <formula>NOT(ISERROR(SEARCH("DomProd",S427)))</formula>
    </cfRule>
  </conditionalFormatting>
  <conditionalFormatting sqref="T30:X33">
    <cfRule type="cellIs" dxfId="563" priority="2628" stopIfTrue="1" operator="equal">
      <formula>$A$2</formula>
    </cfRule>
    <cfRule type="cellIs" dxfId="562" priority="2629" stopIfTrue="1" operator="equal">
      <formula>"A2"</formula>
    </cfRule>
  </conditionalFormatting>
  <conditionalFormatting sqref="T32:X32">
    <cfRule type="cellIs" dxfId="561" priority="2606" stopIfTrue="1" operator="equal">
      <formula>$A$2</formula>
    </cfRule>
    <cfRule type="cellIs" dxfId="560" priority="2607" stopIfTrue="1" operator="equal">
      <formula>"A2"</formula>
    </cfRule>
  </conditionalFormatting>
  <conditionalFormatting sqref="N304:R304">
    <cfRule type="expression" dxfId="559" priority="558" stopIfTrue="1">
      <formula>NOT(ISERROR(SEARCH("CoDev",N304)))</formula>
    </cfRule>
    <cfRule type="expression" dxfId="558" priority="559" stopIfTrue="1">
      <formula>NOT(ISERROR(SEARCH("Import",N304)))</formula>
    </cfRule>
    <cfRule type="expression" dxfId="557" priority="560" stopIfTrue="1">
      <formula>NOT(ISERROR(SEARCH("DomProd",N304)))</formula>
    </cfRule>
  </conditionalFormatting>
  <conditionalFormatting sqref="N374:R374">
    <cfRule type="expression" dxfId="556" priority="556" stopIfTrue="1">
      <formula>NOT(ISERROR(SEARCH("Import",N374)))</formula>
    </cfRule>
  </conditionalFormatting>
  <conditionalFormatting sqref="N374:R374">
    <cfRule type="expression" dxfId="555" priority="555" stopIfTrue="1">
      <formula>NOT(ISERROR(SEARCH("CoDev",N374)))</formula>
    </cfRule>
  </conditionalFormatting>
  <conditionalFormatting sqref="N374:R374">
    <cfRule type="expression" dxfId="554" priority="557" stopIfTrue="1">
      <formula>NOT(ISERROR(SEARCH("DomProd",N374)))</formula>
    </cfRule>
  </conditionalFormatting>
  <conditionalFormatting sqref="N375:R375">
    <cfRule type="expression" dxfId="553" priority="553" stopIfTrue="1">
      <formula>NOT(ISERROR(SEARCH("Import",N375)))</formula>
    </cfRule>
  </conditionalFormatting>
  <conditionalFormatting sqref="N375:R375">
    <cfRule type="expression" dxfId="552" priority="552" stopIfTrue="1">
      <formula>NOT(ISERROR(SEARCH("CoDev",N375)))</formula>
    </cfRule>
  </conditionalFormatting>
  <conditionalFormatting sqref="N375:R375">
    <cfRule type="expression" dxfId="551" priority="554" stopIfTrue="1">
      <formula>NOT(ISERROR(SEARCH("DomProd",N375)))</formula>
    </cfRule>
  </conditionalFormatting>
  <conditionalFormatting sqref="N376:R377">
    <cfRule type="expression" dxfId="550" priority="550" stopIfTrue="1">
      <formula>NOT(ISERROR(SEARCH("Import",N376)))</formula>
    </cfRule>
  </conditionalFormatting>
  <conditionalFormatting sqref="N376:R377">
    <cfRule type="expression" dxfId="549" priority="549" stopIfTrue="1">
      <formula>NOT(ISERROR(SEARCH("CoDev",N376)))</formula>
    </cfRule>
  </conditionalFormatting>
  <conditionalFormatting sqref="N376:R377">
    <cfRule type="expression" dxfId="548" priority="551" stopIfTrue="1">
      <formula>NOT(ISERROR(SEARCH("DomProd",N376)))</formula>
    </cfRule>
  </conditionalFormatting>
  <conditionalFormatting sqref="N389:R389">
    <cfRule type="expression" dxfId="547" priority="546" stopIfTrue="1">
      <formula>NOT(ISERROR(SEARCH("DomProd",N389)))</formula>
    </cfRule>
    <cfRule type="expression" dxfId="546" priority="547" stopIfTrue="1">
      <formula>NOT(ISERROR(SEARCH("CoDev",N389)))</formula>
    </cfRule>
    <cfRule type="expression" dxfId="545" priority="548" stopIfTrue="1">
      <formula>NOT(ISERROR(SEARCH("Import",N389)))</formula>
    </cfRule>
  </conditionalFormatting>
  <conditionalFormatting sqref="O397:R397 N398:R398">
    <cfRule type="expression" dxfId="544" priority="543" stopIfTrue="1">
      <formula>NOT(ISERROR(SEARCH("CoDev",N397)))</formula>
    </cfRule>
  </conditionalFormatting>
  <conditionalFormatting sqref="O397:R397 N398:R398">
    <cfRule type="expression" dxfId="543" priority="544" stopIfTrue="1">
      <formula>NOT(ISERROR(SEARCH("Import",N397)))</formula>
    </cfRule>
  </conditionalFormatting>
  <conditionalFormatting sqref="O397:R397 N398:R398">
    <cfRule type="expression" dxfId="542" priority="545" stopIfTrue="1">
      <formula>NOT(ISERROR(SEARCH("DomProd",N397)))</formula>
    </cfRule>
  </conditionalFormatting>
  <conditionalFormatting sqref="O417:R417">
    <cfRule type="expression" dxfId="541" priority="541" stopIfTrue="1">
      <formula>NOT(ISERROR(SEARCH("CoDev",O417)))</formula>
    </cfRule>
    <cfRule type="expression" dxfId="540" priority="542" stopIfTrue="1">
      <formula>NOT(ISERROR(SEARCH("Import",O417)))</formula>
    </cfRule>
  </conditionalFormatting>
  <conditionalFormatting sqref="O417:R417">
    <cfRule type="expression" dxfId="539" priority="540" stopIfTrue="1">
      <formula>NOT(ISERROR(SEARCH("DomProd",O417)))</formula>
    </cfRule>
  </conditionalFormatting>
  <conditionalFormatting sqref="N429:R429">
    <cfRule type="expression" dxfId="538" priority="538" stopIfTrue="1">
      <formula>NOT(ISERROR(SEARCH("CoDev",N429)))</formula>
    </cfRule>
    <cfRule type="expression" dxfId="537" priority="539" stopIfTrue="1">
      <formula>NOT(ISERROR(SEARCH("Import",N429)))</formula>
    </cfRule>
  </conditionalFormatting>
  <conditionalFormatting sqref="N429:R429">
    <cfRule type="expression" dxfId="536" priority="537" stopIfTrue="1">
      <formula>NOT(ISERROR(SEARCH("DomProd",N429)))</formula>
    </cfRule>
  </conditionalFormatting>
  <conditionalFormatting sqref="N431:R431">
    <cfRule type="expression" dxfId="535" priority="535" stopIfTrue="1">
      <formula>NOT(ISERROR(SEARCH("CoDev",N431)))</formula>
    </cfRule>
    <cfRule type="expression" dxfId="534" priority="536" stopIfTrue="1">
      <formula>NOT(ISERROR(SEARCH("Import",N431)))</formula>
    </cfRule>
  </conditionalFormatting>
  <conditionalFormatting sqref="N431:R431">
    <cfRule type="expression" dxfId="533" priority="534" stopIfTrue="1">
      <formula>NOT(ISERROR(SEARCH("DomProd",N431)))</formula>
    </cfRule>
  </conditionalFormatting>
  <conditionalFormatting sqref="N434:R434">
    <cfRule type="expression" dxfId="532" priority="531" stopIfTrue="1">
      <formula>NOT(ISERROR(SEARCH("DomProd",N434)))</formula>
    </cfRule>
  </conditionalFormatting>
  <conditionalFormatting sqref="N434:R434">
    <cfRule type="expression" dxfId="531" priority="532" stopIfTrue="1">
      <formula>NOT(ISERROR(SEARCH("CoDev",N434)))</formula>
    </cfRule>
    <cfRule type="expression" dxfId="530" priority="533" stopIfTrue="1">
      <formula>NOT(ISERROR(SEARCH("Import",N434)))</formula>
    </cfRule>
  </conditionalFormatting>
  <conditionalFormatting sqref="N454:R454">
    <cfRule type="expression" dxfId="529" priority="529" stopIfTrue="1">
      <formula>NOT(ISERROR(SEARCH("CoDev",N454)))</formula>
    </cfRule>
    <cfRule type="expression" dxfId="528" priority="530" stopIfTrue="1">
      <formula>NOT(ISERROR(SEARCH("Import",N454)))</formula>
    </cfRule>
  </conditionalFormatting>
  <conditionalFormatting sqref="N454:R454">
    <cfRule type="expression" dxfId="527" priority="528" stopIfTrue="1">
      <formula>NOT(ISERROR(SEARCH("DomProd",N454)))</formula>
    </cfRule>
  </conditionalFormatting>
  <conditionalFormatting sqref="R456">
    <cfRule type="expression" dxfId="526" priority="525" stopIfTrue="1">
      <formula>NOT(ISERROR(SEARCH("CoDev",R456)))</formula>
    </cfRule>
    <cfRule type="expression" dxfId="525" priority="526" stopIfTrue="1">
      <formula>NOT(ISERROR(SEARCH("Import",R456)))</formula>
    </cfRule>
    <cfRule type="expression" dxfId="524" priority="527" stopIfTrue="1">
      <formula>NOT(ISERROR(SEARCH("DomProd",R456)))</formula>
    </cfRule>
  </conditionalFormatting>
  <conditionalFormatting sqref="O461:R461">
    <cfRule type="expression" dxfId="523" priority="523" stopIfTrue="1">
      <formula>NOT(ISERROR(SEARCH("CoDev",O461)))</formula>
    </cfRule>
    <cfRule type="expression" dxfId="522" priority="524" stopIfTrue="1">
      <formula>NOT(ISERROR(SEARCH("Import",O461)))</formula>
    </cfRule>
  </conditionalFormatting>
  <conditionalFormatting sqref="O461:R461">
    <cfRule type="expression" dxfId="521" priority="522" stopIfTrue="1">
      <formula>NOT(ISERROR(SEARCH("DomProd",O461)))</formula>
    </cfRule>
  </conditionalFormatting>
  <conditionalFormatting sqref="N485:R485">
    <cfRule type="expression" dxfId="520" priority="520" stopIfTrue="1">
      <formula>NOT(ISERROR(SEARCH("CoDev",N485)))</formula>
    </cfRule>
    <cfRule type="expression" dxfId="519" priority="521" stopIfTrue="1">
      <formula>NOT(ISERROR(SEARCH("Import",N485)))</formula>
    </cfRule>
  </conditionalFormatting>
  <conditionalFormatting sqref="N485:R485">
    <cfRule type="expression" dxfId="518" priority="519" stopIfTrue="1">
      <formula>NOT(ISERROR(SEARCH("DomProd",N485)))</formula>
    </cfRule>
  </conditionalFormatting>
  <conditionalFormatting sqref="N494:R494 N495:P498">
    <cfRule type="expression" dxfId="517" priority="516" stopIfTrue="1">
      <formula>NOT(ISERROR(SEARCH("DomProd",N494)))</formula>
    </cfRule>
    <cfRule type="expression" dxfId="516" priority="517" stopIfTrue="1">
      <formula>NOT(ISERROR(SEARCH("CoDev",N494)))</formula>
    </cfRule>
    <cfRule type="expression" dxfId="515" priority="518" stopIfTrue="1">
      <formula>NOT(ISERROR(SEARCH("Import",N494)))</formula>
    </cfRule>
  </conditionalFormatting>
  <conditionalFormatting sqref="R495:R499">
    <cfRule type="expression" dxfId="514" priority="513" stopIfTrue="1">
      <formula>NOT(ISERROR(SEARCH("DomProd",R495)))</formula>
    </cfRule>
    <cfRule type="expression" dxfId="513" priority="514" stopIfTrue="1">
      <formula>NOT(ISERROR(SEARCH("CoDev",R495)))</formula>
    </cfRule>
    <cfRule type="expression" dxfId="512" priority="515" stopIfTrue="1">
      <formula>NOT(ISERROR(SEARCH("Import",R495)))</formula>
    </cfRule>
  </conditionalFormatting>
  <conditionalFormatting sqref="N499:P499">
    <cfRule type="expression" dxfId="511" priority="510" stopIfTrue="1">
      <formula>NOT(ISERROR(SEARCH("DomProd",N499)))</formula>
    </cfRule>
    <cfRule type="expression" dxfId="510" priority="511" stopIfTrue="1">
      <formula>NOT(ISERROR(SEARCH("CoDev",N499)))</formula>
    </cfRule>
    <cfRule type="expression" dxfId="509" priority="512" stopIfTrue="1">
      <formula>NOT(ISERROR(SEARCH("Import",N499)))</formula>
    </cfRule>
  </conditionalFormatting>
  <conditionalFormatting sqref="N501:R501">
    <cfRule type="expression" dxfId="508" priority="507" stopIfTrue="1">
      <formula>NOT(ISERROR(SEARCH("DomProd",N501)))</formula>
    </cfRule>
    <cfRule type="expression" dxfId="507" priority="508" stopIfTrue="1">
      <formula>NOT(ISERROR(SEARCH("CoDev",N501)))</formula>
    </cfRule>
    <cfRule type="expression" dxfId="506" priority="509" stopIfTrue="1">
      <formula>NOT(ISERROR(SEARCH("Import",N501)))</formula>
    </cfRule>
  </conditionalFormatting>
  <conditionalFormatting sqref="N517:R517">
    <cfRule type="expression" dxfId="505" priority="504" stopIfTrue="1">
      <formula>NOT(ISERROR(SEARCH("DomProd",N517)))</formula>
    </cfRule>
    <cfRule type="expression" dxfId="504" priority="505" stopIfTrue="1">
      <formula>NOT(ISERROR(SEARCH("CoDev",N517)))</formula>
    </cfRule>
    <cfRule type="expression" dxfId="503" priority="506" stopIfTrue="1">
      <formula>NOT(ISERROR(SEARCH("Import",N517)))</formula>
    </cfRule>
  </conditionalFormatting>
  <conditionalFormatting sqref="N520">
    <cfRule type="expression" dxfId="502" priority="498" stopIfTrue="1">
      <formula>NOT(ISERROR(SEARCH("DomProd",N520)))</formula>
    </cfRule>
    <cfRule type="expression" dxfId="501" priority="499" stopIfTrue="1">
      <formula>NOT(ISERROR(SEARCH("CoDev",N520)))</formula>
    </cfRule>
    <cfRule type="expression" dxfId="500" priority="500" stopIfTrue="1">
      <formula>NOT(ISERROR(SEARCH("Import",N520)))</formula>
    </cfRule>
  </conditionalFormatting>
  <conditionalFormatting sqref="O520:R520">
    <cfRule type="expression" dxfId="499" priority="501" stopIfTrue="1">
      <formula>NOT(ISERROR(SEARCH("DomProd",O520)))</formula>
    </cfRule>
    <cfRule type="expression" dxfId="498" priority="502" stopIfTrue="1">
      <formula>NOT(ISERROR(SEARCH("CoDev",O520)))</formula>
    </cfRule>
    <cfRule type="expression" dxfId="497" priority="503" stopIfTrue="1">
      <formula>NOT(ISERROR(SEARCH("Import",O520)))</formula>
    </cfRule>
  </conditionalFormatting>
  <conditionalFormatting sqref="O527:R527">
    <cfRule type="expression" dxfId="496" priority="495" stopIfTrue="1">
      <formula>NOT(ISERROR(SEARCH("DomProd",O527)))</formula>
    </cfRule>
    <cfRule type="expression" dxfId="495" priority="496" stopIfTrue="1">
      <formula>NOT(ISERROR(SEARCH("CoDev",O527)))</formula>
    </cfRule>
    <cfRule type="expression" dxfId="494" priority="497" stopIfTrue="1">
      <formula>NOT(ISERROR(SEARCH("Import",O527)))</formula>
    </cfRule>
  </conditionalFormatting>
  <conditionalFormatting sqref="N558:R558">
    <cfRule type="expression" dxfId="493" priority="493" stopIfTrue="1">
      <formula>NOT(ISERROR(SEARCH("CoDev",N558)))</formula>
    </cfRule>
    <cfRule type="expression" dxfId="492" priority="494" stopIfTrue="1">
      <formula>NOT(ISERROR(SEARCH("Import",N558)))</formula>
    </cfRule>
  </conditionalFormatting>
  <conditionalFormatting sqref="N558:R558">
    <cfRule type="expression" dxfId="491" priority="492" stopIfTrue="1">
      <formula>NOT(ISERROR(SEARCH("DomProd",N558)))</formula>
    </cfRule>
  </conditionalFormatting>
  <conditionalFormatting sqref="N559:R559">
    <cfRule type="expression" dxfId="490" priority="490" stopIfTrue="1">
      <formula>NOT(ISERROR(SEARCH("CoDev",N559)))</formula>
    </cfRule>
    <cfRule type="expression" dxfId="489" priority="491" stopIfTrue="1">
      <formula>NOT(ISERROR(SEARCH("Import",N559)))</formula>
    </cfRule>
  </conditionalFormatting>
  <conditionalFormatting sqref="N559:R559">
    <cfRule type="expression" dxfId="488" priority="489" stopIfTrue="1">
      <formula>NOT(ISERROR(SEARCH("DomProd",N559)))</formula>
    </cfRule>
  </conditionalFormatting>
  <conditionalFormatting sqref="N564:R564">
    <cfRule type="expression" dxfId="487" priority="486" stopIfTrue="1">
      <formula>NOT(ISERROR(SEARCH("DomProd",N564)))</formula>
    </cfRule>
    <cfRule type="expression" dxfId="486" priority="487" stopIfTrue="1">
      <formula>NOT(ISERROR(SEARCH("CoDev",N564)))</formula>
    </cfRule>
    <cfRule type="expression" dxfId="485" priority="488" stopIfTrue="1">
      <formula>NOT(ISERROR(SEARCH("Import",N564)))</formula>
    </cfRule>
  </conditionalFormatting>
  <conditionalFormatting sqref="N682:R682">
    <cfRule type="expression" dxfId="484" priority="484" stopIfTrue="1">
      <formula>NOT(ISERROR(SEARCH("CoDev",N682)))</formula>
    </cfRule>
    <cfRule type="expression" dxfId="483" priority="485" stopIfTrue="1">
      <formula>NOT(ISERROR(SEARCH("Import",N682)))</formula>
    </cfRule>
  </conditionalFormatting>
  <conditionalFormatting sqref="N682:R682">
    <cfRule type="expression" dxfId="482" priority="483" stopIfTrue="1">
      <formula>NOT(ISERROR(SEARCH("DomProd",N682)))</formula>
    </cfRule>
  </conditionalFormatting>
  <conditionalFormatting sqref="N706:R706">
    <cfRule type="expression" dxfId="481" priority="481" stopIfTrue="1">
      <formula>NOT(ISERROR(SEARCH("CoDev",N706)))</formula>
    </cfRule>
    <cfRule type="expression" dxfId="480" priority="482" stopIfTrue="1">
      <formula>NOT(ISERROR(SEARCH("Import",N706)))</formula>
    </cfRule>
  </conditionalFormatting>
  <conditionalFormatting sqref="N706:R706">
    <cfRule type="expression" dxfId="479" priority="480" stopIfTrue="1">
      <formula>NOT(ISERROR(SEARCH("DomProd",N706)))</formula>
    </cfRule>
  </conditionalFormatting>
  <conditionalFormatting sqref="O710:R710">
    <cfRule type="expression" dxfId="478" priority="478" stopIfTrue="1">
      <formula>NOT(ISERROR(SEARCH("CoDev",O710)))</formula>
    </cfRule>
    <cfRule type="expression" dxfId="477" priority="479" stopIfTrue="1">
      <formula>NOT(ISERROR(SEARCH("Import",O710)))</formula>
    </cfRule>
  </conditionalFormatting>
  <conditionalFormatting sqref="O710:R710">
    <cfRule type="expression" dxfId="476" priority="477" stopIfTrue="1">
      <formula>NOT(ISERROR(SEARCH("DomProd",O710)))</formula>
    </cfRule>
  </conditionalFormatting>
  <conditionalFormatting sqref="N722:R722">
    <cfRule type="expression" dxfId="475" priority="475" stopIfTrue="1">
      <formula>NOT(ISERROR(SEARCH("CoDev",N722)))</formula>
    </cfRule>
    <cfRule type="expression" dxfId="474" priority="476" stopIfTrue="1">
      <formula>NOT(ISERROR(SEARCH("Import",N722)))</formula>
    </cfRule>
  </conditionalFormatting>
  <conditionalFormatting sqref="N722:R722">
    <cfRule type="expression" dxfId="473" priority="474" stopIfTrue="1">
      <formula>NOT(ISERROR(SEARCH("DomProd",N722)))</formula>
    </cfRule>
  </conditionalFormatting>
  <conditionalFormatting sqref="N726:R726">
    <cfRule type="expression" dxfId="472" priority="471" stopIfTrue="1">
      <formula>NOT(ISERROR(SEARCH("DomProd",N726)))</formula>
    </cfRule>
    <cfRule type="expression" dxfId="471" priority="472" stopIfTrue="1">
      <formula>NOT(ISERROR(SEARCH("CoDev",N726)))</formula>
    </cfRule>
    <cfRule type="expression" dxfId="470" priority="473" stopIfTrue="1">
      <formula>NOT(ISERROR(SEARCH("Import",N726)))</formula>
    </cfRule>
  </conditionalFormatting>
  <conditionalFormatting sqref="N741:R741">
    <cfRule type="expression" dxfId="469" priority="468" stopIfTrue="1">
      <formula>NOT(ISERROR(SEARCH("DomProd",N741)))</formula>
    </cfRule>
    <cfRule type="expression" dxfId="468" priority="469" stopIfTrue="1">
      <formula>NOT(ISERROR(SEARCH("CoDev",N741)))</formula>
    </cfRule>
    <cfRule type="expression" dxfId="467" priority="470" stopIfTrue="1">
      <formula>NOT(ISERROR(SEARCH("Import",N741)))</formula>
    </cfRule>
  </conditionalFormatting>
  <conditionalFormatting sqref="N742:R742">
    <cfRule type="expression" dxfId="466" priority="465" stopIfTrue="1">
      <formula>NOT(ISERROR(SEARCH("DomProd",N742)))</formula>
    </cfRule>
    <cfRule type="expression" dxfId="465" priority="466" stopIfTrue="1">
      <formula>NOT(ISERROR(SEARCH("CoDev",N742)))</formula>
    </cfRule>
    <cfRule type="expression" dxfId="464" priority="467" stopIfTrue="1">
      <formula>NOT(ISERROR(SEARCH("Import",N742)))</formula>
    </cfRule>
  </conditionalFormatting>
  <conditionalFormatting sqref="R766">
    <cfRule type="expression" dxfId="463" priority="462" stopIfTrue="1">
      <formula>NOT(ISERROR(SEARCH("DomProd",R766)))</formula>
    </cfRule>
    <cfRule type="expression" dxfId="462" priority="463" stopIfTrue="1">
      <formula>NOT(ISERROR(SEARCH("CoDev",R766)))</formula>
    </cfRule>
    <cfRule type="expression" dxfId="461" priority="464" stopIfTrue="1">
      <formula>NOT(ISERROR(SEARCH("Import",R766)))</formula>
    </cfRule>
  </conditionalFormatting>
  <conditionalFormatting sqref="N775:R775">
    <cfRule type="expression" dxfId="460" priority="460" stopIfTrue="1">
      <formula>NOT(ISERROR(SEARCH("CoDev",N775)))</formula>
    </cfRule>
    <cfRule type="expression" dxfId="459" priority="461" stopIfTrue="1">
      <formula>NOT(ISERROR(SEARCH("Import",N775)))</formula>
    </cfRule>
  </conditionalFormatting>
  <conditionalFormatting sqref="N775:R775">
    <cfRule type="expression" dxfId="458" priority="459" stopIfTrue="1">
      <formula>NOT(ISERROR(SEARCH("DomProd",N775)))</formula>
    </cfRule>
  </conditionalFormatting>
  <conditionalFormatting sqref="O784:R784">
    <cfRule type="expression" dxfId="457" priority="457" stopIfTrue="1">
      <formula>NOT(ISERROR(SEARCH("CoDev",O784)))</formula>
    </cfRule>
    <cfRule type="expression" dxfId="456" priority="458" stopIfTrue="1">
      <formula>NOT(ISERROR(SEARCH("Import",O784)))</formula>
    </cfRule>
  </conditionalFormatting>
  <conditionalFormatting sqref="O784:R784">
    <cfRule type="expression" dxfId="455" priority="456" stopIfTrue="1">
      <formula>NOT(ISERROR(SEARCH("DomProd",O784)))</formula>
    </cfRule>
  </conditionalFormatting>
  <conditionalFormatting sqref="N785:R785">
    <cfRule type="expression" dxfId="454" priority="454" stopIfTrue="1">
      <formula>NOT(ISERROR(SEARCH("CoDev",N785)))</formula>
    </cfRule>
    <cfRule type="expression" dxfId="453" priority="455" stopIfTrue="1">
      <formula>NOT(ISERROR(SEARCH("Import",N785)))</formula>
    </cfRule>
  </conditionalFormatting>
  <conditionalFormatting sqref="N785:R785">
    <cfRule type="expression" dxfId="452" priority="453" stopIfTrue="1">
      <formula>NOT(ISERROR(SEARCH("DomProd",N785)))</formula>
    </cfRule>
  </conditionalFormatting>
  <conditionalFormatting sqref="O790:R790">
    <cfRule type="expression" dxfId="451" priority="450" stopIfTrue="1">
      <formula>NOT(ISERROR(SEARCH("DomProd",O790)))</formula>
    </cfRule>
    <cfRule type="expression" dxfId="450" priority="451" stopIfTrue="1">
      <formula>NOT(ISERROR(SEARCH("CoDev",O790)))</formula>
    </cfRule>
    <cfRule type="expression" dxfId="449" priority="452" stopIfTrue="1">
      <formula>NOT(ISERROR(SEARCH("Import",O790)))</formula>
    </cfRule>
  </conditionalFormatting>
  <conditionalFormatting sqref="N797">
    <cfRule type="expression" dxfId="448" priority="444" stopIfTrue="1">
      <formula>NOT(ISERROR(SEARCH("DomProd",N797)))</formula>
    </cfRule>
    <cfRule type="expression" dxfId="447" priority="445" stopIfTrue="1">
      <formula>NOT(ISERROR(SEARCH("CoDev",N797)))</formula>
    </cfRule>
    <cfRule type="expression" dxfId="446" priority="446" stopIfTrue="1">
      <formula>NOT(ISERROR(SEARCH("Import",N797)))</formula>
    </cfRule>
  </conditionalFormatting>
  <conditionalFormatting sqref="O797:R797">
    <cfRule type="expression" dxfId="445" priority="448" stopIfTrue="1">
      <formula>NOT(ISERROR(SEARCH("CoDev",O797)))</formula>
    </cfRule>
    <cfRule type="expression" dxfId="444" priority="449" stopIfTrue="1">
      <formula>NOT(ISERROR(SEARCH("Import",O797)))</formula>
    </cfRule>
  </conditionalFormatting>
  <conditionalFormatting sqref="O797:R797">
    <cfRule type="expression" dxfId="443" priority="447" stopIfTrue="1">
      <formula>NOT(ISERROR(SEARCH("DomProd",O797)))</formula>
    </cfRule>
  </conditionalFormatting>
  <conditionalFormatting sqref="N798">
    <cfRule type="expression" dxfId="442" priority="438" stopIfTrue="1">
      <formula>NOT(ISERROR(SEARCH("DomProd",N798)))</formula>
    </cfRule>
    <cfRule type="expression" dxfId="441" priority="439" stopIfTrue="1">
      <formula>NOT(ISERROR(SEARCH("CoDev",N798)))</formula>
    </cfRule>
    <cfRule type="expression" dxfId="440" priority="440" stopIfTrue="1">
      <formula>NOT(ISERROR(SEARCH("Import",N798)))</formula>
    </cfRule>
  </conditionalFormatting>
  <conditionalFormatting sqref="O798:R798">
    <cfRule type="expression" dxfId="439" priority="442" stopIfTrue="1">
      <formula>NOT(ISERROR(SEARCH("CoDev",O798)))</formula>
    </cfRule>
    <cfRule type="expression" dxfId="438" priority="443" stopIfTrue="1">
      <formula>NOT(ISERROR(SEARCH("Import",O798)))</formula>
    </cfRule>
  </conditionalFormatting>
  <conditionalFormatting sqref="O798:R798">
    <cfRule type="expression" dxfId="437" priority="441" stopIfTrue="1">
      <formula>NOT(ISERROR(SEARCH("DomProd",O798)))</formula>
    </cfRule>
  </conditionalFormatting>
  <conditionalFormatting sqref="N826:R826">
    <cfRule type="expression" dxfId="436" priority="435" stopIfTrue="1">
      <formula>NOT(ISERROR(SEARCH("DomProd",N826)))</formula>
    </cfRule>
    <cfRule type="expression" dxfId="435" priority="436" stopIfTrue="1">
      <formula>NOT(ISERROR(SEARCH("CoDev",N826)))</formula>
    </cfRule>
    <cfRule type="expression" dxfId="434" priority="437" stopIfTrue="1">
      <formula>NOT(ISERROR(SEARCH("Import",N826)))</formula>
    </cfRule>
  </conditionalFormatting>
  <conditionalFormatting sqref="N861:R861">
    <cfRule type="expression" dxfId="433" priority="432" stopIfTrue="1">
      <formula>NOT(ISERROR(SEARCH("DomProd",N861)))</formula>
    </cfRule>
    <cfRule type="expression" dxfId="432" priority="433" stopIfTrue="1">
      <formula>NOT(ISERROR(SEARCH("CoDev",N861)))</formula>
    </cfRule>
    <cfRule type="expression" dxfId="431" priority="434" stopIfTrue="1">
      <formula>NOT(ISERROR(SEARCH("Import",N861)))</formula>
    </cfRule>
  </conditionalFormatting>
  <conditionalFormatting sqref="N862:R862">
    <cfRule type="expression" dxfId="430" priority="429" stopIfTrue="1">
      <formula>NOT(ISERROR(SEARCH("DomProd",N862)))</formula>
    </cfRule>
    <cfRule type="expression" dxfId="429" priority="430" stopIfTrue="1">
      <formula>NOT(ISERROR(SEARCH("CoDev",N862)))</formula>
    </cfRule>
    <cfRule type="expression" dxfId="428" priority="431" stopIfTrue="1">
      <formula>NOT(ISERROR(SEARCH("Import",N862)))</formula>
    </cfRule>
  </conditionalFormatting>
  <conditionalFormatting sqref="N863:R863">
    <cfRule type="expression" dxfId="427" priority="426" stopIfTrue="1">
      <formula>NOT(ISERROR(SEARCH("DomProd",N863)))</formula>
    </cfRule>
    <cfRule type="expression" dxfId="426" priority="427" stopIfTrue="1">
      <formula>NOT(ISERROR(SEARCH("CoDev",N863)))</formula>
    </cfRule>
    <cfRule type="expression" dxfId="425" priority="428" stopIfTrue="1">
      <formula>NOT(ISERROR(SEARCH("Import",N863)))</formula>
    </cfRule>
  </conditionalFormatting>
  <conditionalFormatting sqref="N864:R864">
    <cfRule type="expression" dxfId="424" priority="423" stopIfTrue="1">
      <formula>NOT(ISERROR(SEARCH("DomProd",N864)))</formula>
    </cfRule>
    <cfRule type="expression" dxfId="423" priority="424" stopIfTrue="1">
      <formula>NOT(ISERROR(SEARCH("CoDev",N864)))</formula>
    </cfRule>
    <cfRule type="expression" dxfId="422" priority="425" stopIfTrue="1">
      <formula>NOT(ISERROR(SEARCH("Import",N864)))</formula>
    </cfRule>
  </conditionalFormatting>
  <conditionalFormatting sqref="N896:R896">
    <cfRule type="expression" dxfId="421" priority="421" stopIfTrue="1">
      <formula>NOT(ISERROR(SEARCH("CoDev",N896)))</formula>
    </cfRule>
    <cfRule type="expression" dxfId="420" priority="422" stopIfTrue="1">
      <formula>NOT(ISERROR(SEARCH("Import",N896)))</formula>
    </cfRule>
  </conditionalFormatting>
  <conditionalFormatting sqref="N896:R896">
    <cfRule type="expression" dxfId="419" priority="420" stopIfTrue="1">
      <formula>NOT(ISERROR(SEARCH("DomProd",N896)))</formula>
    </cfRule>
  </conditionalFormatting>
  <conditionalFormatting sqref="N897:R898">
    <cfRule type="expression" dxfId="418" priority="418" stopIfTrue="1">
      <formula>NOT(ISERROR(SEARCH("CoDev",N897)))</formula>
    </cfRule>
    <cfRule type="expression" dxfId="417" priority="419" stopIfTrue="1">
      <formula>NOT(ISERROR(SEARCH("Import",N897)))</formula>
    </cfRule>
  </conditionalFormatting>
  <conditionalFormatting sqref="N897:R898">
    <cfRule type="expression" dxfId="416" priority="417" stopIfTrue="1">
      <formula>NOT(ISERROR(SEARCH("DomProd",N897)))</formula>
    </cfRule>
  </conditionalFormatting>
  <conditionalFormatting sqref="N918:R918">
    <cfRule type="expression" dxfId="415" priority="414" stopIfTrue="1">
      <formula>NOT(ISERROR(SEARCH("DomProd",N918)))</formula>
    </cfRule>
    <cfRule type="expression" dxfId="414" priority="415" stopIfTrue="1">
      <formula>NOT(ISERROR(SEARCH("CoDev",N918)))</formula>
    </cfRule>
    <cfRule type="expression" dxfId="413" priority="416" stopIfTrue="1">
      <formula>NOT(ISERROR(SEARCH("Import",N918)))</formula>
    </cfRule>
  </conditionalFormatting>
  <conditionalFormatting sqref="N921:R921">
    <cfRule type="expression" dxfId="412" priority="411" stopIfTrue="1">
      <formula>NOT(ISERROR(SEARCH("DomProd",N921)))</formula>
    </cfRule>
    <cfRule type="expression" dxfId="411" priority="412" stopIfTrue="1">
      <formula>NOT(ISERROR(SEARCH("CoDev",N921)))</formula>
    </cfRule>
    <cfRule type="expression" dxfId="410" priority="413" stopIfTrue="1">
      <formula>NOT(ISERROR(SEARCH("Import",N921)))</formula>
    </cfRule>
  </conditionalFormatting>
  <conditionalFormatting sqref="O923:R923">
    <cfRule type="expression" dxfId="409" priority="409" stopIfTrue="1">
      <formula>NOT(ISERROR(SEARCH("CoDev",O923)))</formula>
    </cfRule>
    <cfRule type="expression" dxfId="408" priority="410" stopIfTrue="1">
      <formula>NOT(ISERROR(SEARCH("Import",O923)))</formula>
    </cfRule>
  </conditionalFormatting>
  <conditionalFormatting sqref="O923:R923">
    <cfRule type="expression" dxfId="407" priority="408" stopIfTrue="1">
      <formula>NOT(ISERROR(SEARCH("DomProd",O923)))</formula>
    </cfRule>
  </conditionalFormatting>
  <conditionalFormatting sqref="N931:R931">
    <cfRule type="expression" dxfId="406" priority="405" stopIfTrue="1">
      <formula>NOT(ISERROR(SEARCH("DomProd",N931)))</formula>
    </cfRule>
    <cfRule type="expression" dxfId="405" priority="406" stopIfTrue="1">
      <formula>NOT(ISERROR(SEARCH("CoDev",N931)))</formula>
    </cfRule>
    <cfRule type="expression" dxfId="404" priority="407" stopIfTrue="1">
      <formula>NOT(ISERROR(SEARCH("Import",N931)))</formula>
    </cfRule>
  </conditionalFormatting>
  <conditionalFormatting sqref="N933:R933">
    <cfRule type="expression" dxfId="403" priority="403" stopIfTrue="1">
      <formula>NOT(ISERROR(SEARCH("CoDev",N933)))</formula>
    </cfRule>
    <cfRule type="expression" dxfId="402" priority="404" stopIfTrue="1">
      <formula>NOT(ISERROR(SEARCH("Import",N933)))</formula>
    </cfRule>
  </conditionalFormatting>
  <conditionalFormatting sqref="N933:R933">
    <cfRule type="expression" dxfId="401" priority="402" stopIfTrue="1">
      <formula>NOT(ISERROR(SEARCH("DomProd",N933)))</formula>
    </cfRule>
  </conditionalFormatting>
  <conditionalFormatting sqref="N936:R936">
    <cfRule type="expression" dxfId="400" priority="400" stopIfTrue="1">
      <formula>NOT(ISERROR(SEARCH("CoDev",N936)))</formula>
    </cfRule>
    <cfRule type="expression" dxfId="399" priority="401" stopIfTrue="1">
      <formula>NOT(ISERROR(SEARCH("Import",N936)))</formula>
    </cfRule>
  </conditionalFormatting>
  <conditionalFormatting sqref="N936:R936">
    <cfRule type="expression" dxfId="398" priority="399" stopIfTrue="1">
      <formula>NOT(ISERROR(SEARCH("DomProd",N936)))</formula>
    </cfRule>
  </conditionalFormatting>
  <conditionalFormatting sqref="N975:R975">
    <cfRule type="expression" dxfId="397" priority="396" stopIfTrue="1">
      <formula>NOT(ISERROR(SEARCH("DomProd",N975)))</formula>
    </cfRule>
    <cfRule type="expression" dxfId="396" priority="397" stopIfTrue="1">
      <formula>NOT(ISERROR(SEARCH("CoDev",N975)))</formula>
    </cfRule>
    <cfRule type="expression" dxfId="395" priority="398" stopIfTrue="1">
      <formula>NOT(ISERROR(SEARCH("Import",N975)))</formula>
    </cfRule>
  </conditionalFormatting>
  <conditionalFormatting sqref="N980:R980">
    <cfRule type="expression" dxfId="394" priority="393" stopIfTrue="1">
      <formula>NOT(ISERROR(SEARCH("DomProd",N980)))</formula>
    </cfRule>
    <cfRule type="expression" dxfId="393" priority="394" stopIfTrue="1">
      <formula>NOT(ISERROR(SEARCH("CoDev",N980)))</formula>
    </cfRule>
    <cfRule type="expression" dxfId="392" priority="395" stopIfTrue="1">
      <formula>NOT(ISERROR(SEARCH("Import",N980)))</formula>
    </cfRule>
  </conditionalFormatting>
  <conditionalFormatting sqref="N986:P986">
    <cfRule type="expression" dxfId="391" priority="389" stopIfTrue="1">
      <formula>NOT(ISERROR(SEARCH("DomProd",N986)))</formula>
    </cfRule>
  </conditionalFormatting>
  <conditionalFormatting sqref="N986:P986">
    <cfRule type="expression" dxfId="390" priority="387" stopIfTrue="1">
      <formula>NOT(ISERROR(SEARCH("CoDev",N986)))</formula>
    </cfRule>
  </conditionalFormatting>
  <conditionalFormatting sqref="N986:P986">
    <cfRule type="expression" dxfId="389" priority="388" stopIfTrue="1">
      <formula>NOT(ISERROR(SEARCH("Import",N986)))</formula>
    </cfRule>
  </conditionalFormatting>
  <conditionalFormatting sqref="R986">
    <cfRule type="expression" dxfId="388" priority="391" stopIfTrue="1">
      <formula>NOT(ISERROR(SEARCH("CoDev",R986)))</formula>
    </cfRule>
    <cfRule type="expression" dxfId="387" priority="392" stopIfTrue="1">
      <formula>NOT(ISERROR(SEARCH("Import",R986)))</formula>
    </cfRule>
  </conditionalFormatting>
  <conditionalFormatting sqref="R986">
    <cfRule type="expression" dxfId="386" priority="390" stopIfTrue="1">
      <formula>NOT(ISERROR(SEARCH("DomProd",R986)))</formula>
    </cfRule>
  </conditionalFormatting>
  <conditionalFormatting sqref="N1001:R1001">
    <cfRule type="expression" dxfId="385" priority="384" stopIfTrue="1">
      <formula>NOT(ISERROR(SEARCH("DomProd",N1001)))</formula>
    </cfRule>
    <cfRule type="expression" dxfId="384" priority="385" stopIfTrue="1">
      <formula>NOT(ISERROR(SEARCH("CoDev",N1001)))</formula>
    </cfRule>
    <cfRule type="expression" dxfId="383" priority="386" stopIfTrue="1">
      <formula>NOT(ISERROR(SEARCH("Import",N1001)))</formula>
    </cfRule>
  </conditionalFormatting>
  <conditionalFormatting sqref="N1006">
    <cfRule type="expression" dxfId="382" priority="383" stopIfTrue="1">
      <formula>NOT(ISERROR(SEARCH("DomProd",N1006)))</formula>
    </cfRule>
  </conditionalFormatting>
  <conditionalFormatting sqref="N1006">
    <cfRule type="expression" dxfId="381" priority="381" stopIfTrue="1">
      <formula>NOT(ISERROR(SEARCH("CoDev",N1006)))</formula>
    </cfRule>
  </conditionalFormatting>
  <conditionalFormatting sqref="N1006">
    <cfRule type="expression" dxfId="380" priority="382" stopIfTrue="1">
      <formula>NOT(ISERROR(SEARCH("Import",N1006)))</formula>
    </cfRule>
  </conditionalFormatting>
  <conditionalFormatting sqref="N1006:R1006">
    <cfRule type="expression" dxfId="379" priority="379" stopIfTrue="1">
      <formula>NOT(ISERROR(SEARCH("CoDev",N1006)))</formula>
    </cfRule>
    <cfRule type="expression" dxfId="378" priority="380" stopIfTrue="1">
      <formula>NOT(ISERROR(SEARCH("Import",N1006)))</formula>
    </cfRule>
  </conditionalFormatting>
  <conditionalFormatting sqref="N1006:R1006">
    <cfRule type="expression" dxfId="377" priority="378" stopIfTrue="1">
      <formula>NOT(ISERROR(SEARCH("DomProd",N1006)))</formula>
    </cfRule>
  </conditionalFormatting>
  <conditionalFormatting sqref="N1028:R1028">
    <cfRule type="expression" dxfId="376" priority="376" stopIfTrue="1">
      <formula>NOT(ISERROR(SEARCH("CoDev",N1028)))</formula>
    </cfRule>
    <cfRule type="expression" dxfId="375" priority="377" stopIfTrue="1">
      <formula>NOT(ISERROR(SEARCH("Import",N1028)))</formula>
    </cfRule>
  </conditionalFormatting>
  <conditionalFormatting sqref="N1028:R1028">
    <cfRule type="expression" dxfId="374" priority="375" stopIfTrue="1">
      <formula>NOT(ISERROR(SEARCH("DomProd",N1028)))</formula>
    </cfRule>
  </conditionalFormatting>
  <conditionalFormatting sqref="R1033">
    <cfRule type="expression" dxfId="373" priority="372" stopIfTrue="1">
      <formula>NOT(ISERROR(SEARCH("DomProd",R1033)))</formula>
    </cfRule>
    <cfRule type="expression" dxfId="372" priority="373" stopIfTrue="1">
      <formula>NOT(ISERROR(SEARCH("CoDev",R1033)))</formula>
    </cfRule>
    <cfRule type="expression" dxfId="371" priority="374" stopIfTrue="1">
      <formula>NOT(ISERROR(SEARCH("Import",R1033)))</formula>
    </cfRule>
  </conditionalFormatting>
  <conditionalFormatting sqref="N1038:R1039">
    <cfRule type="expression" dxfId="370" priority="370" stopIfTrue="1">
      <formula>NOT(ISERROR(SEARCH("CoDev",N1038)))</formula>
    </cfRule>
    <cfRule type="expression" dxfId="369" priority="371" stopIfTrue="1">
      <formula>NOT(ISERROR(SEARCH("Import",N1038)))</formula>
    </cfRule>
  </conditionalFormatting>
  <conditionalFormatting sqref="N1038:R1039">
    <cfRule type="expression" dxfId="368" priority="369" stopIfTrue="1">
      <formula>NOT(ISERROR(SEARCH("DomProd",N1038)))</formula>
    </cfRule>
  </conditionalFormatting>
  <conditionalFormatting sqref="N1045:R1047">
    <cfRule type="expression" dxfId="367" priority="367" stopIfTrue="1">
      <formula>NOT(ISERROR(SEARCH("CoDev",N1045)))</formula>
    </cfRule>
    <cfRule type="expression" dxfId="366" priority="368" stopIfTrue="1">
      <formula>NOT(ISERROR(SEARCH("Import",N1045)))</formula>
    </cfRule>
  </conditionalFormatting>
  <conditionalFormatting sqref="N1045:R1047">
    <cfRule type="expression" dxfId="365" priority="366" stopIfTrue="1">
      <formula>NOT(ISERROR(SEARCH("DomProd",N1045)))</formula>
    </cfRule>
  </conditionalFormatting>
  <conditionalFormatting sqref="N1050:R1050">
    <cfRule type="expression" dxfId="364" priority="363" stopIfTrue="1">
      <formula>NOT(ISERROR(SEARCH("DomProd",N1050)))</formula>
    </cfRule>
    <cfRule type="expression" dxfId="363" priority="364" stopIfTrue="1">
      <formula>NOT(ISERROR(SEARCH("CoDev",N1050)))</formula>
    </cfRule>
    <cfRule type="expression" dxfId="362" priority="365" stopIfTrue="1">
      <formula>NOT(ISERROR(SEARCH("Import",N1050)))</formula>
    </cfRule>
  </conditionalFormatting>
  <conditionalFormatting sqref="N1051:R1051">
    <cfRule type="expression" dxfId="361" priority="360" stopIfTrue="1">
      <formula>NOT(ISERROR(SEARCH("DomProd",N1051)))</formula>
    </cfRule>
    <cfRule type="expression" dxfId="360" priority="361" stopIfTrue="1">
      <formula>NOT(ISERROR(SEARCH("CoDev",N1051)))</formula>
    </cfRule>
    <cfRule type="expression" dxfId="359" priority="362" stopIfTrue="1">
      <formula>NOT(ISERROR(SEARCH("Import",N1051)))</formula>
    </cfRule>
  </conditionalFormatting>
  <conditionalFormatting sqref="N1084:R1084">
    <cfRule type="expression" dxfId="358" priority="357" stopIfTrue="1">
      <formula>NOT(ISERROR(SEARCH("DomProd",N1084)))</formula>
    </cfRule>
    <cfRule type="expression" dxfId="357" priority="358" stopIfTrue="1">
      <formula>NOT(ISERROR(SEARCH("CoDev",N1084)))</formula>
    </cfRule>
    <cfRule type="expression" dxfId="356" priority="359" stopIfTrue="1">
      <formula>NOT(ISERROR(SEARCH("Import",N1084)))</formula>
    </cfRule>
  </conditionalFormatting>
  <conditionalFormatting sqref="O1086:R1086">
    <cfRule type="expression" dxfId="355" priority="354" stopIfTrue="1">
      <formula>NOT(ISERROR(SEARCH("DomProd",O1086)))</formula>
    </cfRule>
    <cfRule type="expression" dxfId="354" priority="355" stopIfTrue="1">
      <formula>NOT(ISERROR(SEARCH("CoDev",O1086)))</formula>
    </cfRule>
    <cfRule type="expression" dxfId="353" priority="356" stopIfTrue="1">
      <formula>NOT(ISERROR(SEARCH("Import",O1086)))</formula>
    </cfRule>
  </conditionalFormatting>
  <conditionalFormatting sqref="N1114:R1114">
    <cfRule type="expression" dxfId="352" priority="351" stopIfTrue="1">
      <formula>NOT(ISERROR(SEARCH("DomProd",N1114)))</formula>
    </cfRule>
    <cfRule type="expression" dxfId="351" priority="352" stopIfTrue="1">
      <formula>NOT(ISERROR(SEARCH("CoDev",N1114)))</formula>
    </cfRule>
    <cfRule type="expression" dxfId="350" priority="353" stopIfTrue="1">
      <formula>NOT(ISERROR(SEARCH("Import",N1114)))</formula>
    </cfRule>
  </conditionalFormatting>
  <conditionalFormatting sqref="N1116:R1116">
    <cfRule type="expression" dxfId="349" priority="349" stopIfTrue="1">
      <formula>NOT(ISERROR(SEARCH("CoDev",N1116)))</formula>
    </cfRule>
    <cfRule type="expression" dxfId="348" priority="350" stopIfTrue="1">
      <formula>NOT(ISERROR(SEARCH("Import",N1116)))</formula>
    </cfRule>
  </conditionalFormatting>
  <conditionalFormatting sqref="N1116:R1116">
    <cfRule type="expression" dxfId="347" priority="348" stopIfTrue="1">
      <formula>NOT(ISERROR(SEARCH("DomProd",N1116)))</formula>
    </cfRule>
  </conditionalFormatting>
  <conditionalFormatting sqref="N1119:R1119">
    <cfRule type="expression" dxfId="346" priority="346" stopIfTrue="1">
      <formula>NOT(ISERROR(SEARCH("CoDev",N1119)))</formula>
    </cfRule>
    <cfRule type="expression" dxfId="345" priority="347" stopIfTrue="1">
      <formula>NOT(ISERROR(SEARCH("Import",N1119)))</formula>
    </cfRule>
  </conditionalFormatting>
  <conditionalFormatting sqref="N1119:R1119">
    <cfRule type="expression" dxfId="344" priority="345" stopIfTrue="1">
      <formula>NOT(ISERROR(SEARCH("DomProd",N1119)))</formula>
    </cfRule>
  </conditionalFormatting>
  <conditionalFormatting sqref="N1152:R1152">
    <cfRule type="expression" dxfId="343" priority="342" stopIfTrue="1">
      <formula>NOT(ISERROR(SEARCH("DomProd",N1152)))</formula>
    </cfRule>
    <cfRule type="expression" dxfId="342" priority="343" stopIfTrue="1">
      <formula>NOT(ISERROR(SEARCH("CoDev",N1152)))</formula>
    </cfRule>
    <cfRule type="expression" dxfId="341" priority="344" stopIfTrue="1">
      <formula>NOT(ISERROR(SEARCH("Import",N1152)))</formula>
    </cfRule>
  </conditionalFormatting>
  <conditionalFormatting sqref="N1159:R1159">
    <cfRule type="expression" dxfId="340" priority="339" stopIfTrue="1">
      <formula>NOT(ISERROR(SEARCH("DomProd",N1159)))</formula>
    </cfRule>
    <cfRule type="expression" dxfId="339" priority="340" stopIfTrue="1">
      <formula>NOT(ISERROR(SEARCH("CoDev",N1159)))</formula>
    </cfRule>
    <cfRule type="expression" dxfId="338" priority="341" stopIfTrue="1">
      <formula>NOT(ISERROR(SEARCH("Import",N1159)))</formula>
    </cfRule>
  </conditionalFormatting>
  <conditionalFormatting sqref="N1167:R1167">
    <cfRule type="expression" dxfId="337" priority="336" stopIfTrue="1">
      <formula>NOT(ISERROR(SEARCH("DomProd",N1167)))</formula>
    </cfRule>
    <cfRule type="expression" dxfId="336" priority="337" stopIfTrue="1">
      <formula>NOT(ISERROR(SEARCH("CoDev",N1167)))</formula>
    </cfRule>
    <cfRule type="expression" dxfId="335" priority="338" stopIfTrue="1">
      <formula>NOT(ISERROR(SEARCH("Import",N1167)))</formula>
    </cfRule>
  </conditionalFormatting>
  <conditionalFormatting sqref="O1175:R1175">
    <cfRule type="expression" dxfId="334" priority="334" stopIfTrue="1">
      <formula>NOT(ISERROR(SEARCH("CoDev",O1175)))</formula>
    </cfRule>
    <cfRule type="expression" dxfId="333" priority="335" stopIfTrue="1">
      <formula>NOT(ISERROR(SEARCH("Import",O1175)))</formula>
    </cfRule>
  </conditionalFormatting>
  <conditionalFormatting sqref="O1175:R1175">
    <cfRule type="expression" dxfId="332" priority="333" stopIfTrue="1">
      <formula>NOT(ISERROR(SEARCH("DomProd",O1175)))</formula>
    </cfRule>
  </conditionalFormatting>
  <conditionalFormatting sqref="N1203:R1203">
    <cfRule type="expression" dxfId="331" priority="331" stopIfTrue="1">
      <formula>NOT(ISERROR(SEARCH("CoDev",N1203)))</formula>
    </cfRule>
    <cfRule type="expression" dxfId="330" priority="332" stopIfTrue="1">
      <formula>NOT(ISERROR(SEARCH("Import",N1203)))</formula>
    </cfRule>
  </conditionalFormatting>
  <conditionalFormatting sqref="N1203:R1203">
    <cfRule type="expression" dxfId="329" priority="330" stopIfTrue="1">
      <formula>NOT(ISERROR(SEARCH("DomProd",N1203)))</formula>
    </cfRule>
  </conditionalFormatting>
  <conditionalFormatting sqref="N1211:R1211">
    <cfRule type="expression" dxfId="328" priority="327" stopIfTrue="1">
      <formula>NOT(ISERROR(SEARCH("DomProd",N1211)))</formula>
    </cfRule>
    <cfRule type="expression" dxfId="327" priority="328" stopIfTrue="1">
      <formula>NOT(ISERROR(SEARCH("CoDev",N1211)))</formula>
    </cfRule>
    <cfRule type="expression" dxfId="326" priority="329" stopIfTrue="1">
      <formula>NOT(ISERROR(SEARCH("Import",N1211)))</formula>
    </cfRule>
  </conditionalFormatting>
  <conditionalFormatting sqref="N1216:P1216 R1216">
    <cfRule type="expression" dxfId="325" priority="321" stopIfTrue="1">
      <formula>NOT(ISERROR(SEARCH("DomProd",N1216)))</formula>
    </cfRule>
    <cfRule type="expression" dxfId="324" priority="322" stopIfTrue="1">
      <formula>NOT(ISERROR(SEARCH("CoDev",N1216)))</formula>
    </cfRule>
    <cfRule type="expression" dxfId="323" priority="323" stopIfTrue="1">
      <formula>NOT(ISERROR(SEARCH("Import",N1216)))</formula>
    </cfRule>
    <cfRule type="expression" dxfId="322" priority="324" stopIfTrue="1">
      <formula>NOT(ISERROR(SEARCH("DomProd",N1216)))</formula>
    </cfRule>
    <cfRule type="expression" dxfId="321" priority="325" stopIfTrue="1">
      <formula>NOT(ISERROR(SEARCH("CoDev",N1216)))</formula>
    </cfRule>
    <cfRule type="expression" dxfId="320" priority="326" stopIfTrue="1">
      <formula>NOT(ISERROR(SEARCH("Import",N1216)))</formula>
    </cfRule>
  </conditionalFormatting>
  <conditionalFormatting sqref="Q1216">
    <cfRule type="expression" dxfId="319" priority="318" stopIfTrue="1">
      <formula>NOT(ISERROR(SEARCH("DomProd",Q1216)))</formula>
    </cfRule>
    <cfRule type="expression" dxfId="318" priority="319" stopIfTrue="1">
      <formula>NOT(ISERROR(SEARCH("CoDev",Q1216)))</formula>
    </cfRule>
    <cfRule type="expression" dxfId="317" priority="320" stopIfTrue="1">
      <formula>NOT(ISERROR(SEARCH("Import",Q1216)))</formula>
    </cfRule>
  </conditionalFormatting>
  <conditionalFormatting sqref="Q1216">
    <cfRule type="expression" dxfId="316" priority="315" stopIfTrue="1">
      <formula>NOT(ISERROR(SEARCH("DomProd",Q1216)))</formula>
    </cfRule>
    <cfRule type="expression" dxfId="315" priority="316" stopIfTrue="1">
      <formula>NOT(ISERROR(SEARCH("CoDev",Q1216)))</formula>
    </cfRule>
    <cfRule type="expression" dxfId="314" priority="317" stopIfTrue="1">
      <formula>NOT(ISERROR(SEARCH("Import",Q1216)))</formula>
    </cfRule>
  </conditionalFormatting>
  <conditionalFormatting sqref="N1217:P1217 R1217">
    <cfRule type="expression" dxfId="313" priority="309" stopIfTrue="1">
      <formula>NOT(ISERROR(SEARCH("DomProd",N1217)))</formula>
    </cfRule>
    <cfRule type="expression" dxfId="312" priority="310" stopIfTrue="1">
      <formula>NOT(ISERROR(SEARCH("CoDev",N1217)))</formula>
    </cfRule>
    <cfRule type="expression" dxfId="311" priority="311" stopIfTrue="1">
      <formula>NOT(ISERROR(SEARCH("Import",N1217)))</formula>
    </cfRule>
    <cfRule type="expression" dxfId="310" priority="312" stopIfTrue="1">
      <formula>NOT(ISERROR(SEARCH("DomProd",N1217)))</formula>
    </cfRule>
    <cfRule type="expression" dxfId="309" priority="313" stopIfTrue="1">
      <formula>NOT(ISERROR(SEARCH("CoDev",N1217)))</formula>
    </cfRule>
    <cfRule type="expression" dxfId="308" priority="314" stopIfTrue="1">
      <formula>NOT(ISERROR(SEARCH("Import",N1217)))</formula>
    </cfRule>
  </conditionalFormatting>
  <conditionalFormatting sqref="Q1217">
    <cfRule type="expression" dxfId="307" priority="306" stopIfTrue="1">
      <formula>NOT(ISERROR(SEARCH("DomProd",Q1217)))</formula>
    </cfRule>
    <cfRule type="expression" dxfId="306" priority="307" stopIfTrue="1">
      <formula>NOT(ISERROR(SEARCH("CoDev",Q1217)))</formula>
    </cfRule>
    <cfRule type="expression" dxfId="305" priority="308" stopIfTrue="1">
      <formula>NOT(ISERROR(SEARCH("Import",Q1217)))</formula>
    </cfRule>
  </conditionalFormatting>
  <conditionalFormatting sqref="Q1217">
    <cfRule type="expression" dxfId="304" priority="303" stopIfTrue="1">
      <formula>NOT(ISERROR(SEARCH("DomProd",Q1217)))</formula>
    </cfRule>
    <cfRule type="expression" dxfId="303" priority="304" stopIfTrue="1">
      <formula>NOT(ISERROR(SEARCH("CoDev",Q1217)))</formula>
    </cfRule>
    <cfRule type="expression" dxfId="302" priority="305" stopIfTrue="1">
      <formula>NOT(ISERROR(SEARCH("Import",Q1217)))</formula>
    </cfRule>
  </conditionalFormatting>
  <conditionalFormatting sqref="N1218:P1218 R1218">
    <cfRule type="expression" dxfId="301" priority="297" stopIfTrue="1">
      <formula>NOT(ISERROR(SEARCH("DomProd",N1218)))</formula>
    </cfRule>
    <cfRule type="expression" dxfId="300" priority="298" stopIfTrue="1">
      <formula>NOT(ISERROR(SEARCH("CoDev",N1218)))</formula>
    </cfRule>
    <cfRule type="expression" dxfId="299" priority="299" stopIfTrue="1">
      <formula>NOT(ISERROR(SEARCH("Import",N1218)))</formula>
    </cfRule>
    <cfRule type="expression" dxfId="298" priority="300" stopIfTrue="1">
      <formula>NOT(ISERROR(SEARCH("DomProd",N1218)))</formula>
    </cfRule>
    <cfRule type="expression" dxfId="297" priority="301" stopIfTrue="1">
      <formula>NOT(ISERROR(SEARCH("CoDev",N1218)))</formula>
    </cfRule>
    <cfRule type="expression" dxfId="296" priority="302" stopIfTrue="1">
      <formula>NOT(ISERROR(SEARCH("Import",N1218)))</formula>
    </cfRule>
  </conditionalFormatting>
  <conditionalFormatting sqref="Q1218">
    <cfRule type="expression" dxfId="295" priority="294" stopIfTrue="1">
      <formula>NOT(ISERROR(SEARCH("DomProd",Q1218)))</formula>
    </cfRule>
    <cfRule type="expression" dxfId="294" priority="295" stopIfTrue="1">
      <formula>NOT(ISERROR(SEARCH("CoDev",Q1218)))</formula>
    </cfRule>
    <cfRule type="expression" dxfId="293" priority="296" stopIfTrue="1">
      <formula>NOT(ISERROR(SEARCH("Import",Q1218)))</formula>
    </cfRule>
  </conditionalFormatting>
  <conditionalFormatting sqref="Q1218">
    <cfRule type="expression" dxfId="292" priority="291" stopIfTrue="1">
      <formula>NOT(ISERROR(SEARCH("DomProd",Q1218)))</formula>
    </cfRule>
    <cfRule type="expression" dxfId="291" priority="292" stopIfTrue="1">
      <formula>NOT(ISERROR(SEARCH("CoDev",Q1218)))</formula>
    </cfRule>
    <cfRule type="expression" dxfId="290" priority="293" stopIfTrue="1">
      <formula>NOT(ISERROR(SEARCH("Import",Q1218)))</formula>
    </cfRule>
  </conditionalFormatting>
  <conditionalFormatting sqref="N1219:P1219 R1219">
    <cfRule type="expression" dxfId="289" priority="285" stopIfTrue="1">
      <formula>NOT(ISERROR(SEARCH("DomProd",N1219)))</formula>
    </cfRule>
    <cfRule type="expression" dxfId="288" priority="286" stopIfTrue="1">
      <formula>NOT(ISERROR(SEARCH("CoDev",N1219)))</formula>
    </cfRule>
    <cfRule type="expression" dxfId="287" priority="287" stopIfTrue="1">
      <formula>NOT(ISERROR(SEARCH("Import",N1219)))</formula>
    </cfRule>
    <cfRule type="expression" dxfId="286" priority="288" stopIfTrue="1">
      <formula>NOT(ISERROR(SEARCH("DomProd",N1219)))</formula>
    </cfRule>
    <cfRule type="expression" dxfId="285" priority="289" stopIfTrue="1">
      <formula>NOT(ISERROR(SEARCH("CoDev",N1219)))</formula>
    </cfRule>
    <cfRule type="expression" dxfId="284" priority="290" stopIfTrue="1">
      <formula>NOT(ISERROR(SEARCH("Import",N1219)))</formula>
    </cfRule>
  </conditionalFormatting>
  <conditionalFormatting sqref="Q1219">
    <cfRule type="expression" dxfId="283" priority="282" stopIfTrue="1">
      <formula>NOT(ISERROR(SEARCH("DomProd",Q1219)))</formula>
    </cfRule>
    <cfRule type="expression" dxfId="282" priority="283" stopIfTrue="1">
      <formula>NOT(ISERROR(SEARCH("CoDev",Q1219)))</formula>
    </cfRule>
    <cfRule type="expression" dxfId="281" priority="284" stopIfTrue="1">
      <formula>NOT(ISERROR(SEARCH("Import",Q1219)))</formula>
    </cfRule>
  </conditionalFormatting>
  <conditionalFormatting sqref="Q1219">
    <cfRule type="expression" dxfId="280" priority="279" stopIfTrue="1">
      <formula>NOT(ISERROR(SEARCH("DomProd",Q1219)))</formula>
    </cfRule>
    <cfRule type="expression" dxfId="279" priority="280" stopIfTrue="1">
      <formula>NOT(ISERROR(SEARCH("CoDev",Q1219)))</formula>
    </cfRule>
    <cfRule type="expression" dxfId="278" priority="281" stopIfTrue="1">
      <formula>NOT(ISERROR(SEARCH("Import",Q1219)))</formula>
    </cfRule>
  </conditionalFormatting>
  <conditionalFormatting sqref="N1220:P1220 R1220">
    <cfRule type="expression" dxfId="277" priority="273" stopIfTrue="1">
      <formula>NOT(ISERROR(SEARCH("DomProd",N1220)))</formula>
    </cfRule>
    <cfRule type="expression" dxfId="276" priority="274" stopIfTrue="1">
      <formula>NOT(ISERROR(SEARCH("CoDev",N1220)))</formula>
    </cfRule>
    <cfRule type="expression" dxfId="275" priority="275" stopIfTrue="1">
      <formula>NOT(ISERROR(SEARCH("Import",N1220)))</formula>
    </cfRule>
    <cfRule type="expression" dxfId="274" priority="276" stopIfTrue="1">
      <formula>NOT(ISERROR(SEARCH("DomProd",N1220)))</formula>
    </cfRule>
    <cfRule type="expression" dxfId="273" priority="277" stopIfTrue="1">
      <formula>NOT(ISERROR(SEARCH("CoDev",N1220)))</formula>
    </cfRule>
    <cfRule type="expression" dxfId="272" priority="278" stopIfTrue="1">
      <formula>NOT(ISERROR(SEARCH("Import",N1220)))</formula>
    </cfRule>
  </conditionalFormatting>
  <conditionalFormatting sqref="Q1220">
    <cfRule type="expression" dxfId="271" priority="270" stopIfTrue="1">
      <formula>NOT(ISERROR(SEARCH("DomProd",Q1220)))</formula>
    </cfRule>
    <cfRule type="expression" dxfId="270" priority="271" stopIfTrue="1">
      <formula>NOT(ISERROR(SEARCH("CoDev",Q1220)))</formula>
    </cfRule>
    <cfRule type="expression" dxfId="269" priority="272" stopIfTrue="1">
      <formula>NOT(ISERROR(SEARCH("Import",Q1220)))</formula>
    </cfRule>
  </conditionalFormatting>
  <conditionalFormatting sqref="Q1220">
    <cfRule type="expression" dxfId="268" priority="267" stopIfTrue="1">
      <formula>NOT(ISERROR(SEARCH("DomProd",Q1220)))</formula>
    </cfRule>
    <cfRule type="expression" dxfId="267" priority="268" stopIfTrue="1">
      <formula>NOT(ISERROR(SEARCH("CoDev",Q1220)))</formula>
    </cfRule>
    <cfRule type="expression" dxfId="266" priority="269" stopIfTrue="1">
      <formula>NOT(ISERROR(SEARCH("Import",Q1220)))</formula>
    </cfRule>
  </conditionalFormatting>
  <conditionalFormatting sqref="N1227:R1227">
    <cfRule type="expression" dxfId="265" priority="265" stopIfTrue="1">
      <formula>NOT(ISERROR(SEARCH("CoDev",N1227)))</formula>
    </cfRule>
    <cfRule type="expression" dxfId="264" priority="266" stopIfTrue="1">
      <formula>NOT(ISERROR(SEARCH("Import",N1227)))</formula>
    </cfRule>
  </conditionalFormatting>
  <conditionalFormatting sqref="N1227:R1227">
    <cfRule type="expression" dxfId="263" priority="264" stopIfTrue="1">
      <formula>NOT(ISERROR(SEARCH("DomProd",N1227)))</formula>
    </cfRule>
  </conditionalFormatting>
  <conditionalFormatting sqref="N1236:R1237">
    <cfRule type="expression" dxfId="262" priority="261" stopIfTrue="1">
      <formula>NOT(ISERROR(SEARCH("DomProd",N1236)))</formula>
    </cfRule>
    <cfRule type="expression" dxfId="261" priority="262" stopIfTrue="1">
      <formula>NOT(ISERROR(SEARCH("CoDev",N1236)))</formula>
    </cfRule>
    <cfRule type="expression" dxfId="260" priority="263" stopIfTrue="1">
      <formula>NOT(ISERROR(SEARCH("Import",N1236)))</formula>
    </cfRule>
  </conditionalFormatting>
  <conditionalFormatting sqref="N1245:R1245">
    <cfRule type="expression" dxfId="259" priority="259" stopIfTrue="1">
      <formula>NOT(ISERROR(SEARCH("CoDev",N1245)))</formula>
    </cfRule>
    <cfRule type="expression" dxfId="258" priority="260" stopIfTrue="1">
      <formula>NOT(ISERROR(SEARCH("Import",N1245)))</formula>
    </cfRule>
  </conditionalFormatting>
  <conditionalFormatting sqref="N1245:R1245">
    <cfRule type="expression" dxfId="257" priority="258" stopIfTrue="1">
      <formula>NOT(ISERROR(SEARCH("DomProd",N1245)))</formula>
    </cfRule>
  </conditionalFormatting>
  <conditionalFormatting sqref="N1260:O1261 O1262">
    <cfRule type="expression" dxfId="256" priority="256" stopIfTrue="1">
      <formula>NOT(ISERROR(SEARCH("CoDev",N1260)))</formula>
    </cfRule>
    <cfRule type="expression" dxfId="255" priority="257" stopIfTrue="1">
      <formula>NOT(ISERROR(SEARCH("Import",N1260)))</formula>
    </cfRule>
  </conditionalFormatting>
  <conditionalFormatting sqref="N1260:O1261 O1262">
    <cfRule type="expression" dxfId="254" priority="255" stopIfTrue="1">
      <formula>NOT(ISERROR(SEARCH("DomProd",N1260)))</formula>
    </cfRule>
  </conditionalFormatting>
  <conditionalFormatting sqref="N1267:O1267">
    <cfRule type="expression" dxfId="253" priority="253" stopIfTrue="1">
      <formula>NOT(ISERROR(SEARCH("CoDev",N1267)))</formula>
    </cfRule>
    <cfRule type="expression" dxfId="252" priority="254" stopIfTrue="1">
      <formula>NOT(ISERROR(SEARCH("Import",N1267)))</formula>
    </cfRule>
  </conditionalFormatting>
  <conditionalFormatting sqref="N1267:O1267">
    <cfRule type="expression" dxfId="251" priority="252" stopIfTrue="1">
      <formula>NOT(ISERROR(SEARCH("DomProd",N1267)))</formula>
    </cfRule>
  </conditionalFormatting>
  <conditionalFormatting sqref="N1273:O1273">
    <cfRule type="expression" dxfId="250" priority="250" stopIfTrue="1">
      <formula>NOT(ISERROR(SEARCH("CoDev",N1273)))</formula>
    </cfRule>
    <cfRule type="expression" dxfId="249" priority="251" stopIfTrue="1">
      <formula>NOT(ISERROR(SEARCH("Import",N1273)))</formula>
    </cfRule>
  </conditionalFormatting>
  <conditionalFormatting sqref="N1273:O1273">
    <cfRule type="expression" dxfId="248" priority="249" stopIfTrue="1">
      <formula>NOT(ISERROR(SEARCH("DomProd",N1273)))</formula>
    </cfRule>
  </conditionalFormatting>
  <conditionalFormatting sqref="N1284:R1284">
    <cfRule type="expression" dxfId="247" priority="246" stopIfTrue="1">
      <formula>NOT(ISERROR(SEARCH("DomProd",N1284)))</formula>
    </cfRule>
    <cfRule type="expression" dxfId="246" priority="247" stopIfTrue="1">
      <formula>NOT(ISERROR(SEARCH("CoDev",N1284)))</formula>
    </cfRule>
    <cfRule type="expression" dxfId="245" priority="248" stopIfTrue="1">
      <formula>NOT(ISERROR(SEARCH("Import",N1284)))</formula>
    </cfRule>
  </conditionalFormatting>
  <conditionalFormatting sqref="N1289:R1289">
    <cfRule type="expression" dxfId="244" priority="243" stopIfTrue="1">
      <formula>NOT(ISERROR(SEARCH("DomProd",N1289)))</formula>
    </cfRule>
    <cfRule type="expression" dxfId="243" priority="244" stopIfTrue="1">
      <formula>NOT(ISERROR(SEARCH("CoDev",N1289)))</formula>
    </cfRule>
    <cfRule type="expression" dxfId="242" priority="245" stopIfTrue="1">
      <formula>NOT(ISERROR(SEARCH("Import",N1289)))</formula>
    </cfRule>
  </conditionalFormatting>
  <conditionalFormatting sqref="N1294:R1294">
    <cfRule type="expression" dxfId="241" priority="241" stopIfTrue="1">
      <formula>NOT(ISERROR(SEARCH("CoDev",N1294)))</formula>
    </cfRule>
    <cfRule type="expression" dxfId="240" priority="242" stopIfTrue="1">
      <formula>NOT(ISERROR(SEARCH("Import",N1294)))</formula>
    </cfRule>
  </conditionalFormatting>
  <conditionalFormatting sqref="N1294:R1294">
    <cfRule type="expression" dxfId="239" priority="240" stopIfTrue="1">
      <formula>NOT(ISERROR(SEARCH("DomProd",N1294)))</formula>
    </cfRule>
  </conditionalFormatting>
  <conditionalFormatting sqref="N1298:R1299">
    <cfRule type="expression" dxfId="238" priority="237" stopIfTrue="1">
      <formula>NOT(ISERROR(SEARCH("DomProd",N1298)))</formula>
    </cfRule>
    <cfRule type="expression" dxfId="237" priority="238" stopIfTrue="1">
      <formula>NOT(ISERROR(SEARCH("CoDev",N1298)))</formula>
    </cfRule>
    <cfRule type="expression" dxfId="236" priority="239" stopIfTrue="1">
      <formula>NOT(ISERROR(SEARCH("Import",N1298)))</formula>
    </cfRule>
  </conditionalFormatting>
  <conditionalFormatting sqref="N1393:R1393">
    <cfRule type="expression" dxfId="235" priority="234" stopIfTrue="1">
      <formula>NOT(ISERROR(SEARCH("DomProd",N1393)))</formula>
    </cfRule>
    <cfRule type="expression" dxfId="234" priority="235" stopIfTrue="1">
      <formula>NOT(ISERROR(SEARCH("CoDev",N1393)))</formula>
    </cfRule>
    <cfRule type="expression" dxfId="233" priority="236" stopIfTrue="1">
      <formula>NOT(ISERROR(SEARCH("Import",N1393)))</formula>
    </cfRule>
  </conditionalFormatting>
  <conditionalFormatting sqref="N1509:P1509 N1510:R1510">
    <cfRule type="expression" dxfId="232" priority="232" stopIfTrue="1">
      <formula>NOT(ISERROR(SEARCH("CoDev",N1509)))</formula>
    </cfRule>
    <cfRule type="expression" dxfId="231" priority="233" stopIfTrue="1">
      <formula>NOT(ISERROR(SEARCH("Import",N1509)))</formula>
    </cfRule>
  </conditionalFormatting>
  <conditionalFormatting sqref="R1509">
    <cfRule type="expression" dxfId="230" priority="228" stopIfTrue="1">
      <formula>NOT(ISERROR(SEARCH("DomProd",R1509)))</formula>
    </cfRule>
    <cfRule type="expression" dxfId="229" priority="229" stopIfTrue="1">
      <formula>NOT(ISERROR(SEARCH("CoDev",R1509)))</formula>
    </cfRule>
    <cfRule type="expression" dxfId="228" priority="230" stopIfTrue="1">
      <formula>NOT(ISERROR(SEARCH("Import",R1509)))</formula>
    </cfRule>
  </conditionalFormatting>
  <conditionalFormatting sqref="N1509:P1509 N1510:R1510">
    <cfRule type="expression" dxfId="227" priority="231" stopIfTrue="1">
      <formula>NOT(ISERROR(SEARCH("DomProd",N1509)))</formula>
    </cfRule>
  </conditionalFormatting>
  <conditionalFormatting sqref="N1516:R1517">
    <cfRule type="expression" dxfId="226" priority="226" stopIfTrue="1">
      <formula>NOT(ISERROR(SEARCH("CoDev",N1516)))</formula>
    </cfRule>
    <cfRule type="expression" dxfId="225" priority="227" stopIfTrue="1">
      <formula>NOT(ISERROR(SEARCH("Import",N1516)))</formula>
    </cfRule>
  </conditionalFormatting>
  <conditionalFormatting sqref="N1516:R1517">
    <cfRule type="expression" dxfId="224" priority="225" stopIfTrue="1">
      <formula>NOT(ISERROR(SEARCH("DomProd",N1516)))</formula>
    </cfRule>
  </conditionalFormatting>
  <conditionalFormatting sqref="O1540:R1540">
    <cfRule type="expression" dxfId="223" priority="223" stopIfTrue="1">
      <formula>NOT(ISERROR(SEARCH("CoDev",O1540)))</formula>
    </cfRule>
    <cfRule type="expression" dxfId="222" priority="224" stopIfTrue="1">
      <formula>NOT(ISERROR(SEARCH("Import",O1540)))</formula>
    </cfRule>
  </conditionalFormatting>
  <conditionalFormatting sqref="O1540:R1540">
    <cfRule type="expression" dxfId="221" priority="222" stopIfTrue="1">
      <formula>NOT(ISERROR(SEARCH("DomProd",O1540)))</formula>
    </cfRule>
  </conditionalFormatting>
  <conditionalFormatting sqref="R1545">
    <cfRule type="expression" dxfId="220" priority="219" stopIfTrue="1">
      <formula>NOT(ISERROR(SEARCH("DomProd",R1545)))</formula>
    </cfRule>
    <cfRule type="expression" dxfId="219" priority="220" stopIfTrue="1">
      <formula>NOT(ISERROR(SEARCH("CoDev",R1545)))</formula>
    </cfRule>
    <cfRule type="expression" dxfId="218" priority="221" stopIfTrue="1">
      <formula>NOT(ISERROR(SEARCH("Import",R1545)))</formula>
    </cfRule>
  </conditionalFormatting>
  <conditionalFormatting sqref="O1551:R1551">
    <cfRule type="expression" dxfId="217" priority="216" stopIfTrue="1">
      <formula>NOT(ISERROR(SEARCH("DomProd",O1551)))</formula>
    </cfRule>
    <cfRule type="expression" dxfId="216" priority="217" stopIfTrue="1">
      <formula>NOT(ISERROR(SEARCH("CoDev",O1551)))</formula>
    </cfRule>
    <cfRule type="expression" dxfId="215" priority="218" stopIfTrue="1">
      <formula>NOT(ISERROR(SEARCH("Import",O1551)))</formula>
    </cfRule>
  </conditionalFormatting>
  <conditionalFormatting sqref="N1561:R1561">
    <cfRule type="expression" dxfId="214" priority="214" stopIfTrue="1">
      <formula>NOT(ISERROR(SEARCH("CoDev",N1561)))</formula>
    </cfRule>
    <cfRule type="expression" dxfId="213" priority="215" stopIfTrue="1">
      <formula>NOT(ISERROR(SEARCH("Import",N1561)))</formula>
    </cfRule>
  </conditionalFormatting>
  <conditionalFormatting sqref="N1561:R1561">
    <cfRule type="expression" dxfId="212" priority="213" stopIfTrue="1">
      <formula>NOT(ISERROR(SEARCH("DomProd",N1561)))</formula>
    </cfRule>
  </conditionalFormatting>
  <conditionalFormatting sqref="N1564:R1564">
    <cfRule type="expression" dxfId="211" priority="211" stopIfTrue="1">
      <formula>NOT(ISERROR(SEARCH("CoDev",N1564)))</formula>
    </cfRule>
    <cfRule type="expression" dxfId="210" priority="212" stopIfTrue="1">
      <formula>NOT(ISERROR(SEARCH("Import",N1564)))</formula>
    </cfRule>
  </conditionalFormatting>
  <conditionalFormatting sqref="N1564:R1564">
    <cfRule type="expression" dxfId="209" priority="210" stopIfTrue="1">
      <formula>NOT(ISERROR(SEARCH("DomProd",N1564)))</formula>
    </cfRule>
  </conditionalFormatting>
  <conditionalFormatting sqref="N1567:R1567">
    <cfRule type="expression" dxfId="208" priority="207" stopIfTrue="1">
      <formula>NOT(ISERROR(SEARCH("DomProd",N1567)))</formula>
    </cfRule>
    <cfRule type="expression" dxfId="207" priority="208" stopIfTrue="1">
      <formula>NOT(ISERROR(SEARCH("CoDev",N1567)))</formula>
    </cfRule>
    <cfRule type="expression" dxfId="206" priority="209" stopIfTrue="1">
      <formula>NOT(ISERROR(SEARCH("Import",N1567)))</formula>
    </cfRule>
  </conditionalFormatting>
  <conditionalFormatting sqref="N1594:R1594">
    <cfRule type="expression" dxfId="205" priority="204" stopIfTrue="1">
      <formula>NOT(ISERROR(SEARCH("DomProd",N1594)))</formula>
    </cfRule>
    <cfRule type="expression" dxfId="204" priority="205" stopIfTrue="1">
      <formula>NOT(ISERROR(SEARCH("CoDev",N1594)))</formula>
    </cfRule>
    <cfRule type="expression" dxfId="203" priority="206" stopIfTrue="1">
      <formula>NOT(ISERROR(SEARCH("Import",N1594)))</formula>
    </cfRule>
  </conditionalFormatting>
  <conditionalFormatting sqref="N1596:R1596">
    <cfRule type="expression" dxfId="202" priority="201" stopIfTrue="1">
      <formula>NOT(ISERROR(SEARCH("DomProd",N1596)))</formula>
    </cfRule>
    <cfRule type="expression" dxfId="201" priority="202" stopIfTrue="1">
      <formula>NOT(ISERROR(SEARCH("CoDev",N1596)))</formula>
    </cfRule>
    <cfRule type="expression" dxfId="200" priority="203" stopIfTrue="1">
      <formula>NOT(ISERROR(SEARCH("Import",N1596)))</formula>
    </cfRule>
  </conditionalFormatting>
  <conditionalFormatting sqref="N1597:R1597">
    <cfRule type="expression" dxfId="199" priority="198" stopIfTrue="1">
      <formula>NOT(ISERROR(SEARCH("DomProd",N1597)))</formula>
    </cfRule>
    <cfRule type="expression" dxfId="198" priority="199" stopIfTrue="1">
      <formula>NOT(ISERROR(SEARCH("CoDev",N1597)))</formula>
    </cfRule>
    <cfRule type="expression" dxfId="197" priority="200" stopIfTrue="1">
      <formula>NOT(ISERROR(SEARCH("Import",N1597)))</formula>
    </cfRule>
  </conditionalFormatting>
  <conditionalFormatting sqref="N1601:R1601">
    <cfRule type="expression" dxfId="196" priority="195" stopIfTrue="1">
      <formula>NOT(ISERROR(SEARCH("DomProd",N1601)))</formula>
    </cfRule>
    <cfRule type="expression" dxfId="195" priority="196" stopIfTrue="1">
      <formula>NOT(ISERROR(SEARCH("CoDev",N1601)))</formula>
    </cfRule>
    <cfRule type="expression" dxfId="194" priority="197" stopIfTrue="1">
      <formula>NOT(ISERROR(SEARCH("Import",N1601)))</formula>
    </cfRule>
  </conditionalFormatting>
  <conditionalFormatting sqref="N1610:R1610">
    <cfRule type="expression" dxfId="193" priority="192" stopIfTrue="1">
      <formula>NOT(ISERROR(SEARCH("DomProd",N1610)))</formula>
    </cfRule>
    <cfRule type="expression" dxfId="192" priority="193" stopIfTrue="1">
      <formula>NOT(ISERROR(SEARCH("CoDev",N1610)))</formula>
    </cfRule>
    <cfRule type="expression" dxfId="191" priority="194" stopIfTrue="1">
      <formula>NOT(ISERROR(SEARCH("Import",N1610)))</formula>
    </cfRule>
  </conditionalFormatting>
  <conditionalFormatting sqref="N1611:R1611">
    <cfRule type="expression" dxfId="190" priority="189" stopIfTrue="1">
      <formula>NOT(ISERROR(SEARCH("DomProd",N1611)))</formula>
    </cfRule>
    <cfRule type="expression" dxfId="189" priority="190" stopIfTrue="1">
      <formula>NOT(ISERROR(SEARCH("CoDev",N1611)))</formula>
    </cfRule>
    <cfRule type="expression" dxfId="188" priority="191" stopIfTrue="1">
      <formula>NOT(ISERROR(SEARCH("Import",N1611)))</formula>
    </cfRule>
  </conditionalFormatting>
  <conditionalFormatting sqref="N1629:R1629">
    <cfRule type="expression" dxfId="187" priority="187" stopIfTrue="1">
      <formula>NOT(ISERROR(SEARCH("CoDev",N1629)))</formula>
    </cfRule>
    <cfRule type="expression" dxfId="186" priority="188" stopIfTrue="1">
      <formula>NOT(ISERROR(SEARCH("Import",N1629)))</formula>
    </cfRule>
  </conditionalFormatting>
  <conditionalFormatting sqref="N1629:R1629">
    <cfRule type="expression" dxfId="185" priority="186" stopIfTrue="1">
      <formula>NOT(ISERROR(SEARCH("DomProd",N1629)))</formula>
    </cfRule>
  </conditionalFormatting>
  <conditionalFormatting sqref="N1634:R1634">
    <cfRule type="expression" dxfId="184" priority="184" stopIfTrue="1">
      <formula>NOT(ISERROR(SEARCH("CoDev",N1634)))</formula>
    </cfRule>
    <cfRule type="expression" dxfId="183" priority="185" stopIfTrue="1">
      <formula>NOT(ISERROR(SEARCH("Import",N1634)))</formula>
    </cfRule>
  </conditionalFormatting>
  <conditionalFormatting sqref="N1634:R1634">
    <cfRule type="expression" dxfId="179" priority="183" stopIfTrue="1">
      <formula>NOT(ISERROR(SEARCH("DomProd",N1634)))</formula>
    </cfRule>
  </conditionalFormatting>
  <conditionalFormatting sqref="N1635:R1635">
    <cfRule type="expression" dxfId="178" priority="178" stopIfTrue="1">
      <formula>NOT(ISERROR(SEARCH("CoDev",N1635)))</formula>
    </cfRule>
    <cfRule type="expression" dxfId="177" priority="179" stopIfTrue="1">
      <formula>NOT(ISERROR(SEARCH("Import",N1635)))</formula>
    </cfRule>
  </conditionalFormatting>
  <conditionalFormatting sqref="N1635:R1635">
    <cfRule type="expression" dxfId="176" priority="177" stopIfTrue="1">
      <formula>NOT(ISERROR(SEARCH("DomProd",N1635)))</formula>
    </cfRule>
  </conditionalFormatting>
  <conditionalFormatting sqref="N1665:R1665">
    <cfRule type="expression" dxfId="175" priority="175" stopIfTrue="1">
      <formula>NOT(ISERROR(SEARCH("CoDev",N1665)))</formula>
    </cfRule>
    <cfRule type="expression" dxfId="174" priority="176" stopIfTrue="1">
      <formula>NOT(ISERROR(SEARCH("Import",N1665)))</formula>
    </cfRule>
  </conditionalFormatting>
  <conditionalFormatting sqref="N1665:R1665">
    <cfRule type="expression" dxfId="173" priority="174" stopIfTrue="1">
      <formula>NOT(ISERROR(SEARCH("DomProd",N1665)))</formula>
    </cfRule>
  </conditionalFormatting>
  <conditionalFormatting sqref="O1740 R1740">
    <cfRule type="expression" dxfId="172" priority="170" stopIfTrue="1">
      <formula>NOT(ISERROR(SEARCH("DomProd",O1740)))</formula>
    </cfRule>
  </conditionalFormatting>
  <conditionalFormatting sqref="O1740">
    <cfRule type="expression" dxfId="171" priority="168" stopIfTrue="1">
      <formula>NOT(ISERROR(SEARCH("CoDev",O1740)))</formula>
    </cfRule>
    <cfRule type="expression" dxfId="170" priority="169" stopIfTrue="1">
      <formula>NOT(ISERROR(SEARCH("Import",O1740)))</formula>
    </cfRule>
  </conditionalFormatting>
  <conditionalFormatting sqref="N1740:R1740">
    <cfRule type="expression" dxfId="169" priority="172" stopIfTrue="1">
      <formula>NOT(ISERROR(SEARCH("CoDev",N1740)))</formula>
    </cfRule>
    <cfRule type="expression" dxfId="168" priority="173" stopIfTrue="1">
      <formula>NOT(ISERROR(SEARCH("Import",N1740)))</formula>
    </cfRule>
  </conditionalFormatting>
  <conditionalFormatting sqref="R1740">
    <cfRule type="expression" dxfId="167" priority="166" stopIfTrue="1">
      <formula>NOT(ISERROR(SEARCH("CoDev",R1740)))</formula>
    </cfRule>
    <cfRule type="expression" dxfId="166" priority="167" stopIfTrue="1">
      <formula>NOT(ISERROR(SEARCH("Import",R1740)))</formula>
    </cfRule>
  </conditionalFormatting>
  <conditionalFormatting sqref="N1740:R1740">
    <cfRule type="expression" dxfId="165" priority="171" stopIfTrue="1">
      <formula>NOT(ISERROR(SEARCH("DomProd",N1740)))</formula>
    </cfRule>
  </conditionalFormatting>
  <conditionalFormatting sqref="N1749:R1749">
    <cfRule type="expression" dxfId="164" priority="164" stopIfTrue="1">
      <formula>NOT(ISERROR(SEARCH("CoDev",N1749)))</formula>
    </cfRule>
    <cfRule type="expression" dxfId="163" priority="165" stopIfTrue="1">
      <formula>NOT(ISERROR(SEARCH("Import",N1749)))</formula>
    </cfRule>
  </conditionalFormatting>
  <conditionalFormatting sqref="N1749:R1749">
    <cfRule type="expression" dxfId="162" priority="163" stopIfTrue="1">
      <formula>NOT(ISERROR(SEARCH("DomProd",N1749)))</formula>
    </cfRule>
  </conditionalFormatting>
  <conditionalFormatting sqref="N1758:R1760">
    <cfRule type="expression" dxfId="161" priority="160" stopIfTrue="1">
      <formula>NOT(ISERROR(SEARCH("DomProd",N1758)))</formula>
    </cfRule>
    <cfRule type="expression" dxfId="160" priority="161" stopIfTrue="1">
      <formula>NOT(ISERROR(SEARCH("CoDev",N1758)))</formula>
    </cfRule>
    <cfRule type="expression" dxfId="159" priority="162" stopIfTrue="1">
      <formula>NOT(ISERROR(SEARCH("Import",N1758)))</formula>
    </cfRule>
  </conditionalFormatting>
  <conditionalFormatting sqref="N1763:R1763">
    <cfRule type="expression" dxfId="158" priority="157" stopIfTrue="1">
      <formula>NOT(ISERROR(SEARCH("DomProd",N1763)))</formula>
    </cfRule>
    <cfRule type="expression" dxfId="157" priority="158" stopIfTrue="1">
      <formula>NOT(ISERROR(SEARCH("CoDev",N1763)))</formula>
    </cfRule>
    <cfRule type="expression" dxfId="156" priority="159" stopIfTrue="1">
      <formula>NOT(ISERROR(SEARCH("Import",N1763)))</formula>
    </cfRule>
  </conditionalFormatting>
  <conditionalFormatting sqref="O1781:R1781">
    <cfRule type="expression" dxfId="155" priority="154" stopIfTrue="1">
      <formula>NOT(ISERROR(SEARCH("DomProd",O1781)))</formula>
    </cfRule>
    <cfRule type="expression" dxfId="154" priority="155" stopIfTrue="1">
      <formula>NOT(ISERROR(SEARCH("CoDev",O1781)))</formula>
    </cfRule>
    <cfRule type="expression" dxfId="153" priority="156" stopIfTrue="1">
      <formula>NOT(ISERROR(SEARCH("Import",O1781)))</formula>
    </cfRule>
  </conditionalFormatting>
  <conditionalFormatting sqref="O1797:R1797">
    <cfRule type="expression" dxfId="152" priority="152" stopIfTrue="1">
      <formula>NOT(ISERROR(SEARCH("CoDev",O1797)))</formula>
    </cfRule>
    <cfRule type="expression" dxfId="151" priority="153" stopIfTrue="1">
      <formula>NOT(ISERROR(SEARCH("Import",O1797)))</formula>
    </cfRule>
  </conditionalFormatting>
  <conditionalFormatting sqref="O1797:R1797">
    <cfRule type="expression" dxfId="150" priority="151" stopIfTrue="1">
      <formula>NOT(ISERROR(SEARCH("DomProd",O1797)))</formula>
    </cfRule>
  </conditionalFormatting>
  <conditionalFormatting sqref="N1809:R1809">
    <cfRule type="expression" dxfId="149" priority="149" stopIfTrue="1">
      <formula>NOT(ISERROR(SEARCH("CoDev",N1809)))</formula>
    </cfRule>
    <cfRule type="expression" dxfId="148" priority="150" stopIfTrue="1">
      <formula>NOT(ISERROR(SEARCH("Import",N1809)))</formula>
    </cfRule>
  </conditionalFormatting>
  <conditionalFormatting sqref="N1809:R1809">
    <cfRule type="expression" dxfId="147" priority="148" stopIfTrue="1">
      <formula>NOT(ISERROR(SEARCH("DomProd",N1809)))</formula>
    </cfRule>
  </conditionalFormatting>
  <conditionalFormatting sqref="N1811:R1811">
    <cfRule type="expression" dxfId="146" priority="145" stopIfTrue="1">
      <formula>NOT(ISERROR(SEARCH("DomProd",N1811)))</formula>
    </cfRule>
    <cfRule type="expression" dxfId="145" priority="146" stopIfTrue="1">
      <formula>NOT(ISERROR(SEARCH("CoDev",N1811)))</formula>
    </cfRule>
    <cfRule type="expression" dxfId="144" priority="147" stopIfTrue="1">
      <formula>NOT(ISERROR(SEARCH("Import",N1811)))</formula>
    </cfRule>
  </conditionalFormatting>
  <conditionalFormatting sqref="N1814:R1815">
    <cfRule type="expression" dxfId="143" priority="142" stopIfTrue="1">
      <formula>NOT(ISERROR(SEARCH("DomProd",N1814)))</formula>
    </cfRule>
    <cfRule type="expression" dxfId="142" priority="143" stopIfTrue="1">
      <formula>NOT(ISERROR(SEARCH("CoDev",N1814)))</formula>
    </cfRule>
    <cfRule type="expression" dxfId="141" priority="144" stopIfTrue="1">
      <formula>NOT(ISERROR(SEARCH("Import",N1814)))</formula>
    </cfRule>
  </conditionalFormatting>
  <conditionalFormatting sqref="O1827:R1827">
    <cfRule type="expression" dxfId="140" priority="140" stopIfTrue="1">
      <formula>NOT(ISERROR(SEARCH("CoDev",O1827)))</formula>
    </cfRule>
    <cfRule type="expression" dxfId="139" priority="141" stopIfTrue="1">
      <formula>NOT(ISERROR(SEARCH("Import",O1827)))</formula>
    </cfRule>
  </conditionalFormatting>
  <conditionalFormatting sqref="O1827:R1827">
    <cfRule type="expression" dxfId="138" priority="139" stopIfTrue="1">
      <formula>NOT(ISERROR(SEARCH("DomProd",O1827)))</formula>
    </cfRule>
  </conditionalFormatting>
  <conditionalFormatting sqref="N1839:R1840">
    <cfRule type="expression" dxfId="137" priority="136" stopIfTrue="1">
      <formula>NOT(ISERROR(SEARCH("DomProd",N1839)))</formula>
    </cfRule>
    <cfRule type="expression" dxfId="136" priority="137" stopIfTrue="1">
      <formula>NOT(ISERROR(SEARCH("CoDev",N1839)))</formula>
    </cfRule>
    <cfRule type="expression" dxfId="135" priority="138" stopIfTrue="1">
      <formula>NOT(ISERROR(SEARCH("Import",N1839)))</formula>
    </cfRule>
  </conditionalFormatting>
  <conditionalFormatting sqref="O1848:R1848">
    <cfRule type="expression" dxfId="134" priority="133" stopIfTrue="1">
      <formula>NOT(ISERROR(SEARCH("DomProd",O1848)))</formula>
    </cfRule>
    <cfRule type="expression" dxfId="133" priority="134" stopIfTrue="1">
      <formula>NOT(ISERROR(SEARCH("CoDev",O1848)))</formula>
    </cfRule>
    <cfRule type="expression" dxfId="132" priority="135" stopIfTrue="1">
      <formula>NOT(ISERROR(SEARCH("Import",O1848)))</formula>
    </cfRule>
  </conditionalFormatting>
  <conditionalFormatting sqref="N1864:R1865">
    <cfRule type="expression" dxfId="131" priority="130" stopIfTrue="1">
      <formula>NOT(ISERROR(SEARCH("DomProd",N1864)))</formula>
    </cfRule>
    <cfRule type="expression" dxfId="130" priority="131" stopIfTrue="1">
      <formula>NOT(ISERROR(SEARCH("CoDev",N1864)))</formula>
    </cfRule>
    <cfRule type="expression" dxfId="129" priority="132" stopIfTrue="1">
      <formula>NOT(ISERROR(SEARCH("Import",N1864)))</formula>
    </cfRule>
  </conditionalFormatting>
  <conditionalFormatting sqref="N1874:R1874">
    <cfRule type="expression" dxfId="128" priority="128" stopIfTrue="1">
      <formula>NOT(ISERROR(SEARCH("CoDev",N1874)))</formula>
    </cfRule>
    <cfRule type="expression" dxfId="127" priority="129" stopIfTrue="1">
      <formula>NOT(ISERROR(SEARCH("Import",N1874)))</formula>
    </cfRule>
  </conditionalFormatting>
  <conditionalFormatting sqref="N1874:R1874">
    <cfRule type="expression" dxfId="126" priority="127" stopIfTrue="1">
      <formula>NOT(ISERROR(SEARCH("DomProd",N1874)))</formula>
    </cfRule>
  </conditionalFormatting>
  <conditionalFormatting sqref="N1875:R1875">
    <cfRule type="expression" dxfId="125" priority="125" stopIfTrue="1">
      <formula>NOT(ISERROR(SEARCH("CoDev",N1875)))</formula>
    </cfRule>
    <cfRule type="expression" dxfId="124" priority="126" stopIfTrue="1">
      <formula>NOT(ISERROR(SEARCH("Import",N1875)))</formula>
    </cfRule>
  </conditionalFormatting>
  <conditionalFormatting sqref="N1875:R1875">
    <cfRule type="expression" dxfId="123" priority="124" stopIfTrue="1">
      <formula>NOT(ISERROR(SEARCH("DomProd",N1875)))</formula>
    </cfRule>
  </conditionalFormatting>
  <conditionalFormatting sqref="O1876:R1876">
    <cfRule type="expression" dxfId="122" priority="122" stopIfTrue="1">
      <formula>NOT(ISERROR(SEARCH("CoDev",O1876)))</formula>
    </cfRule>
    <cfRule type="expression" dxfId="121" priority="123" stopIfTrue="1">
      <formula>NOT(ISERROR(SEARCH("Import",O1876)))</formula>
    </cfRule>
  </conditionalFormatting>
  <conditionalFormatting sqref="O1876:R1876">
    <cfRule type="expression" dxfId="120" priority="121" stopIfTrue="1">
      <formula>NOT(ISERROR(SEARCH("DomProd",O1876)))</formula>
    </cfRule>
  </conditionalFormatting>
  <conditionalFormatting sqref="N1878:P1878 R1878">
    <cfRule type="expression" dxfId="119" priority="118" stopIfTrue="1">
      <formula>NOT(ISERROR(SEARCH("DomProd",N1878)))</formula>
    </cfRule>
    <cfRule type="expression" dxfId="118" priority="119" stopIfTrue="1">
      <formula>NOT(ISERROR(SEARCH("CoDev",N1878)))</formula>
    </cfRule>
    <cfRule type="expression" dxfId="117" priority="120" stopIfTrue="1">
      <formula>NOT(ISERROR(SEARCH("Import",N1878)))</formula>
    </cfRule>
  </conditionalFormatting>
  <conditionalFormatting sqref="Q1878">
    <cfRule type="expression" dxfId="116" priority="115" stopIfTrue="1">
      <formula>NOT(ISERROR(SEARCH("DomProd",Q1878)))</formula>
    </cfRule>
    <cfRule type="expression" dxfId="115" priority="116" stopIfTrue="1">
      <formula>NOT(ISERROR(SEARCH("CoDev",Q1878)))</formula>
    </cfRule>
    <cfRule type="expression" dxfId="114" priority="117" stopIfTrue="1">
      <formula>NOT(ISERROR(SEARCH("Import",Q1878)))</formula>
    </cfRule>
  </conditionalFormatting>
  <conditionalFormatting sqref="N1908:R1908">
    <cfRule type="expression" dxfId="113" priority="112" stopIfTrue="1">
      <formula>NOT(ISERROR(SEARCH("DomProd",N1908)))</formula>
    </cfRule>
    <cfRule type="expression" dxfId="112" priority="113" stopIfTrue="1">
      <formula>NOT(ISERROR(SEARCH("CoDev",N1908)))</formula>
    </cfRule>
    <cfRule type="expression" dxfId="111" priority="114" stopIfTrue="1">
      <formula>NOT(ISERROR(SEARCH("Import",N1908)))</formula>
    </cfRule>
  </conditionalFormatting>
  <conditionalFormatting sqref="N1929:R1929">
    <cfRule type="expression" dxfId="110" priority="109" stopIfTrue="1">
      <formula>NOT(ISERROR(SEARCH("DomProd",N1929)))</formula>
    </cfRule>
    <cfRule type="expression" dxfId="109" priority="110" stopIfTrue="1">
      <formula>NOT(ISERROR(SEARCH("CoDev",N1929)))</formula>
    </cfRule>
    <cfRule type="expression" dxfId="108" priority="111" stopIfTrue="1">
      <formula>NOT(ISERROR(SEARCH("Import",N1929)))</formula>
    </cfRule>
  </conditionalFormatting>
  <conditionalFormatting sqref="N1931:R1932">
    <cfRule type="expression" dxfId="107" priority="107" stopIfTrue="1">
      <formula>NOT(ISERROR(SEARCH("CoDev",N1931)))</formula>
    </cfRule>
    <cfRule type="expression" dxfId="106" priority="108" stopIfTrue="1">
      <formula>NOT(ISERROR(SEARCH("Import",N1931)))</formula>
    </cfRule>
  </conditionalFormatting>
  <conditionalFormatting sqref="N1931:R1932">
    <cfRule type="expression" dxfId="105" priority="106" stopIfTrue="1">
      <formula>NOT(ISERROR(SEARCH("DomProd",N1931)))</formula>
    </cfRule>
  </conditionalFormatting>
  <conditionalFormatting sqref="N1939:R1939">
    <cfRule type="expression" dxfId="104" priority="104" stopIfTrue="1">
      <formula>NOT(ISERROR(SEARCH("CoDev",N1939)))</formula>
    </cfRule>
    <cfRule type="expression" dxfId="103" priority="105" stopIfTrue="1">
      <formula>NOT(ISERROR(SEARCH("Import",N1939)))</formula>
    </cfRule>
  </conditionalFormatting>
  <conditionalFormatting sqref="N1939:R1939">
    <cfRule type="expression" dxfId="102" priority="103" stopIfTrue="1">
      <formula>NOT(ISERROR(SEARCH("DomProd",N1939)))</formula>
    </cfRule>
  </conditionalFormatting>
  <conditionalFormatting sqref="N1941:R1941">
    <cfRule type="expression" dxfId="101" priority="101" stopIfTrue="1">
      <formula>NOT(ISERROR(SEARCH("CoDev",N1941)))</formula>
    </cfRule>
    <cfRule type="expression" dxfId="100" priority="102" stopIfTrue="1">
      <formula>NOT(ISERROR(SEARCH("Import",N1941)))</formula>
    </cfRule>
  </conditionalFormatting>
  <conditionalFormatting sqref="N1941:R1941">
    <cfRule type="expression" dxfId="99" priority="100" stopIfTrue="1">
      <formula>NOT(ISERROR(SEARCH("DomProd",N1941)))</formula>
    </cfRule>
  </conditionalFormatting>
  <conditionalFormatting sqref="N1942:R1942">
    <cfRule type="expression" dxfId="98" priority="98" stopIfTrue="1">
      <formula>NOT(ISERROR(SEARCH("CoDev",N1942)))</formula>
    </cfRule>
    <cfRule type="expression" dxfId="97" priority="99" stopIfTrue="1">
      <formula>NOT(ISERROR(SEARCH("Import",N1942)))</formula>
    </cfRule>
  </conditionalFormatting>
  <conditionalFormatting sqref="N1942:R1942">
    <cfRule type="expression" dxfId="96" priority="97" stopIfTrue="1">
      <formula>NOT(ISERROR(SEARCH("DomProd",N1942)))</formula>
    </cfRule>
  </conditionalFormatting>
  <conditionalFormatting sqref="N1940:R1940">
    <cfRule type="expression" dxfId="95" priority="95" stopIfTrue="1">
      <formula>NOT(ISERROR(SEARCH("CoDev",N1940)))</formula>
    </cfRule>
    <cfRule type="expression" dxfId="94" priority="96" stopIfTrue="1">
      <formula>NOT(ISERROR(SEARCH("Import",N1940)))</formula>
    </cfRule>
  </conditionalFormatting>
  <conditionalFormatting sqref="N1940:R1940">
    <cfRule type="expression" dxfId="93" priority="94" stopIfTrue="1">
      <formula>NOT(ISERROR(SEARCH("DomProd",N1940)))</formula>
    </cfRule>
  </conditionalFormatting>
  <conditionalFormatting sqref="N1959:R1959">
    <cfRule type="expression" dxfId="92" priority="92" stopIfTrue="1">
      <formula>NOT(ISERROR(SEARCH("CoDev",N1959)))</formula>
    </cfRule>
    <cfRule type="expression" dxfId="91" priority="93" stopIfTrue="1">
      <formula>NOT(ISERROR(SEARCH("Import",N1959)))</formula>
    </cfRule>
  </conditionalFormatting>
  <conditionalFormatting sqref="N1959:R1959">
    <cfRule type="expression" dxfId="90" priority="91" stopIfTrue="1">
      <formula>NOT(ISERROR(SEARCH("DomProd",N1959)))</formula>
    </cfRule>
  </conditionalFormatting>
  <conditionalFormatting sqref="O1962:R1962">
    <cfRule type="expression" dxfId="89" priority="88" stopIfTrue="1">
      <formula>NOT(ISERROR(SEARCH("DomProd",O1962)))</formula>
    </cfRule>
    <cfRule type="expression" dxfId="88" priority="89" stopIfTrue="1">
      <formula>NOT(ISERROR(SEARCH("CoDev",O1962)))</formula>
    </cfRule>
    <cfRule type="expression" dxfId="87" priority="90" stopIfTrue="1">
      <formula>NOT(ISERROR(SEARCH("Import",O1962)))</formula>
    </cfRule>
  </conditionalFormatting>
  <conditionalFormatting sqref="N1973:R1974">
    <cfRule type="expression" dxfId="86" priority="86" stopIfTrue="1">
      <formula>NOT(ISERROR(SEARCH("CoDev",N1973)))</formula>
    </cfRule>
    <cfRule type="expression" dxfId="85" priority="87" stopIfTrue="1">
      <formula>NOT(ISERROR(SEARCH("Import",N1973)))</formula>
    </cfRule>
  </conditionalFormatting>
  <conditionalFormatting sqref="N1973:R1974">
    <cfRule type="expression" dxfId="84" priority="85" stopIfTrue="1">
      <formula>NOT(ISERROR(SEARCH("DomProd",N1973)))</formula>
    </cfRule>
  </conditionalFormatting>
  <conditionalFormatting sqref="N1975:R1975">
    <cfRule type="expression" dxfId="83" priority="83" stopIfTrue="1">
      <formula>NOT(ISERROR(SEARCH("CoDev",N1975)))</formula>
    </cfRule>
    <cfRule type="expression" dxfId="82" priority="84" stopIfTrue="1">
      <formula>NOT(ISERROR(SEARCH("Import",N1975)))</formula>
    </cfRule>
  </conditionalFormatting>
  <conditionalFormatting sqref="N1975:R1975">
    <cfRule type="expression" dxfId="81" priority="82" stopIfTrue="1">
      <formula>NOT(ISERROR(SEARCH("DomProd",N1975)))</formula>
    </cfRule>
  </conditionalFormatting>
  <conditionalFormatting sqref="N1977:P1977 R1977">
    <cfRule type="expression" dxfId="80" priority="80" stopIfTrue="1">
      <formula>NOT(ISERROR(SEARCH("CoDev",N1977)))</formula>
    </cfRule>
    <cfRule type="expression" dxfId="79" priority="81" stopIfTrue="1">
      <formula>NOT(ISERROR(SEARCH("Import",N1977)))</formula>
    </cfRule>
  </conditionalFormatting>
  <conditionalFormatting sqref="N1977:P1977 R1977">
    <cfRule type="expression" dxfId="78" priority="79" stopIfTrue="1">
      <formula>NOT(ISERROR(SEARCH("DomProd",N1977)))</formula>
    </cfRule>
  </conditionalFormatting>
  <conditionalFormatting sqref="O1980:R1980">
    <cfRule type="expression" dxfId="77" priority="76" stopIfTrue="1">
      <formula>NOT(ISERROR(SEARCH("DomProd",O1980)))</formula>
    </cfRule>
    <cfRule type="expression" dxfId="76" priority="77" stopIfTrue="1">
      <formula>NOT(ISERROR(SEARCH("CoDev",O1980)))</formula>
    </cfRule>
    <cfRule type="expression" dxfId="75" priority="78" stopIfTrue="1">
      <formula>NOT(ISERROR(SEARCH("Import",O1980)))</formula>
    </cfRule>
  </conditionalFormatting>
  <conditionalFormatting sqref="N1983:R1983">
    <cfRule type="expression" dxfId="74" priority="73" stopIfTrue="1">
      <formula>NOT(ISERROR(SEARCH("DomProd",N1983)))</formula>
    </cfRule>
    <cfRule type="expression" dxfId="73" priority="74" stopIfTrue="1">
      <formula>NOT(ISERROR(SEARCH("CoDev",N1983)))</formula>
    </cfRule>
    <cfRule type="expression" dxfId="72" priority="75" stopIfTrue="1">
      <formula>NOT(ISERROR(SEARCH("Import",N1983)))</formula>
    </cfRule>
  </conditionalFormatting>
  <conditionalFormatting sqref="N2004:R2004">
    <cfRule type="expression" dxfId="71" priority="71" stopIfTrue="1">
      <formula>NOT(ISERROR(SEARCH("CoDev",N2004)))</formula>
    </cfRule>
  </conditionalFormatting>
  <conditionalFormatting sqref="N2004:R2004">
    <cfRule type="expression" dxfId="70" priority="70" stopIfTrue="1">
      <formula>NOT(ISERROR(SEARCH("DomProc",N2004)))</formula>
    </cfRule>
  </conditionalFormatting>
  <conditionalFormatting sqref="N2004:R2004">
    <cfRule type="expression" dxfId="69" priority="72" stopIfTrue="1">
      <formula>NOT(ISERROR(SEARCH("Import",N2004)))</formula>
    </cfRule>
  </conditionalFormatting>
  <conditionalFormatting sqref="N2005:R2005">
    <cfRule type="expression" dxfId="68" priority="68" stopIfTrue="1">
      <formula>NOT(ISERROR(SEARCH("CoDev",N2005)))</formula>
    </cfRule>
  </conditionalFormatting>
  <conditionalFormatting sqref="N2005:R2005">
    <cfRule type="expression" dxfId="67" priority="67" stopIfTrue="1">
      <formula>NOT(ISERROR(SEARCH("DomProc",N2005)))</formula>
    </cfRule>
  </conditionalFormatting>
  <conditionalFormatting sqref="N2005:R2005">
    <cfRule type="expression" dxfId="66" priority="69" stopIfTrue="1">
      <formula>NOT(ISERROR(SEARCH("Import",N2005)))</formula>
    </cfRule>
  </conditionalFormatting>
  <conditionalFormatting sqref="O2019:R2019">
    <cfRule type="expression" dxfId="65" priority="65" stopIfTrue="1">
      <formula>NOT(ISERROR(SEARCH("CoDev",O2019)))</formula>
    </cfRule>
  </conditionalFormatting>
  <conditionalFormatting sqref="O2019:R2019">
    <cfRule type="expression" dxfId="64" priority="64" stopIfTrue="1">
      <formula>NOT(ISERROR(SEARCH("DomProc",O2019)))</formula>
    </cfRule>
  </conditionalFormatting>
  <conditionalFormatting sqref="O2019:R2019">
    <cfRule type="expression" dxfId="63" priority="66" stopIfTrue="1">
      <formula>NOT(ISERROR(SEARCH("Import",O2019)))</formula>
    </cfRule>
  </conditionalFormatting>
  <conditionalFormatting sqref="N2038:R2038">
    <cfRule type="expression" dxfId="62" priority="62" stopIfTrue="1">
      <formula>NOT(ISERROR(SEARCH("CoDev",N2038)))</formula>
    </cfRule>
  </conditionalFormatting>
  <conditionalFormatting sqref="N2038:R2038">
    <cfRule type="expression" dxfId="61" priority="61" stopIfTrue="1">
      <formula>NOT(ISERROR(SEARCH("DomProc",N2038)))</formula>
    </cfRule>
  </conditionalFormatting>
  <conditionalFormatting sqref="N2038:R2038">
    <cfRule type="expression" dxfId="60" priority="63" stopIfTrue="1">
      <formula>NOT(ISERROR(SEARCH("Import",N2038)))</formula>
    </cfRule>
  </conditionalFormatting>
  <conditionalFormatting sqref="R2049">
    <cfRule type="expression" dxfId="59" priority="58" stopIfTrue="1">
      <formula>NOT(ISERROR(SEARCH("DomProc",R2049)))</formula>
    </cfRule>
  </conditionalFormatting>
  <conditionalFormatting sqref="R2049">
    <cfRule type="expression" dxfId="57" priority="59" stopIfTrue="1">
      <formula>NOT(ISERROR(SEARCH("CoDev",R2049)))</formula>
    </cfRule>
    <cfRule type="expression" dxfId="58" priority="60" stopIfTrue="1">
      <formula>NOT(ISERROR(SEARCH("Import",R2049)))</formula>
    </cfRule>
  </conditionalFormatting>
  <conditionalFormatting sqref="R2050">
    <cfRule type="expression" dxfId="56" priority="55" stopIfTrue="1">
      <formula>NOT(ISERROR(SEARCH("DomProc",R2050)))</formula>
    </cfRule>
  </conditionalFormatting>
  <conditionalFormatting sqref="R2050">
    <cfRule type="expression" dxfId="54" priority="56" stopIfTrue="1">
      <formula>NOT(ISERROR(SEARCH("CoDev",R2050)))</formula>
    </cfRule>
    <cfRule type="expression" dxfId="55" priority="57" stopIfTrue="1">
      <formula>NOT(ISERROR(SEARCH("Import",R2050)))</formula>
    </cfRule>
  </conditionalFormatting>
  <conditionalFormatting sqref="R2051">
    <cfRule type="expression" dxfId="53" priority="52" stopIfTrue="1">
      <formula>NOT(ISERROR(SEARCH("DomProd",R2051)))</formula>
    </cfRule>
    <cfRule type="expression" dxfId="52" priority="53" stopIfTrue="1">
      <formula>NOT(ISERROR(SEARCH("CoDev",R2051)))</formula>
    </cfRule>
    <cfRule type="expression" dxfId="51" priority="54" stopIfTrue="1">
      <formula>NOT(ISERROR(SEARCH("Import",R2051)))</formula>
    </cfRule>
  </conditionalFormatting>
  <conditionalFormatting sqref="N2060:R2062">
    <cfRule type="expression" dxfId="50" priority="50" stopIfTrue="1">
      <formula>NOT(ISERROR(SEARCH("CoDev",N2060)))</formula>
    </cfRule>
  </conditionalFormatting>
  <conditionalFormatting sqref="N2060:R2062">
    <cfRule type="expression" dxfId="49" priority="49" stopIfTrue="1">
      <formula>NOT(ISERROR(SEARCH("DomProc",N2060)))</formula>
    </cfRule>
  </conditionalFormatting>
  <conditionalFormatting sqref="N2060:R2062">
    <cfRule type="expression" dxfId="48" priority="51" stopIfTrue="1">
      <formula>NOT(ISERROR(SEARCH("Import",N2060)))</formula>
    </cfRule>
  </conditionalFormatting>
  <conditionalFormatting sqref="N2067:R2068">
    <cfRule type="expression" dxfId="46" priority="46" stopIfTrue="1">
      <formula>NOT(ISERROR(SEARCH("DomProc",N2067)))</formula>
    </cfRule>
    <cfRule type="expression" dxfId="47" priority="47" stopIfTrue="1">
      <formula>NOT(ISERROR(SEARCH("CoDev",N2067)))</formula>
    </cfRule>
    <cfRule type="expression" dxfId="45" priority="48" stopIfTrue="1">
      <formula>NOT(ISERROR(SEARCH("Import",N2067)))</formula>
    </cfRule>
  </conditionalFormatting>
  <conditionalFormatting sqref="N2074 P2074:R2074">
    <cfRule type="expression" dxfId="44" priority="44" stopIfTrue="1">
      <formula>NOT(ISERROR(SEARCH("CoDev",N2074)))</formula>
    </cfRule>
  </conditionalFormatting>
  <conditionalFormatting sqref="N2074 P2074:R2074">
    <cfRule type="expression" dxfId="43" priority="43" stopIfTrue="1">
      <formula>NOT(ISERROR(SEARCH("DomProc",N2074)))</formula>
    </cfRule>
  </conditionalFormatting>
  <conditionalFormatting sqref="N2074 P2074:R2074">
    <cfRule type="expression" dxfId="42" priority="45" stopIfTrue="1">
      <formula>NOT(ISERROR(SEARCH("Import",N2074)))</formula>
    </cfRule>
  </conditionalFormatting>
  <conditionalFormatting sqref="N2076:R2076">
    <cfRule type="expression" dxfId="41" priority="41" stopIfTrue="1">
      <formula>NOT(ISERROR(SEARCH("CoDev",N2076)))</formula>
    </cfRule>
  </conditionalFormatting>
  <conditionalFormatting sqref="N2076:R2076">
    <cfRule type="expression" dxfId="40" priority="40" stopIfTrue="1">
      <formula>NOT(ISERROR(SEARCH("DomProc",N2076)))</formula>
    </cfRule>
  </conditionalFormatting>
  <conditionalFormatting sqref="N2076:R2076">
    <cfRule type="expression" dxfId="39" priority="42" stopIfTrue="1">
      <formula>NOT(ISERROR(SEARCH("Import",N2076)))</formula>
    </cfRule>
  </conditionalFormatting>
  <conditionalFormatting sqref="N2077:R2077">
    <cfRule type="expression" dxfId="38" priority="38" stopIfTrue="1">
      <formula>NOT(ISERROR(SEARCH("CoDev",N2077)))</formula>
    </cfRule>
  </conditionalFormatting>
  <conditionalFormatting sqref="N2077:R2077">
    <cfRule type="expression" dxfId="37" priority="37" stopIfTrue="1">
      <formula>NOT(ISERROR(SEARCH("DomProc",N2077)))</formula>
    </cfRule>
  </conditionalFormatting>
  <conditionalFormatting sqref="N2077:R2077">
    <cfRule type="expression" dxfId="36" priority="39" stopIfTrue="1">
      <formula>NOT(ISERROR(SEARCH("Import",N2077)))</formula>
    </cfRule>
  </conditionalFormatting>
  <conditionalFormatting sqref="O2090:R2091">
    <cfRule type="expression" dxfId="34" priority="34" stopIfTrue="1">
      <formula>NOT(ISERROR(SEARCH("DomProc",O2090)))</formula>
    </cfRule>
    <cfRule type="expression" dxfId="35" priority="35" stopIfTrue="1">
      <formula>NOT(ISERROR(SEARCH("CoDev",O2090)))</formula>
    </cfRule>
    <cfRule type="expression" dxfId="33" priority="36" stopIfTrue="1">
      <formula>NOT(ISERROR(SEARCH("Import",O2090)))</formula>
    </cfRule>
  </conditionalFormatting>
  <conditionalFormatting sqref="R2090:R2091">
    <cfRule type="expression" dxfId="32" priority="31" stopIfTrue="1">
      <formula>NOT(ISERROR(SEARCH("DomProc",R2090)))</formula>
    </cfRule>
    <cfRule type="expression" dxfId="31" priority="32" stopIfTrue="1">
      <formula>NOT(ISERROR(SEARCH("CoDev",R2090)))</formula>
    </cfRule>
    <cfRule type="expression" dxfId="30" priority="33" stopIfTrue="1">
      <formula>NOT(ISERROR(SEARCH("Import",R2090)))</formula>
    </cfRule>
  </conditionalFormatting>
  <conditionalFormatting sqref="N2097:R2097">
    <cfRule type="expression" dxfId="29" priority="29" stopIfTrue="1">
      <formula>NOT(ISERROR(SEARCH("CoDev",N2097)))</formula>
    </cfRule>
  </conditionalFormatting>
  <conditionalFormatting sqref="N2097:R2097">
    <cfRule type="expression" dxfId="28" priority="28" stopIfTrue="1">
      <formula>NOT(ISERROR(SEARCH("DomProc",N2097)))</formula>
    </cfRule>
  </conditionalFormatting>
  <conditionalFormatting sqref="N2097:R2097">
    <cfRule type="expression" dxfId="27" priority="30" stopIfTrue="1">
      <formula>NOT(ISERROR(SEARCH("Import",N2097)))</formula>
    </cfRule>
  </conditionalFormatting>
  <conditionalFormatting sqref="N2118:R2120">
    <cfRule type="expression" dxfId="26" priority="26" stopIfTrue="1">
      <formula>NOT(ISERROR(SEARCH("CoDev",N2118)))</formula>
    </cfRule>
  </conditionalFormatting>
  <conditionalFormatting sqref="N2118:R2120">
    <cfRule type="expression" dxfId="25" priority="25" stopIfTrue="1">
      <formula>NOT(ISERROR(SEARCH("DomProc",N2118)))</formula>
    </cfRule>
  </conditionalFormatting>
  <conditionalFormatting sqref="N2118:R2120">
    <cfRule type="expression" dxfId="24" priority="27" stopIfTrue="1">
      <formula>NOT(ISERROR(SEARCH("Import",N2118)))</formula>
    </cfRule>
  </conditionalFormatting>
  <conditionalFormatting sqref="P2121:R2122">
    <cfRule type="expression" dxfId="23" priority="23" stopIfTrue="1">
      <formula>NOT(ISERROR(SEARCH("CoDev",P2121)))</formula>
    </cfRule>
  </conditionalFormatting>
  <conditionalFormatting sqref="P2121:R2122">
    <cfRule type="expression" dxfId="22" priority="22" stopIfTrue="1">
      <formula>NOT(ISERROR(SEARCH("DomProc",P2121)))</formula>
    </cfRule>
  </conditionalFormatting>
  <conditionalFormatting sqref="P2121:R2122">
    <cfRule type="expression" dxfId="21" priority="24" stopIfTrue="1">
      <formula>NOT(ISERROR(SEARCH("Import",P2121)))</formula>
    </cfRule>
  </conditionalFormatting>
  <conditionalFormatting sqref="N2132:R2132">
    <cfRule type="expression" dxfId="19" priority="19" stopIfTrue="1">
      <formula>NOT(ISERROR(SEARCH("DomProc",N2132)))</formula>
    </cfRule>
    <cfRule type="expression" dxfId="18" priority="20" stopIfTrue="1">
      <formula>NOT(ISERROR(SEARCH("CoDev",N2132)))</formula>
    </cfRule>
    <cfRule type="expression" dxfId="20" priority="21" stopIfTrue="1">
      <formula>NOT(ISERROR(SEARCH("Import",N2132)))</formula>
    </cfRule>
  </conditionalFormatting>
  <conditionalFormatting sqref="N2139:R2139">
    <cfRule type="expression" dxfId="17" priority="17" stopIfTrue="1">
      <formula>NOT(ISERROR(SEARCH("CoDev",N2139)))</formula>
    </cfRule>
  </conditionalFormatting>
  <conditionalFormatting sqref="N2139:R2139">
    <cfRule type="expression" dxfId="16" priority="16" stopIfTrue="1">
      <formula>NOT(ISERROR(SEARCH("DomProc",N2139)))</formula>
    </cfRule>
  </conditionalFormatting>
  <conditionalFormatting sqref="N2139:R2139">
    <cfRule type="expression" dxfId="15" priority="18" stopIfTrue="1">
      <formula>NOT(ISERROR(SEARCH("Import",N2139)))</formula>
    </cfRule>
  </conditionalFormatting>
  <conditionalFormatting sqref="N2144:R2145">
    <cfRule type="expression" dxfId="13" priority="13" stopIfTrue="1">
      <formula>NOT(ISERROR(SEARCH("DomProc",N2144)))</formula>
    </cfRule>
    <cfRule type="expression" dxfId="14" priority="14" stopIfTrue="1">
      <formula>NOT(ISERROR(SEARCH("CoDev",N2144)))</formula>
    </cfRule>
    <cfRule type="expression" dxfId="12" priority="15" stopIfTrue="1">
      <formula>NOT(ISERROR(SEARCH("Import",N2144)))</formula>
    </cfRule>
  </conditionalFormatting>
  <conditionalFormatting sqref="N2161:R2161">
    <cfRule type="expression" dxfId="9" priority="10" stopIfTrue="1">
      <formula>NOT(ISERROR(SEARCH("DomProc",N2161)))</formula>
    </cfRule>
    <cfRule type="expression" dxfId="10" priority="11" stopIfTrue="1">
      <formula>NOT(ISERROR(SEARCH("CoDev",N2161)))</formula>
    </cfRule>
    <cfRule type="expression" dxfId="11" priority="12" stopIfTrue="1">
      <formula>NOT(ISERROR(SEARCH("Import",N2161)))</formula>
    </cfRule>
  </conditionalFormatting>
  <conditionalFormatting sqref="N2165:R2165">
    <cfRule type="expression" dxfId="6" priority="7" stopIfTrue="1">
      <formula>NOT(ISERROR(SEARCH("DomProc",N2165)))</formula>
    </cfRule>
    <cfRule type="expression" dxfId="7" priority="8" stopIfTrue="1">
      <formula>NOT(ISERROR(SEARCH("CoDev",N2165)))</formula>
    </cfRule>
    <cfRule type="expression" dxfId="8" priority="9" stopIfTrue="1">
      <formula>NOT(ISERROR(SEARCH("Import",N2165)))</formula>
    </cfRule>
  </conditionalFormatting>
  <conditionalFormatting sqref="N2168:R2169">
    <cfRule type="expression" dxfId="5" priority="5" stopIfTrue="1">
      <formula>NOT(ISERROR(SEARCH("CoDev",N2168)))</formula>
    </cfRule>
  </conditionalFormatting>
  <conditionalFormatting sqref="N2168:R2169">
    <cfRule type="expression" dxfId="4" priority="4" stopIfTrue="1">
      <formula>NOT(ISERROR(SEARCH("DomProc",N2168)))</formula>
    </cfRule>
  </conditionalFormatting>
  <conditionalFormatting sqref="N2168:R2169">
    <cfRule type="expression" dxfId="3" priority="6" stopIfTrue="1">
      <formula>NOT(ISERROR(SEARCH("Import",N2168)))</formula>
    </cfRule>
  </conditionalFormatting>
  <conditionalFormatting sqref="N2175:R2175">
    <cfRule type="expression" dxfId="2" priority="2" stopIfTrue="1">
      <formula>NOT(ISERROR(SEARCH("CoDev",N2175)))</formula>
    </cfRule>
  </conditionalFormatting>
  <conditionalFormatting sqref="N2175:R2175">
    <cfRule type="expression" dxfId="1" priority="1" stopIfTrue="1">
      <formula>NOT(ISERROR(SEARCH("DomProc",N2175)))</formula>
    </cfRule>
  </conditionalFormatting>
  <conditionalFormatting sqref="N2175:R2175">
    <cfRule type="expression" dxfId="0" priority="3" stopIfTrue="1">
      <formula>NOT(ISERROR(SEARCH("Import",N2175)))</formula>
    </cfRule>
  </conditionalFormatting>
  <hyperlinks>
    <hyperlink ref="Q1216" r:id="rId1" xr:uid="{84E02AD5-3D7A-44A1-AC2C-42D639744DA8}"/>
    <hyperlink ref="Q1929" r:id="rId2" xr:uid="{C35D2845-B520-45A8-9043-85217123C0AB}"/>
    <hyperlink ref="R1954" r:id="rId3" xr:uid="{E903D6DB-5A0E-4441-A9E0-8EE9F7629A37}"/>
    <hyperlink ref="Q1954" r:id="rId4" xr:uid="{9B2861FE-9C85-4BB1-ACAB-96A8E9397067}"/>
    <hyperlink ref="Q1951" r:id="rId5" xr:uid="{92700F59-FC3D-48C2-8B84-0FC35B83D8C2}"/>
    <hyperlink ref="R729" r:id="rId6" xr:uid="{FE01DA09-4461-4802-B2AD-F4EFDCA76F01}"/>
    <hyperlink ref="Q729" r:id="rId7" location=":~:text=Finland%20develops%20its%20coastal%20artillery%20defence%20tactics%20on,by%20the%20Tampella%20company%2C%20installed%20in%20the%20mid-1980s." xr:uid="{87D7BBAA-6C23-4463-8CE1-0129825FC011}"/>
    <hyperlink ref="Q1227" r:id="rId8" xr:uid="{6801E9B9-3C11-4B13-926D-236885D4EF08}"/>
    <hyperlink ref="Q1373" r:id="rId9" xr:uid="{1AE68119-CAEE-4A23-858A-AFEDE1A19465}"/>
    <hyperlink ref="Q695" r:id="rId10" xr:uid="{B5CE4750-CA06-4B26-9158-3E3FA9BFE5B9}"/>
    <hyperlink ref="Q699" r:id="rId11" xr:uid="{F07D25D7-528E-40EC-BA20-AD6DFEBF9752}"/>
    <hyperlink ref="Q644" r:id="rId12" xr:uid="{EAB3C1E6-92F9-4C06-92D1-9758228803F9}"/>
    <hyperlink ref="Q261" r:id="rId13" xr:uid="{06DED27B-D5E2-4A91-9F6A-75863A1AF11D}"/>
    <hyperlink ref="Q1385" r:id="rId14" xr:uid="{3E6973D9-7B62-4EAE-BA94-72126C326BC2}"/>
    <hyperlink ref="Q2045" r:id="rId15" xr:uid="{2214212A-997F-4AFF-8B55-64E86BB275ED}"/>
    <hyperlink ref="Q1839" r:id="rId16" xr:uid="{FC62CF87-10FF-4AD6-A2DF-DB258EF16102}"/>
    <hyperlink ref="Q85" r:id="rId17" xr:uid="{48D8DB90-F30B-405F-ACEA-D93050218EAF}"/>
    <hyperlink ref="Q1297" r:id="rId18" xr:uid="{23CA6E86-67C0-47E9-9849-2E77A3717E41}"/>
    <hyperlink ref="Q1949" r:id="rId19" xr:uid="{60490A41-C40D-461B-B954-FA89BAAD7DF9}"/>
    <hyperlink ref="Q2021" r:id="rId20" xr:uid="{8B098C1B-7C6D-4229-9AE7-0B5813B204DB}"/>
    <hyperlink ref="Q1370" r:id="rId21" xr:uid="{F3ED4A4E-CB37-4D6B-89E3-F19C912D34CF}"/>
    <hyperlink ref="Q1749" r:id="rId22" xr:uid="{297BF7BF-DD2B-4089-8586-9E418BC2C0C0}"/>
    <hyperlink ref="Q666" r:id="rId23" xr:uid="{648AE629-52E9-46A1-9B16-6918EA3E282A}"/>
    <hyperlink ref="Q89" r:id="rId24" xr:uid="{60EEB96A-BF4E-4408-9458-09AA9E1DD0B7}"/>
    <hyperlink ref="Q646" r:id="rId25" xr:uid="{4030B915-E063-43E5-9B1B-2A0A84A151F6}"/>
    <hyperlink ref="Q1396" r:id="rId26" xr:uid="{AD5E282C-7529-4DE1-8308-550377B84CF4}"/>
    <hyperlink ref="Q667" r:id="rId27" xr:uid="{61E3E23F-2854-462F-848B-FA18A14DD282}"/>
    <hyperlink ref="Q4" r:id="rId28" xr:uid="{FB5D89CD-D901-424A-85B9-462A9EE2C288}"/>
    <hyperlink ref="Q1972" r:id="rId29" xr:uid="{5212AAE0-0BE0-46E6-84DA-B5CEF936B8E9}"/>
    <hyperlink ref="Q1968" r:id="rId30" xr:uid="{9B7C8747-4454-436B-B68E-2D71CE76256B}"/>
    <hyperlink ref="Q1145" r:id="rId31" xr:uid="{B7B016A7-668E-487E-B438-F74B7822EF27}"/>
    <hyperlink ref="Q912" r:id="rId32" xr:uid="{531D6D9B-8285-4B7D-841F-8C9C39888ED0}"/>
    <hyperlink ref="Q1245" r:id="rId33" xr:uid="{5AC91BAB-52C7-4CA3-8730-82C454FD9AB5}"/>
    <hyperlink ref="Q1780" r:id="rId34" location=":~:text=The%20A244%2FS%20Mod%203%20Lightweight%20Torpedo%20represents%20the,posed%20by%20both%20modern%20conventional%20and%20nuclear%20submarines." xr:uid="{6DAB7824-1D26-4425-A572-1D8182C59DC5}"/>
    <hyperlink ref="Q408" r:id="rId35" xr:uid="{FCEF4597-D105-4915-B573-FFE403107468}"/>
    <hyperlink ref="Q840" r:id="rId36" xr:uid="{EF1A2CDD-851D-47CB-959E-93B7220BE101}"/>
    <hyperlink ref="Q885" r:id="rId37" xr:uid="{A08140E7-E0D4-48C1-A3EF-C25F755C03A1}"/>
    <hyperlink ref="Q1907" r:id="rId38" xr:uid="{15C55657-8548-41DB-AA7F-FEB80414A5B2}"/>
    <hyperlink ref="Q1023" r:id="rId39" xr:uid="{81185BBF-095C-433F-BEBD-E762035E0C3C}"/>
    <hyperlink ref="Q1551" r:id="rId40" xr:uid="{1154EE7F-DAC4-4F00-9243-1DBD5BF0ACDD}"/>
    <hyperlink ref="Q494" r:id="rId41" xr:uid="{C4368FD8-47DD-4B82-AA97-B4C4FF522F17}"/>
    <hyperlink ref="Q1565" r:id="rId42" xr:uid="{E79DC40A-25B1-48B8-A3C5-D4A8842CCB74}"/>
    <hyperlink ref="Q1169" r:id="rId43" xr:uid="{3C5B0A31-2392-4E2A-98F1-B07CD7278DD2}"/>
    <hyperlink ref="Q1678" r:id="rId44" xr:uid="{93715E2D-B43A-4E0F-9C5B-075145825C19}"/>
    <hyperlink ref="Q1170" r:id="rId45" xr:uid="{3BFD67BB-562E-4D5B-B4DA-BC78D0E021F1}"/>
    <hyperlink ref="Q200" r:id="rId46" xr:uid="{EBAB3545-9BD2-487B-B632-79042013A0A6}"/>
    <hyperlink ref="Q837" r:id="rId47" xr:uid="{3677FBD8-3CC2-4710-B93C-C626F64A07A6}"/>
    <hyperlink ref="R1929" r:id="rId48" xr:uid="{0DFEF905-333A-47E6-AA7E-CA4EA62A8735}"/>
    <hyperlink ref="Q397" r:id="rId49" xr:uid="{ED0BE177-E781-4749-A0EC-8E1B9894E387}"/>
    <hyperlink ref="Q493" r:id="rId50" xr:uid="{A1F8470C-067D-4060-8581-39D19F11A92D}"/>
    <hyperlink ref="Q1168" r:id="rId51" xr:uid="{554F878E-8DFA-4CE9-8014-48D29678722A}"/>
    <hyperlink ref="Q2099" r:id="rId52" xr:uid="{B5A34F51-75B7-419B-A2A6-F83D9F4806B5}"/>
    <hyperlink ref="Q1428" r:id="rId53" xr:uid="{FC972C48-0568-46D4-9E08-F99684EE554E}"/>
    <hyperlink ref="Q882" r:id="rId54" xr:uid="{C552CA2E-1DA8-48EC-8D33-8244EA7272DD}"/>
    <hyperlink ref="Q1490" r:id="rId55" xr:uid="{361C3441-4E7E-43CC-9577-AFAE5B02D130}"/>
    <hyperlink ref="Q473" r:id="rId56" xr:uid="{0E2E1C7C-BEA0-4B41-9874-D399F0B238AB}"/>
    <hyperlink ref="Q779" r:id="rId57" xr:uid="{B65A3064-26C5-49D1-9013-4F5EC1D977A2}"/>
    <hyperlink ref="Q49" r:id="rId58" xr:uid="{8D9EF721-63FC-4EC5-BD8C-2F32A7E6C6D9}"/>
    <hyperlink ref="Q1610" r:id="rId59" xr:uid="{67BF302B-9996-4514-8520-4194A50884FC}"/>
    <hyperlink ref="Q1351" r:id="rId60" xr:uid="{5883AFC6-6EC8-4877-8447-41630CA0FC9F}"/>
    <hyperlink ref="Q584" r:id="rId61" xr:uid="{A0131804-6D4D-45FF-B13B-CF81332BDDA0}"/>
    <hyperlink ref="Q582" r:id="rId62" xr:uid="{CE4C6A83-3ECC-4677-8469-4B763C1E4B33}"/>
    <hyperlink ref="Q1555" r:id="rId63" xr:uid="{18DB8AD7-02A3-4338-9B89-E22475AB2993}"/>
    <hyperlink ref="Q1079" r:id="rId64" xr:uid="{7185F065-55B3-498A-9056-449DB1FB1989}"/>
    <hyperlink ref="Q1080" r:id="rId65" xr:uid="{655FB1B0-EC0E-4530-BDEF-96E77B9E1F80}"/>
    <hyperlink ref="Q1910" r:id="rId66" xr:uid="{63556FB9-9007-4410-80A2-1F404F33D410}"/>
    <hyperlink ref="Q15" r:id="rId67" xr:uid="{9F64EE84-CB80-4FCB-BF8D-0EC56B556B9D}"/>
    <hyperlink ref="Q626" r:id="rId68" xr:uid="{73A5066B-4E0A-409C-85E9-D91A071CD368}"/>
    <hyperlink ref="Q1419" r:id="rId69" xr:uid="{23E05300-F029-4A67-A5D6-44077C7ED60A}"/>
    <hyperlink ref="Q218" r:id="rId70" xr:uid="{F33EFAE3-58F0-4283-9471-425C53FB35F7}"/>
    <hyperlink ref="Q968" r:id="rId71" xr:uid="{2170FA30-CDDF-4C69-BB93-CA0E38AE01E6}"/>
    <hyperlink ref="Q1171" r:id="rId72" xr:uid="{C8A62F0B-B5CE-4746-B43E-83A31C3F75EF}"/>
    <hyperlink ref="Q620" r:id="rId73" xr:uid="{75A4062B-34B5-49C9-9EE7-2168361A9150}"/>
    <hyperlink ref="Q621" r:id="rId74" xr:uid="{330E62C6-AB63-4ADD-99F6-5E0D84F3796E}"/>
    <hyperlink ref="Q1553" r:id="rId75" xr:uid="{6E034419-6EC0-4D1F-9707-297A81153A79}"/>
    <hyperlink ref="Q326" r:id="rId76" xr:uid="{B334EB0F-D8ED-4B9D-BB54-9162CAE6454F}"/>
    <hyperlink ref="Q951" r:id="rId77" xr:uid="{A3C8F839-FB33-4F08-B1E5-EDB98C2CD331}"/>
    <hyperlink ref="Q1651" r:id="rId78" xr:uid="{D9D4B321-4620-4A08-B4E7-FD454B3ADE0C}"/>
    <hyperlink ref="Q1057" r:id="rId79" xr:uid="{942662AD-6D8C-4A45-80AF-43443DA05850}"/>
    <hyperlink ref="Q596" r:id="rId80" xr:uid="{F7388AF7-70B1-44EA-B049-7B78D6036209}"/>
    <hyperlink ref="Q757" r:id="rId81" xr:uid="{06DCC9E1-F5AB-4BD2-BA6E-6019EF5EF44F}"/>
    <hyperlink ref="Q378" r:id="rId82" xr:uid="{C0FFBDB1-B161-4880-9A04-41B88F5E98E3}"/>
    <hyperlink ref="Q915" r:id="rId83" xr:uid="{2F657D02-887D-4738-8A22-09ACF2851B14}"/>
    <hyperlink ref="Q900" r:id="rId84" xr:uid="{5556EE41-0833-4F96-AB5D-368FDFC447C5}"/>
    <hyperlink ref="Q922" r:id="rId85" xr:uid="{13A17554-4908-4D6F-8A5B-33538A8A71A9}"/>
    <hyperlink ref="Q1418" r:id="rId86" location=":~:text=The%20AirTech%20CN-235%20maritime%20patrol%20aircraft%20has%20been,CN-235MPA%20developed%20in%20Indonesia%20by%20Dirgantara%20%28formerly%20IPTN%29." xr:uid="{401F05CE-BF09-48E4-8CF6-BF6E5259641F}"/>
    <hyperlink ref="Q572" r:id="rId87" xr:uid="{555726BA-2833-4774-B841-647EBCE8C81B}"/>
    <hyperlink ref="Q1352" r:id="rId88" xr:uid="{21D33E03-D563-4DD8-995A-56F57351E477}"/>
    <hyperlink ref="Q210" r:id="rId89" xr:uid="{83B4B199-F2E0-430F-A42B-E8A777F8926E}"/>
    <hyperlink ref="Q221" r:id="rId90" xr:uid="{B7E827C8-96C1-4860-88F0-A543FFED0AB6}"/>
    <hyperlink ref="Q1150" r:id="rId91" xr:uid="{FD295B0E-5B58-4F6D-9518-69D23246CC9A}"/>
    <hyperlink ref="Q811" r:id="rId92" xr:uid="{76AA3EBC-1C75-49CD-85EB-B310F942CBDD}"/>
    <hyperlink ref="Q594" r:id="rId93" xr:uid="{B50909A0-1F44-47A2-8000-1358892A2BC0}"/>
    <hyperlink ref="Q247" r:id="rId94" xr:uid="{EF245B97-9B1A-4F8B-8C5D-20A2001A96A2}"/>
    <hyperlink ref="Q595" r:id="rId95" xr:uid="{55A617CF-E264-46C6-8445-D90523D8FC22}"/>
    <hyperlink ref="Q1234" r:id="rId96" xr:uid="{E325D8FE-BE76-4745-A2FF-DE861DE64D4C}"/>
    <hyperlink ref="Q379" r:id="rId97" xr:uid="{59D1C031-542A-496C-98A8-95DA417A9062}"/>
    <hyperlink ref="Q430" r:id="rId98" xr:uid="{1366288A-0B29-4A86-90E5-48CBF8D673A3}"/>
    <hyperlink ref="Q588" r:id="rId99" xr:uid="{3D8A8F1E-041A-45C7-A98A-1B42C89DB0FC}"/>
    <hyperlink ref="R304" r:id="rId100" xr:uid="{003B6562-FDB7-4F46-ADFC-A96ABC62E4A2}"/>
    <hyperlink ref="Q304" r:id="rId101" xr:uid="{CD31FBD4-878F-4E60-A112-E6E70D3512F6}"/>
    <hyperlink ref="R790" r:id="rId102" xr:uid="{8FBFFAC3-E86B-4BB2-A5BC-DECFD58E69ED}"/>
    <hyperlink ref="Q790" r:id="rId103" xr:uid="{41FCDC93-9CBB-4E6D-9C39-628F0C770B50}"/>
    <hyperlink ref="Q981" r:id="rId104" xr:uid="{8530FB99-C24D-4846-8E25-2E5B61122DE9}"/>
    <hyperlink ref="R981" r:id="rId105" xr:uid="{0BC6ADDA-C7BA-44D9-81A8-DC554BBA3326}"/>
    <hyperlink ref="Q1936" r:id="rId106" xr:uid="{5DD9D7FD-9687-491D-BB74-26A85D5A2785}"/>
    <hyperlink ref="Q2176" r:id="rId107" xr:uid="{FCA6FE60-5861-4A1B-A4B3-FF4E2D94D770}"/>
    <hyperlink ref="Q1683" r:id="rId108" xr:uid="{4855EEFC-824B-469C-B062-F25B945FF64C}"/>
    <hyperlink ref="Q1798" r:id="rId109" xr:uid="{1D9A2FDD-6032-41DE-B6DF-9C30356C72DD}"/>
    <hyperlink ref="Q529" r:id="rId110" xr:uid="{17ADFF2E-EFAC-4F36-B0FD-6DD079B02CB1}"/>
    <hyperlink ref="Q917" r:id="rId111" xr:uid="{D7926A97-F658-42D1-8D41-9EB1097E4975}"/>
    <hyperlink ref="Q410" r:id="rId112" xr:uid="{905F8E1A-C3BA-4E8C-831F-F881B41513A5}"/>
    <hyperlink ref="Q1646" r:id="rId113" xr:uid="{4BA4F19A-FC8A-4C6E-84DE-8610EAECD6DF}"/>
    <hyperlink ref="Q7" r:id="rId114" xr:uid="{91B6CF4F-3140-47A0-8F81-012E5E16BF71}"/>
    <hyperlink ref="Q35" r:id="rId115" xr:uid="{BB0554D3-D3DA-4209-8445-DDE2DA18F870}"/>
    <hyperlink ref="Q231" r:id="rId116" xr:uid="{7C1EB31A-49ED-406B-8FB6-777D89A408D9}"/>
    <hyperlink ref="Q308" r:id="rId117" xr:uid="{6F34D68D-DFCE-45B5-A5BD-96EC63B7291C}"/>
    <hyperlink ref="Q310" r:id="rId118" xr:uid="{DFB6733A-A8BB-4F08-869B-1AE92E3970BF}"/>
    <hyperlink ref="Q359" r:id="rId119" xr:uid="{E90A0683-A01B-400D-BE0F-A2550D3A5F25}"/>
    <hyperlink ref="Q746" r:id="rId120" xr:uid="{ED6ED005-3150-4759-B364-42DD258BD679}"/>
    <hyperlink ref="Q1454" r:id="rId121" xr:uid="{AB51FDB8-15CF-42F4-B545-388A6C7B0043}"/>
    <hyperlink ref="Q107" r:id="rId122" xr:uid="{BEE898EE-7DA3-4075-BA41-A24516A9FF60}"/>
    <hyperlink ref="R107" r:id="rId123" xr:uid="{BDBC6A21-F98C-4310-9DB7-7851EE5A69F0}"/>
    <hyperlink ref="Q857" r:id="rId124" xr:uid="{5F77773D-F143-43B4-8E22-20EE02793563}"/>
    <hyperlink ref="Q853" r:id="rId125" xr:uid="{91C796A7-D9D1-4919-B1E5-4C56E232944B}"/>
    <hyperlink ref="Q869" r:id="rId126" xr:uid="{2969D269-878A-4046-8DC8-94E135E0A73C}"/>
    <hyperlink ref="Q1075" r:id="rId127" xr:uid="{1693C887-2AA1-4A3D-A233-DC6C29B5DCD3}"/>
    <hyperlink ref="Q929" r:id="rId128" xr:uid="{64B7503D-F740-4EC5-9766-5F1A1A540141}"/>
    <hyperlink ref="Q190" r:id="rId129" xr:uid="{C6E355CC-AD26-4C72-A2B6-0A0EE41BBC03}"/>
    <hyperlink ref="Q385" r:id="rId130" xr:uid="{1FE90193-24DA-4AB3-A160-43652B24F115}"/>
    <hyperlink ref="Q384" r:id="rId131" xr:uid="{6415F929-EDE0-4BAD-A7E5-1EDC0BB037BD}"/>
    <hyperlink ref="Q292" r:id="rId132" xr:uid="{DC139221-741B-4DA7-8D6D-9439FD1962B6}"/>
    <hyperlink ref="Q800" r:id="rId133" xr:uid="{1B929E64-5026-41BC-B01D-4F378569E560}"/>
    <hyperlink ref="Q629" r:id="rId134" xr:uid="{EB2E98C8-249E-453E-9D88-8C040F1062C7}"/>
    <hyperlink ref="Q1427" r:id="rId135" xr:uid="{61FD31BC-65EF-44C2-876D-D9293580AD0F}"/>
    <hyperlink ref="Q1425" r:id="rId136" xr:uid="{C4C71945-3D80-4AEC-B9DD-73B2F697B2D1}"/>
    <hyperlink ref="Q1029" r:id="rId137" xr:uid="{1CAE8AEB-72EB-471E-9A3B-7F453F89A7EF}"/>
    <hyperlink ref="Q178" r:id="rId138" xr:uid="{950E2D71-50D4-4B92-84D2-AFC392E6CFC7}"/>
    <hyperlink ref="Q179" r:id="rId139" xr:uid="{D71DCB5D-0494-46A1-8419-16299C876A0E}"/>
    <hyperlink ref="Q577" r:id="rId140" location="overview" xr:uid="{ED6CE5D8-586C-4FCB-AE65-FE42FCD91514}"/>
    <hyperlink ref="Q439" r:id="rId141" xr:uid="{5B981FCA-A5AB-4F24-9B16-DC30397D9008}"/>
    <hyperlink ref="Q1414" r:id="rId142" xr:uid="{1FC68EC7-9E5F-45D4-AF45-EAD5D8CE25D3}"/>
    <hyperlink ref="Q355" r:id="rId143" xr:uid="{BB32EBC0-42D7-4DC6-82CF-B9AA8A66DDC0}"/>
    <hyperlink ref="Q1179" r:id="rId144" xr:uid="{A3297E17-ED54-4853-B14F-DBC57A378F5D}"/>
    <hyperlink ref="Q1185" r:id="rId145" xr:uid="{F99066D9-5E5D-4F26-BE55-2E5525E1A52D}"/>
    <hyperlink ref="Q197" r:id="rId146" xr:uid="{3E6CB4B7-EAC3-4BE7-8623-992C8B9D766F}"/>
    <hyperlink ref="Q1151" r:id="rId147" xr:uid="{76CAC0B6-E39D-49A0-B604-99D1869BC110}"/>
    <hyperlink ref="Q870" r:id="rId148" xr:uid="{FF43B1E5-7830-4FE7-9958-195E6114FA5D}"/>
    <hyperlink ref="Q935" r:id="rId149" xr:uid="{AA8B5886-F3F6-434C-8AD9-D6A2573084B5}"/>
    <hyperlink ref="Q1247" r:id="rId150" xr:uid="{D9DFDBC7-93BD-4CA2-A467-2DCF7D37F934}"/>
    <hyperlink ref="Q937" r:id="rId151" xr:uid="{1636F91F-3440-4F9C-8D47-05EF7DB5DEEB}"/>
    <hyperlink ref="Q1415" r:id="rId152" xr:uid="{BE0CBA41-9F2B-4AA4-A611-3F7901A4FA0B}"/>
    <hyperlink ref="Q1580" r:id="rId153" xr:uid="{079C7ECD-4215-4749-9C6F-1448DFB0AADA}"/>
    <hyperlink ref="Q1120" r:id="rId154" xr:uid="{25F723D9-E7B0-4926-8A3D-D7E3ECA4A1A9}"/>
    <hyperlink ref="Q1581" r:id="rId155" xr:uid="{793DE73B-9AC1-4105-AAAD-A8C36B7BEB52}"/>
    <hyperlink ref="Q341" r:id="rId156" xr:uid="{E0FD1F0D-0CD3-41A7-91CC-761D9D73133E}"/>
    <hyperlink ref="Q762" r:id="rId157" xr:uid="{5C62B88D-F26C-47C2-B756-0FE59B5CDC2F}"/>
    <hyperlink ref="Q847" r:id="rId158" xr:uid="{0F271066-B786-4C95-9453-73F638D17C29}"/>
    <hyperlink ref="Q1273" r:id="rId159" xr:uid="{9881F290-D85B-48C9-9E96-898409D5A3CD}"/>
    <hyperlink ref="Q59" r:id="rId160" xr:uid="{F64ACDFE-CF30-44F0-B06C-D5EAEA122D49}"/>
    <hyperlink ref="Q60" r:id="rId161" xr:uid="{0FCE1CA5-655F-428E-943E-F2ACC77D7252}"/>
    <hyperlink ref="Q1505" r:id="rId162" xr:uid="{EA06C1EA-739C-437D-BB45-A2BCA61CAE1D}"/>
    <hyperlink ref="Q1512" r:id="rId163" xr:uid="{5395B0A0-70EB-4D97-9291-0371C4CEBF6D}"/>
    <hyperlink ref="Q19" r:id="rId164" xr:uid="{A9FB768A-814F-4A14-B872-3F6957E3A2C6}"/>
    <hyperlink ref="Q363" r:id="rId165" xr:uid="{6483159E-423D-4C99-822B-9797DE6A3F08}"/>
    <hyperlink ref="Q574" r:id="rId166" xr:uid="{EE28941F-3FC0-4F93-90E7-A9BC457AB935}"/>
    <hyperlink ref="Q1547" r:id="rId167" xr:uid="{E5D27FE1-A26D-483E-85A3-5B61B601AF43}"/>
    <hyperlink ref="Q1225" r:id="rId168" xr:uid="{BE9200FC-FE74-43A2-B46C-3B654697603E}"/>
    <hyperlink ref="Q1221" r:id="rId169" xr:uid="{F7FA1123-F18F-4D20-B79E-E7F5A0FD2A29}"/>
    <hyperlink ref="Q1220" r:id="rId170" xr:uid="{E657E94E-75AD-4B76-8424-9E5852DECCDD}"/>
    <hyperlink ref="Q731" r:id="rId171" location="overview" xr:uid="{7618BC39-72B0-431C-BAD2-4EEA9ACDAE21}"/>
    <hyperlink ref="Q732" r:id="rId172" location="overview" xr:uid="{0008580C-0494-4097-9B64-5480EC9C87D2}"/>
    <hyperlink ref="Q1243" r:id="rId173" xr:uid="{F87D130D-A81B-4AB0-9FBC-99FE70EC7A26}"/>
    <hyperlink ref="Q1718" r:id="rId174" xr:uid="{DC55E40A-4403-400D-82EA-23F70008F26F}"/>
    <hyperlink ref="Q56" r:id="rId175" xr:uid="{934B8697-F69F-4D31-A508-FB128B5A293C}"/>
    <hyperlink ref="Q1548" r:id="rId176" xr:uid="{CFA5BE7E-48D1-44F4-9DF3-8C9CA477145C}"/>
    <hyperlink ref="Q1917" r:id="rId177" xr:uid="{51B57042-A880-48A7-BD27-CDD47A953676}"/>
    <hyperlink ref="Q428" r:id="rId178" xr:uid="{8B1B6462-D7D3-4C63-98DD-3712A4A36F40}"/>
    <hyperlink ref="Q1549" r:id="rId179" xr:uid="{BB3FF110-575D-4CDC-B647-242E7F0BB042}"/>
    <hyperlink ref="Q1819" r:id="rId180" xr:uid="{AC7F75DC-9D13-4892-AB28-AF3B6BAE6FAB}"/>
    <hyperlink ref="Q1242" r:id="rId181" xr:uid="{59B72D9C-7C7D-4A60-A05A-88E8C0926905}"/>
    <hyperlink ref="Q1820" r:id="rId182" xr:uid="{650B3A9C-55B8-4464-A9C7-C857B3F558BF}"/>
    <hyperlink ref="Q496" r:id="rId183" xr:uid="{74A86D0A-4348-4279-BB5C-B642E7B5684E}"/>
    <hyperlink ref="Q804" r:id="rId184" xr:uid="{F2FA631E-FE5B-4983-A965-6BD9A471EBED}"/>
    <hyperlink ref="Q754" r:id="rId185" xr:uid="{FAF08528-222B-4E11-B7F8-5CCC23F55D74}"/>
    <hyperlink ref="Q590" r:id="rId186" xr:uid="{C34335CF-459E-48E7-BCF3-6DAA30F94953}"/>
    <hyperlink ref="Q733" r:id="rId187" xr:uid="{7AFEF411-1DB1-4738-B6AC-8A2373A50A6E}"/>
    <hyperlink ref="Q1244" r:id="rId188" xr:uid="{AB971C77-8D29-4BFF-87D3-CA70EEB62424}"/>
    <hyperlink ref="Q364" r:id="rId189" xr:uid="{A4D40DAE-E193-4AAB-A230-56832139A0A3}"/>
    <hyperlink ref="Q576" r:id="rId190" xr:uid="{A6DF7B7D-5087-4560-96F0-DF8999FD9616}"/>
    <hyperlink ref="Q725" r:id="rId191" xr:uid="{741072CC-D346-47CE-AE36-AA549D7E1969}"/>
    <hyperlink ref="Q873" r:id="rId192" xr:uid="{82D49245-FF17-4523-A873-1EBE47E1D39A}"/>
    <hyperlink ref="Q1043" r:id="rId193" xr:uid="{40BC973E-473F-4AC5-BF0C-55B84509C98D}"/>
    <hyperlink ref="Q61" r:id="rId194" xr:uid="{C3D96EBA-F858-40B4-B405-A9AE1C84981A}"/>
    <hyperlink ref="Q591" r:id="rId195" xr:uid="{CA6FE2D6-691F-4BA4-A8BF-F7B34EBB1637}"/>
    <hyperlink ref="Q921" r:id="rId196" xr:uid="{900D58B4-D0E7-436C-88C1-0E930274689D}"/>
    <hyperlink ref="Q868" r:id="rId197" xr:uid="{6FE115C6-6A31-4A3C-B617-995D871097EF}"/>
    <hyperlink ref="Q1923" r:id="rId198" xr:uid="{BDB4E28B-62A3-4CD6-901A-9EC9D13F5E8C}"/>
    <hyperlink ref="Q918" r:id="rId199" xr:uid="{78FBE77C-0699-4C3F-B387-99D1AD9E5FF2}"/>
    <hyperlink ref="Q1559" r:id="rId200" xr:uid="{8297C06C-F219-47AD-8BB7-261B45310EE9}"/>
    <hyperlink ref="Q867" r:id="rId201" xr:uid="{404B4B00-8A36-40A0-93D0-0E2A7E949668}"/>
    <hyperlink ref="Q592" r:id="rId202" xr:uid="{D3BC383B-C1FB-4AE9-9120-9DBA988EC1CB}"/>
    <hyperlink ref="Q919" r:id="rId203" xr:uid="{11BA3458-6282-4F7B-9A74-37C9ED0A5AB4}"/>
    <hyperlink ref="Q1561" r:id="rId204" xr:uid="{3DEBE248-D14F-4707-B7AE-7AB8D4F24BDA}"/>
    <hyperlink ref="Q1560" r:id="rId205" xr:uid="{2D39A12D-918D-4AF7-9C04-21F3D4C363D6}"/>
    <hyperlink ref="Q62" r:id="rId206" xr:uid="{E0FADBC3-828F-4EF0-BF9E-F17D28BFB7A8}"/>
    <hyperlink ref="Q271" r:id="rId207" xr:uid="{CF336623-6A0C-4CD6-8E99-029E61C89D4B}"/>
    <hyperlink ref="Q1656" r:id="rId208" xr:uid="{79D726B9-CE75-4D97-9401-F48F71084B7C}"/>
    <hyperlink ref="Q1665" r:id="rId209" xr:uid="{ABF8A856-88BA-485D-B0DA-59DE1CFE07FE}"/>
    <hyperlink ref="Q1674" r:id="rId210" xr:uid="{8AC0BEB4-C3A0-4BC9-8A4F-57EB01498E01}"/>
    <hyperlink ref="Q1408" r:id="rId211" xr:uid="{AF57559E-1741-4D0E-91B0-46E097569A14}"/>
    <hyperlink ref="Q1626" r:id="rId212" xr:uid="{89A4D05E-4B20-4BBF-95E7-36732FC3504A}"/>
    <hyperlink ref="Q283" r:id="rId213" xr:uid="{2B46692C-35B6-4DA8-B58C-B5E6F1233804}"/>
    <hyperlink ref="Q641" r:id="rId214" xr:uid="{5F7EB85C-5F08-444D-955B-1229EBD85071}"/>
    <hyperlink ref="Q1444" r:id="rId215" xr:uid="{0CB741E3-34B5-4410-85FA-8CE6F8828EC3}"/>
    <hyperlink ref="Q1676" r:id="rId216" xr:uid="{DACC9BFE-A851-4327-A960-C32889586632}"/>
    <hyperlink ref="Q301" r:id="rId217" xr:uid="{D5F14397-528B-4388-9E8F-6E71DA938CCA}"/>
    <hyperlink ref="Q1165" r:id="rId218" xr:uid="{50DD690E-A97C-429E-A215-22CF3E9E8655}"/>
    <hyperlink ref="Q1465" r:id="rId219" xr:uid="{F6B3B6D2-AF18-4AA0-A66E-037C2BD01D16}"/>
    <hyperlink ref="Q1546" r:id="rId220" xr:uid="{2BE1CC7F-3B70-43B1-9DC7-230B6D8E5F74}"/>
    <hyperlink ref="Q1882" r:id="rId221" xr:uid="{4A564224-5382-4237-9436-9A657C2502EB}"/>
    <hyperlink ref="Q396" r:id="rId222" xr:uid="{DC9AB149-5F7F-4DDB-BE44-3AB7981135B5}"/>
    <hyperlink ref="Q1717" r:id="rId223" xr:uid="{4D234ED2-1ABB-4241-B06E-9C169BA5A7D9}"/>
    <hyperlink ref="Q1732" r:id="rId224" xr:uid="{B1CAC9F6-BC20-4EB8-9BD5-FE3F256EFA1D}"/>
    <hyperlink ref="Q842" r:id="rId225" xr:uid="{58FBF146-4045-4D8D-906B-F7D046C86D61}"/>
    <hyperlink ref="Q886" r:id="rId226" xr:uid="{4400E9B1-CA71-47EE-BD5F-3A4D7C4F8E09}"/>
    <hyperlink ref="Q830" r:id="rId227" xr:uid="{D541C3A2-B278-4D13-A685-A0440E96FEFB}"/>
    <hyperlink ref="Q821" r:id="rId228" xr:uid="{609357E2-9D9B-48AA-B571-8472690C5BE0}"/>
    <hyperlink ref="Q1452" r:id="rId229" xr:uid="{C1A8A1F8-746F-4493-8A98-6CD6478C317F}"/>
    <hyperlink ref="Q849" r:id="rId230" xr:uid="{EB5A9D6A-9B71-4152-9FB1-EAECE492D77E}"/>
    <hyperlink ref="Q1033" r:id="rId231" xr:uid="{F41A0598-2523-403F-89C3-5AE7CE07B41C}"/>
    <hyperlink ref="Q339" r:id="rId232" xr:uid="{C3591595-E3BD-4170-B5F8-BA2F798D5678}"/>
    <hyperlink ref="Q796" r:id="rId233" xr:uid="{37DFC655-C262-47C8-B260-F6C8F174F1CE}"/>
    <hyperlink ref="Q2127" r:id="rId234" xr:uid="{B4669592-8151-4B34-8217-2C2FE22EE8EB}"/>
    <hyperlink ref="Q948" r:id="rId235" xr:uid="{EFCCF5E9-23D2-4A4A-8C35-F824949B7A36}"/>
    <hyperlink ref="Q954" r:id="rId236" xr:uid="{7EB50655-41CF-4F2A-9310-B724FE492E02}"/>
    <hyperlink ref="Q1044" r:id="rId237" xr:uid="{AEE1709A-1D56-4ADC-A992-1DAA44DCFF91}"/>
    <hyperlink ref="Q1091" r:id="rId238" xr:uid="{30234D94-5BBC-4A66-951A-CEF7F4F77961}"/>
    <hyperlink ref="Q1471" r:id="rId239" xr:uid="{63764D4E-637E-42B1-8448-61EA7F6147F5}"/>
    <hyperlink ref="Q1506" r:id="rId240" xr:uid="{1DD50EAE-AB71-4CB6-AB89-8E142D5C921B}"/>
    <hyperlink ref="Q495" r:id="rId241" xr:uid="{343689BB-4F69-43C5-B1CB-188462DF96BC}"/>
    <hyperlink ref="Q523" r:id="rId242" xr:uid="{CAF81808-E132-4449-B3A7-A3FC3F646A77}"/>
    <hyperlink ref="Q1119" r:id="rId243" xr:uid="{1210898F-2E79-459C-9DAB-4C98946970BE}"/>
    <hyperlink ref="Q77" r:id="rId244" xr:uid="{2621473F-FE48-4877-95F7-D977E6831E10}"/>
    <hyperlink ref="Q624" r:id="rId245" xr:uid="{124FB24A-4F81-45CE-84FD-5737F62E4951}"/>
    <hyperlink ref="Q1739" r:id="rId246" xr:uid="{24667337-11F7-4CC5-9E9B-E9DA203CFF6C}"/>
    <hyperlink ref="Q909" r:id="rId247" xr:uid="{5C7AC7D9-9743-4088-8B6F-4410D7593909}"/>
    <hyperlink ref="Q1260" r:id="rId248" xr:uid="{0AA69A08-08A9-4722-9701-9FF11D9557EE}"/>
    <hyperlink ref="Q75" r:id="rId249" xr:uid="{E53BA6A4-9C1A-439F-80AE-FB54C1235ED0}"/>
    <hyperlink ref="Q376" r:id="rId250" xr:uid="{E41D1B5E-EA86-4D12-B3FE-F3DB7E1D6DFE}"/>
    <hyperlink ref="Q625" r:id="rId251" xr:uid="{F187E26D-9312-4AE3-ADA8-552CA58273E7}"/>
    <hyperlink ref="Q1261" r:id="rId252" xr:uid="{95D9EA33-0A60-4BBE-8750-305AE02E0B41}"/>
    <hyperlink ref="Q1740" r:id="rId253" xr:uid="{514F6E0F-6311-4344-BA80-A24DDA35A8D1}"/>
    <hyperlink ref="Q1121" r:id="rId254" xr:uid="{C7BD906E-7E43-4B92-8287-F8454B91B1C5}"/>
    <hyperlink ref="Q268" r:id="rId255" xr:uid="{095C0DEF-315E-48F4-B320-3D9D287F5779}"/>
    <hyperlink ref="Q76" r:id="rId256" xr:uid="{CFBF5002-DA18-4457-9B96-4BA1DB1AC054}"/>
    <hyperlink ref="Q438" r:id="rId257" xr:uid="{4A60A8F4-3B67-45EF-86D4-AEBBB4CFA536}"/>
    <hyperlink ref="Q1259" r:id="rId258" xr:uid="{5CB5F2BF-189A-415C-95F7-BADFB1AD7FB1}"/>
    <hyperlink ref="Q206" r:id="rId259" xr:uid="{63248733-D134-4173-AFE2-3EF12A7CD77E}"/>
    <hyperlink ref="Q491" r:id="rId260" xr:uid="{4FD8911A-AD56-476C-BE61-2F2F42587375}"/>
    <hyperlink ref="Q1962" r:id="rId261" xr:uid="{C0258A88-6BE0-4FD7-8D11-7A203F5A11C9}"/>
    <hyperlink ref="Q816" r:id="rId262" xr:uid="{3495E806-5DE5-4076-8718-6F5655CE9973}"/>
    <hyperlink ref="Q302" r:id="rId263" xr:uid="{5FCFB2F6-76A2-404F-842A-5E7440387A55}"/>
    <hyperlink ref="Q335" r:id="rId264" xr:uid="{DD30F711-7666-495E-8C4D-3E1A9472585F}"/>
    <hyperlink ref="Q1677" r:id="rId265" xr:uid="{582EDE94-0F8C-4C45-873E-D5AE3E23EB06}"/>
    <hyperlink ref="Q1961" r:id="rId266" xr:uid="{F9928840-CD25-46FD-88BA-C106F957167A}"/>
    <hyperlink ref="Q1173" r:id="rId267" location=":~:text=The%20German%20company,%20HDW,%20constructed%20the%20Glavkos-class%20of,first%20Type%20209/1100%20vessel,%20the%20HS%20Glavkos.%205" xr:uid="{823BBD06-73C5-4231-87AE-403622710719}"/>
    <hyperlink ref="Q1031" r:id="rId268" xr:uid="{F69D3E92-6665-400D-A23C-A93B691A8C73}"/>
    <hyperlink ref="Q1006" r:id="rId269" xr:uid="{665E8DB7-D124-43C2-BEA4-9F825DE1CA4D}"/>
    <hyperlink ref="Q1794" r:id="rId270" location="google_vignette" xr:uid="{644EDCC9-2885-484A-9443-D4B3914082B1}"/>
    <hyperlink ref="Q53" r:id="rId271" xr:uid="{8ED24D22-1202-4EEF-8AD3-3E9A9FD5A635}"/>
    <hyperlink ref="Q2101" r:id="rId272" location=":~:text=Sweden%E2%80%99s%20three%20Gotland-class%20(A19)%20diesel-electric%20(SSK)%20submarines%20commissioned,533mm%20torpedo%20tubes%20and%20two%20400mm%20torpedo%20tubes." display="https://www.naval-technology.com/news/saab-launches-last-gotland-class-ssk-after-mid-life-upgrade/#:~:text=Sweden%E2%80%99s%20three%20Gotland-class%20(A19)%20diesel-electric%20(SSK)%20submarines%20commissioned,533mm%20torpedo%20tubes%20and%20two%20400mm%20torpedo%20tubes." xr:uid="{AD040445-1B01-4E68-9159-A7A8AE6F1C1A}"/>
    <hyperlink ref="Q838" r:id="rId273" xr:uid="{C3745B81-2BA5-43C8-8C11-2CA511B682D6}"/>
    <hyperlink ref="Q1059" r:id="rId274" xr:uid="{C0104195-1F21-4C0F-A2EA-7467945A7CD7}"/>
    <hyperlink ref="Q241" r:id="rId275" xr:uid="{59D8989F-4DF1-47B7-A45D-7D9561974589}"/>
    <hyperlink ref="Q1376" r:id="rId276" xr:uid="{939B57B5-0CB4-43A1-B9F4-00D8CB043D04}"/>
    <hyperlink ref="Q242" r:id="rId277" xr:uid="{B523CA07-3354-4C6B-A75B-F9BF80B81FAE}"/>
    <hyperlink ref="Q939" r:id="rId278" xr:uid="{D87212B0-93E6-4903-9A52-C6F7DF53A718}"/>
    <hyperlink ref="Q2153" r:id="rId279" xr:uid="{C8B15FAA-A8E9-47EA-859D-9EA42085FA23}"/>
    <hyperlink ref="Q1274" r:id="rId280" xr:uid="{6789F169-07B9-4486-B81E-C448B98DCED7}"/>
    <hyperlink ref="Q601" r:id="rId281" xr:uid="{6CB9D113-4C5C-4D72-990C-2DE0258237EA}"/>
    <hyperlink ref="Q704" r:id="rId282" xr:uid="{9A6D20B2-10EA-4D53-A800-DDA60F6FDE06}"/>
    <hyperlink ref="Q694" r:id="rId283" xr:uid="{33CA6A93-B2F8-41B7-A74F-09352C1D57DD}"/>
    <hyperlink ref="Q716" r:id="rId284" xr:uid="{DBD29D5C-3EC7-49C8-BB1E-017A6991B15D}"/>
    <hyperlink ref="Q737" r:id="rId285" xr:uid="{BCA2D50C-5210-4EB6-892E-CECBD59D6C1B}"/>
    <hyperlink ref="Q738" r:id="rId286" xr:uid="{8C5EFAB3-BCAC-447C-9BE6-B2DF9DC6EB03}"/>
    <hyperlink ref="Q1046" r:id="rId287" xr:uid="{A1CD444A-B06B-45C5-9C4E-610F803A5C22}"/>
    <hyperlink ref="Q1092" r:id="rId288" xr:uid="{96A7EF13-8320-45AC-B4B8-09112D82A90E}"/>
    <hyperlink ref="Q928" r:id="rId289" xr:uid="{290A24C8-557C-4979-8339-E1AD9ECD58EF}"/>
    <hyperlink ref="Q974" r:id="rId290" xr:uid="{448C920F-67B3-4967-962F-09F4E246AB1D}"/>
    <hyperlink ref="Q717" r:id="rId291" xr:uid="{D41F205B-9188-4D8E-9C14-80B9A0149743}"/>
    <hyperlink ref="Q1569" r:id="rId292" xr:uid="{AB858A31-9C91-48F1-89A9-1FA40962F2BA}"/>
    <hyperlink ref="R1144" r:id="rId293" xr:uid="{A1B69D4B-2FB5-4D48-893B-98AA5FFE224E}"/>
    <hyperlink ref="Q1144" r:id="rId294" xr:uid="{AD95E43F-FFDF-4255-818C-652561469B27}"/>
    <hyperlink ref="Q415" r:id="rId295" xr:uid="{262F745D-F6D5-4BA2-9912-A880342B98F1}"/>
    <hyperlink ref="Q194" r:id="rId296" xr:uid="{CF368714-164E-4CA2-A2FF-4A93FEA310B2}"/>
    <hyperlink ref="Q680" r:id="rId297" xr:uid="{22545359-8624-4EE1-A20D-EEC90724677F}"/>
    <hyperlink ref="Q681" r:id="rId298" xr:uid="{5F00AD22-D6BE-4334-81BE-6632E45BCF39}"/>
    <hyperlink ref="Q1653" r:id="rId299" xr:uid="{E7D43E7A-02B3-41D0-ABA8-B7BDF4D25499}"/>
    <hyperlink ref="Q559" r:id="rId300" xr:uid="{F5E1A79D-DA1C-4E23-92F4-940A77DFCC76}"/>
    <hyperlink ref="Q1021" r:id="rId301" xr:uid="{2878A8F2-1FAA-4A69-8F5A-E936D55FE61A}"/>
    <hyperlink ref="Q1063" r:id="rId302" xr:uid="{071EB663-D775-469B-8CBF-73A4363C9DCB}"/>
    <hyperlink ref="Q978" r:id="rId303" xr:uid="{2F399991-561F-45B2-A16D-33553AE67311}"/>
    <hyperlink ref="Q1191" r:id="rId304" xr:uid="{7A4E9CE8-1BC0-4977-B381-A0B10E694929}"/>
    <hyperlink ref="Q485" r:id="rId305" xr:uid="{0EDD7779-A1DF-40E6-B792-C323EC707066}"/>
    <hyperlink ref="Q2005" r:id="rId306" xr:uid="{C69442F4-FDBB-47F6-888F-383909856C4B}"/>
    <hyperlink ref="Q2004" r:id="rId307" xr:uid="{7AB352ED-9F6F-4C7C-B584-D6785A2B3283}"/>
    <hyperlink ref="Q2000" r:id="rId308" xr:uid="{AE5EF127-5218-45DE-8005-47C7BCDB0D91}"/>
    <hyperlink ref="Q2001" r:id="rId309" xr:uid="{8DF744B0-B340-4516-89F2-CEC6AD004C1B}"/>
    <hyperlink ref="Q788" r:id="rId310" xr:uid="{77B1280A-D3F3-4473-89ED-8CB6B06BAD9D}"/>
    <hyperlink ref="Q2006" r:id="rId311" xr:uid="{29AEB064-8C26-43A3-BB4D-7CE847440BB2}"/>
    <hyperlink ref="R1612" r:id="rId312" xr:uid="{D132690B-CF3F-4E87-9585-E7C507F077E4}"/>
    <hyperlink ref="Q374" r:id="rId313" xr:uid="{30CB8781-9DEC-41D6-9CCF-82C0309FFDE0}"/>
    <hyperlink ref="Q1254" r:id="rId314" xr:uid="{6FD3AEF5-98AF-46FB-B22B-6782E5DABAB2}"/>
    <hyperlink ref="Q1577" r:id="rId315" xr:uid="{732631CF-C75F-4FD3-AB47-5D94DCD488A2}"/>
    <hyperlink ref="Q958" r:id="rId316" xr:uid="{5396E596-8F00-4F6C-82CB-549029CBAA24}"/>
    <hyperlink ref="Q2151" r:id="rId317" xr:uid="{4F691C6F-24E6-4EF7-95F2-494CA65F126C}"/>
    <hyperlink ref="Q2152" r:id="rId318" xr:uid="{E64DD9A2-B572-4E1C-BE18-7250DDFFB4AA}"/>
    <hyperlink ref="Q1902" r:id="rId319" xr:uid="{479EA2F3-8678-4CA6-A12C-103615CD6220}"/>
    <hyperlink ref="Q1698" r:id="rId320" xr:uid="{5CF48CC6-8688-46C4-9AC4-70BFB0C41194}"/>
    <hyperlink ref="Q522" r:id="rId321" xr:uid="{6B135207-43F0-4412-90C8-C59989F9DC7B}"/>
    <hyperlink ref="Q671" r:id="rId322" xr:uid="{EE5D76CD-C2A8-4B5B-BF35-40BA7E2CAFFD}"/>
    <hyperlink ref="Q1592" r:id="rId323" xr:uid="{0C958182-FEBA-454B-930B-363D0278CB59}"/>
    <hyperlink ref="Q727" r:id="rId324" xr:uid="{06BE07BA-DAD8-490D-8AF3-C3F5D07CD61B}"/>
    <hyperlink ref="Q711" r:id="rId325" xr:uid="{E5E552A2-37D5-48B7-9C54-69E07C76D74B}"/>
    <hyperlink ref="Q43" r:id="rId326" xr:uid="{55AB11B2-28EA-456B-8397-E44771B2BF8A}"/>
    <hyperlink ref="Q1690" r:id="rId327" xr:uid="{B75189C0-3BB4-4EC6-A077-4805839D61AF}"/>
    <hyperlink ref="Q1894" r:id="rId328" xr:uid="{D6B0CE31-3A1E-41FA-9B9C-0DE861CEAAE0}"/>
    <hyperlink ref="Q1784" r:id="rId329" xr:uid="{823ED3E6-98FE-4253-9367-B3079AE404BD}"/>
    <hyperlink ref="Q1608" r:id="rId330" xr:uid="{824FB35F-2557-4423-962A-8EB7F20C8001}"/>
    <hyperlink ref="Q2170" r:id="rId331" xr:uid="{5393A23A-FFE7-4C55-B7B3-279375B4A8FA}"/>
    <hyperlink ref="Q2173" r:id="rId332" xr:uid="{94EDFE0C-58B4-4E1C-A5E2-9BE8E6C90940}"/>
    <hyperlink ref="Q2171" r:id="rId333" xr:uid="{C06ADB36-ED9E-472B-AAF9-8CA5DC8911AF}"/>
    <hyperlink ref="Q2172" r:id="rId334" xr:uid="{7DDAC593-D9ED-4455-BFE0-71C1778B20B8}"/>
    <hyperlink ref="Q581" r:id="rId335" xr:uid="{4E50D4FB-BDEC-4C1E-8E50-CDA05E9AE7C7}"/>
    <hyperlink ref="Q758" r:id="rId336" xr:uid="{4EBFD978-B48A-4376-B1A5-EA6C05BA654F}"/>
    <hyperlink ref="Q1719" r:id="rId337" xr:uid="{014A3477-E2F0-4AEF-9AFB-840A9BE99AAB}"/>
    <hyperlink ref="Q1224" r:id="rId338" xr:uid="{09778F5C-1878-45F1-8613-99CDFAB3AB7B}"/>
    <hyperlink ref="Q170" r:id="rId339" xr:uid="{247FDB9A-70EF-41F6-8EF6-2349CA957DCB}"/>
    <hyperlink ref="Q1845" r:id="rId340" xr:uid="{BF50B409-55A2-4B43-9FDB-F08256154209}"/>
    <hyperlink ref="Q171" r:id="rId341" xr:uid="{D56596C4-9939-4119-9A49-D5E60E2E2922}"/>
    <hyperlink ref="Q169" r:id="rId342" xr:uid="{9EDB4577-BA51-4705-963F-0B116483ABEA}"/>
    <hyperlink ref="Q702" r:id="rId343" xr:uid="{93741650-E730-46C8-A666-DB017A28EB6A}"/>
    <hyperlink ref="Q409" r:id="rId344" xr:uid="{042F45AC-E0DF-48D3-96D7-5C03770A5186}"/>
    <hyperlink ref="Q1980" r:id="rId345" xr:uid="{20A0FF9A-4A65-4E43-8450-3CE956926FD9}"/>
    <hyperlink ref="Q1338" r:id="rId346" xr:uid="{6895EE93-5C27-4182-8B75-92BDD4BA3C72}"/>
    <hyperlink ref="Q1341" r:id="rId347" xr:uid="{65DFABF7-4D76-477E-9A88-8F7DBD9E1498}"/>
    <hyperlink ref="Q2119" r:id="rId348" xr:uid="{E32211C6-36E7-4518-87F6-B07D040BB1C1}"/>
    <hyperlink ref="Q1332" r:id="rId349" xr:uid="{15CBE2C9-7193-49F3-927D-0FB3FB39F1A9}"/>
    <hyperlink ref="Q675" r:id="rId350" xr:uid="{EF5DFBD0-93EC-45DD-99D3-4E8D9ADF51FC}"/>
    <hyperlink ref="Q96" r:id="rId351" xr:uid="{7B91E6A0-D233-4C69-8821-E80BD9B2D8A7}"/>
    <hyperlink ref="Q340" r:id="rId352" xr:uid="{86E5205E-3AB5-4C34-9D3F-F18E35453E6A}"/>
    <hyperlink ref="Q703" r:id="rId353" xr:uid="{0482478D-2E5C-432E-A693-B438601500E3}"/>
    <hyperlink ref="Q1795" r:id="rId354" xr:uid="{1E44E6EC-7324-45A1-B8DC-DF896501A844}"/>
    <hyperlink ref="Q294" r:id="rId355" xr:uid="{5B9103C3-9979-4DB5-AEE7-EA340A324484}"/>
    <hyperlink ref="Q1413" r:id="rId356" xr:uid="{5760157D-BCD6-4DFB-8556-9B3E54E6EEEC}"/>
    <hyperlink ref="Q1605" r:id="rId357" xr:uid="{B6404D7B-CB8D-407C-8389-A604258093A0}"/>
    <hyperlink ref="Q454" r:id="rId358" xr:uid="{ACE8751C-4EA0-400A-8DFD-F237A9051CE7}"/>
    <hyperlink ref="Q1405" r:id="rId359" xr:uid="{466FA50A-8234-4387-8B35-FBB7D33783D6}"/>
    <hyperlink ref="Q960" r:id="rId360" xr:uid="{A27B7154-F7B3-4BE2-8B08-5C090AC9DDB7}"/>
    <hyperlink ref="Q1866" r:id="rId361" xr:uid="{771340C8-6B97-489A-B623-9FAB437852CD}"/>
    <hyperlink ref="Q841" r:id="rId362" xr:uid="{E84B24BD-E22B-4225-8F5B-D327AD2FEE40}"/>
    <hyperlink ref="Q243" r:id="rId363" xr:uid="{79BC2E83-0999-43DD-8182-AA821F1B4199}"/>
    <hyperlink ref="Q244" r:id="rId364" xr:uid="{96CFC274-5002-43D2-B47F-F6F93340CD52}"/>
    <hyperlink ref="Q1663" r:id="rId365" xr:uid="{37D6BFAE-DD4B-4640-AEED-EA91A6019D7D}"/>
    <hyperlink ref="Q2039" r:id="rId366" xr:uid="{196FE9C7-F57E-435D-9FFA-7FCC1A6FE9A4}"/>
    <hyperlink ref="Q250" r:id="rId367" xr:uid="{50739677-1608-4762-A897-FA39ABCBE196}"/>
    <hyperlink ref="Q154" r:id="rId368" xr:uid="{549575AB-F9F8-4D15-8A13-BBCC7345CB0E}"/>
    <hyperlink ref="Q251" r:id="rId369" xr:uid="{A3C15D53-F3AC-4F5A-AFF6-742C6075A1A8}"/>
    <hyperlink ref="Q1639" r:id="rId370" xr:uid="{88853B88-41FD-4B0B-8E56-59419110D036}"/>
    <hyperlink ref="Q1379" r:id="rId371" xr:uid="{698A9B41-252D-4DFB-B7A0-3CEBA2FFE87B}"/>
    <hyperlink ref="Q248" r:id="rId372" xr:uid="{A13A8D5E-E277-4DF9-A2F3-6BE6F8DFA08C}"/>
    <hyperlink ref="Q252" r:id="rId373" xr:uid="{B2066BFB-3F1F-4D4A-8EAF-42DEB755C764}"/>
    <hyperlink ref="Q1617" r:id="rId374" xr:uid="{CA75FF18-769B-4ADF-84D8-5F5177E6C49E}"/>
    <hyperlink ref="Q1638" r:id="rId375" xr:uid="{F28A91B0-C2C2-4B4B-ADB9-79E902E35B8A}"/>
    <hyperlink ref="Q2066" r:id="rId376" xr:uid="{F7E39DC5-0B91-43C7-BEAB-AB8D7D47C069}"/>
    <hyperlink ref="Q151" r:id="rId377" xr:uid="{322A4DB2-5887-42C2-BB68-3639828BDD1D}"/>
    <hyperlink ref="Q812" r:id="rId378" xr:uid="{0253AC2C-00CB-43BA-A0F7-94660776D612}"/>
    <hyperlink ref="Q819" r:id="rId379" xr:uid="{11EFA67F-285E-47D3-A9F6-8AE654356BEF}"/>
    <hyperlink ref="Q111" r:id="rId380" xr:uid="{6595B25A-BAFE-4FD5-BCBA-128E115E316C}"/>
    <hyperlink ref="Q739" r:id="rId381" xr:uid="{4B7290AD-B013-4DD0-9ABF-670EA47AFFAD}"/>
    <hyperlink ref="Q832" r:id="rId382" xr:uid="{75C7A7F4-1090-42DD-BF7A-CCF41D734E42}"/>
    <hyperlink ref="Q1201" r:id="rId383" xr:uid="{3C085E49-D79F-4327-9487-3ECC85766731}"/>
    <hyperlink ref="Q288" r:id="rId384" xr:uid="{AFF28EB3-E297-4060-B01E-021FAA21DA22}"/>
    <hyperlink ref="Q751" r:id="rId385" xr:uid="{0890DADC-71AF-496D-8B59-089213E333AC}"/>
    <hyperlink ref="Q735" r:id="rId386" xr:uid="{A0A1B7F0-D056-4D3F-ACEF-4A111B91E711}"/>
    <hyperlink ref="Q759" r:id="rId387" xr:uid="{8308FDC9-9AE7-47C5-B5CE-D6511250FECF}"/>
    <hyperlink ref="Q1421" r:id="rId388" xr:uid="{36F9572F-C56D-4D4F-8D6D-03DEC5BC2DA7}"/>
    <hyperlink ref="Q1034" r:id="rId389" xr:uid="{4E5362A2-8A1B-4194-B5FF-185679806FF0}"/>
    <hyperlink ref="Q181" r:id="rId390" xr:uid="{F00B77EB-14E1-439B-ABC9-1587D747D52C}"/>
    <hyperlink ref="Q1131" r:id="rId391" xr:uid="{176E3F11-5F7F-4DD3-8870-707BF3C80707}"/>
    <hyperlink ref="Q843" r:id="rId392" xr:uid="{760DD7F5-5F68-4224-8E6D-6ECCC6ECDF7E}"/>
    <hyperlink ref="Q1126" r:id="rId393" xr:uid="{D4959998-4B09-40B9-B71A-3C402597D70E}"/>
    <hyperlink ref="Q270" r:id="rId394" xr:uid="{83DC64C6-590F-441F-83E9-B77A2B16D5C2}"/>
    <hyperlink ref="Q30" r:id="rId395" xr:uid="{0E5B3A74-0B5F-4589-ABD4-209D70D1D814}"/>
    <hyperlink ref="Q383" r:id="rId396" xr:uid="{FEF9798A-E4B2-4FCE-B0EB-8DB10E7F4DEE}"/>
    <hyperlink ref="Q1430" r:id="rId397" xr:uid="{19600F00-44FB-410F-ABE2-000AA8730E40}"/>
    <hyperlink ref="Q269" r:id="rId398" xr:uid="{BB4591F0-6733-4CC1-8CB6-F9095DD45EA6}"/>
    <hyperlink ref="Q1655" r:id="rId399" xr:uid="{2144B664-D50F-4C2C-954B-70546BE17871}"/>
    <hyperlink ref="Q382" r:id="rId400" xr:uid="{719414A2-0882-460D-997C-55CA6E5099DD}"/>
    <hyperlink ref="Q2" r:id="rId401" xr:uid="{09D5D0FB-DA98-4DF7-916D-09764EB74516}"/>
    <hyperlink ref="Q444" r:id="rId402" xr:uid="{3A0E0E8B-EBBC-4788-927B-0D3C50274EB8}"/>
    <hyperlink ref="Q656" r:id="rId403" xr:uid="{6C51AD33-8E27-4FB6-85C5-7D817611A077}"/>
    <hyperlink ref="Q1125" r:id="rId404" xr:uid="{1627C51C-ACFB-400B-86B4-08FF88B8176E}"/>
    <hyperlink ref="Q1742" r:id="rId405" xr:uid="{54F438C0-DD14-4494-8423-8F61BBDFCD6F}"/>
    <hyperlink ref="Q2080" r:id="rId406" xr:uid="{12D92C6B-4663-4118-B055-340BF98B2F8C}"/>
    <hyperlink ref="R2080" r:id="rId407" xr:uid="{E3F57D54-CC16-494A-B22B-22D24B21AE46}"/>
    <hyperlink ref="R2081" r:id="rId408" xr:uid="{257C584D-9D1E-4BC0-BC1F-F5BC6D043E5B}"/>
    <hyperlink ref="Q2081" r:id="rId409" xr:uid="{F767AACE-F45C-41AE-8AA6-45E8B633C79A}"/>
    <hyperlink ref="Q445" r:id="rId410" xr:uid="{3448FBB6-6123-4A46-B035-450308901499}"/>
    <hyperlink ref="R445" r:id="rId411" xr:uid="{D568C77E-83B2-43A6-9F37-DD7A6B2269A5}"/>
    <hyperlink ref="Q1853" r:id="rId412" xr:uid="{D431A7AA-1FD0-489F-82B7-37906EC4172C}"/>
    <hyperlink ref="Q1124" r:id="rId413" xr:uid="{F7F98114-94D2-47B6-A336-9A8BCE0AF353}"/>
    <hyperlink ref="Q1507" r:id="rId414" xr:uid="{760B7C2A-59EA-4877-ADBD-23E0F2A00ED6}"/>
    <hyperlink ref="Q37" r:id="rId415" xr:uid="{7144F774-C148-4F10-B746-835FABBBDC10}"/>
    <hyperlink ref="Q1314" r:id="rId416" xr:uid="{97B6267E-C7C7-4161-A4FE-10B138B181FC}"/>
    <hyperlink ref="R712" r:id="rId417" xr:uid="{D9DB9B0F-70D4-4852-99C7-A0987876E46F}"/>
    <hyperlink ref="Q712" r:id="rId418" xr:uid="{E4A18DF8-A01D-4587-AEF0-1E4B68B46428}"/>
    <hyperlink ref="Q1609" r:id="rId419" xr:uid="{FBC2461E-3C6C-4615-A829-C3BECB55AFB6}"/>
    <hyperlink ref="Q1296" r:id="rId420" xr:uid="{80C58687-EFBE-4F00-81A8-2278F3AD05C3}"/>
    <hyperlink ref="Q1797" r:id="rId421" xr:uid="{804E3495-C362-4A94-8335-78EB8B0C17C0}"/>
    <hyperlink ref="Q1483" r:id="rId422" xr:uid="{52DFD21E-0BDC-4BB4-B9A0-BBCE869B051E}"/>
    <hyperlink ref="Q295" r:id="rId423" xr:uid="{E8DC10E0-56FC-46AF-B5E2-F095EB78568C}"/>
    <hyperlink ref="Q1312" r:id="rId424" xr:uid="{6495F77F-A872-4766-9C9C-7A0A1A11C914}"/>
    <hyperlink ref="Q972" r:id="rId425" xr:uid="{A92ED54B-77B7-4BD6-9B83-451966BE14B2}"/>
    <hyperlink ref="Q1048" r:id="rId426" xr:uid="{3754C56D-5A16-44CE-B34D-97A17FBE770A}"/>
    <hyperlink ref="Q1061" r:id="rId427" xr:uid="{91E00707-5730-471F-B142-E53C19ABD007}"/>
    <hyperlink ref="Q973" r:id="rId428" xr:uid="{BD0191D8-262B-4D47-B3FA-963ACF18DBBF}"/>
    <hyperlink ref="Q877" r:id="rId429" xr:uid="{678D2047-682C-4015-96C3-51531D06A3C3}"/>
    <hyperlink ref="Q1049" r:id="rId430" xr:uid="{F6EC903C-6FD7-4E65-9127-9455B6398854}"/>
    <hyperlink ref="Q1916" r:id="rId431" xr:uid="{A3A5A9DF-BA5B-4C91-9FE4-5298E06D433A}"/>
    <hyperlink ref="Q645" r:id="rId432" xr:uid="{28D3009E-BA08-40DF-89CD-6FB805ADEA73}"/>
    <hyperlink ref="Q191" r:id="rId433" xr:uid="{CB21C8C4-9E6F-4966-BD85-638666FCEF8A}"/>
    <hyperlink ref="Q1136" r:id="rId434" xr:uid="{A5D159A1-220F-4834-A590-79B4493C63B3}"/>
    <hyperlink ref="Q1623" r:id="rId435" xr:uid="{09542C0E-DF7D-4323-BB9E-F1169C3E38CA}"/>
    <hyperlink ref="Q1867" r:id="rId436" xr:uid="{32C07E77-60E9-433C-8D99-E698499D80CA}"/>
    <hyperlink ref="Q282" r:id="rId437" xr:uid="{309F9FB5-F121-463A-8E0E-1F204DDBB65F}"/>
    <hyperlink ref="Q1625" r:id="rId438" xr:uid="{7155D2C4-8F19-4496-8BAA-4CA7D71B14E1}"/>
    <hyperlink ref="R1625" r:id="rId439" xr:uid="{F4C42D5A-A944-426B-9BDD-141760FB7AF7}"/>
    <hyperlink ref="Q389" r:id="rId440" xr:uid="{FF477562-DAA6-45AF-A175-E272D15C2AC7}"/>
    <hyperlink ref="Q1133" r:id="rId441" xr:uid="{B456C9F1-7001-4729-93E5-2342DA53E2A2}"/>
    <hyperlink ref="Q569" r:id="rId442" xr:uid="{ED98E808-7ECC-4715-9BFB-72FE9F011B38}"/>
    <hyperlink ref="Q1865" r:id="rId443" xr:uid="{AA057B21-5284-4507-98F4-20439F124C1D}"/>
    <hyperlink ref="Q8" r:id="rId444" xr:uid="{528D130E-ED13-4B3D-B081-8778968D93AF}"/>
    <hyperlink ref="Q1662" r:id="rId445" xr:uid="{FCF895D3-62C6-4BEA-9506-32F40B059A90}"/>
    <hyperlink ref="Q280" r:id="rId446" xr:uid="{184B4743-8A1E-4C2D-8B95-59F4638404F3}"/>
    <hyperlink ref="Q1864" r:id="rId447" xr:uid="{4A7156FF-6446-4AF1-A710-26B606EA6D58}"/>
    <hyperlink ref="Q453" r:id="rId448" xr:uid="{3FCCA26A-DBB9-40A5-B076-0F15608C6F34}"/>
    <hyperlink ref="Q1442" r:id="rId449" xr:uid="{7ECD3A79-54C5-4DB6-BA32-CD0E8A1F09F4}"/>
    <hyperlink ref="Q1135" r:id="rId450" xr:uid="{9AD09B64-055B-4860-A607-6C35D42F8F11}"/>
    <hyperlink ref="Q275" r:id="rId451" xr:uid="{800B7D3F-452C-4505-B572-B12C80077773}"/>
    <hyperlink ref="Q277" r:id="rId452" xr:uid="{25CCCBF3-B75E-4D50-8D2B-C0E617F44149}"/>
    <hyperlink ref="Q386" r:id="rId453" xr:uid="{709A0581-E851-4BEC-AF1C-2691FB1CF5FC}"/>
    <hyperlink ref="Q450" r:id="rId454" xr:uid="{5ABA771C-BB36-43C0-8325-0E92DE8E9038}"/>
    <hyperlink ref="Q1435" r:id="rId455" xr:uid="{688DA309-CC17-49AF-B509-7E30B30AC921}"/>
    <hyperlink ref="Q1860" r:id="rId456" xr:uid="{326D7155-5FBC-4DAC-B395-1E6AE8031AFF}"/>
    <hyperlink ref="Q33" r:id="rId457" xr:uid="{F6293723-0ACC-4E54-9F4C-F663B6DB13BB}"/>
    <hyperlink ref="Q42" r:id="rId458" xr:uid="{B859ECDF-3443-45B9-80B4-BD57807FFB5D}"/>
    <hyperlink ref="Q1621" r:id="rId459" xr:uid="{D1DB5271-09F6-42D8-A3D5-92A4F2FF2B21}"/>
    <hyperlink ref="Q1132" r:id="rId460" xr:uid="{0E184E36-AAFD-439A-A083-DD1DC085718D}"/>
    <hyperlink ref="Q2100" r:id="rId461" xr:uid="{87638524-3892-4AED-9A37-FA3D3C6999CF}"/>
    <hyperlink ref="Q1138" r:id="rId462" xr:uid="{E6D6CAB4-3C9F-4400-A42A-CFB37FAB0931}"/>
    <hyperlink ref="Q456" r:id="rId463" xr:uid="{7DE15D62-BF64-4357-8A43-901DB521520C}"/>
    <hyperlink ref="Q1869" r:id="rId464" xr:uid="{7BA80069-5740-405E-8890-71FD0D28C094}"/>
    <hyperlink ref="Q1755" r:id="rId465" xr:uid="{BF29922C-6C3C-4590-9F1C-61F414E817C0}"/>
    <hyperlink ref="Q185" r:id="rId466" xr:uid="{A9E6286D-72E6-443A-AEFA-02AC8866614E}"/>
    <hyperlink ref="Q1959" r:id="rId467" xr:uid="{10FB5455-5444-4FBE-AA58-2BACA14D25D6}"/>
    <hyperlink ref="R1959" r:id="rId468" xr:uid="{ABCE2479-AA8D-4284-ADF4-32635ACBA1A6}"/>
    <hyperlink ref="Q1952" r:id="rId469" xr:uid="{BBD58FA4-A8D4-4F01-A828-267050901AD8}"/>
    <hyperlink ref="R1952" r:id="rId470" xr:uid="{295D73B0-2325-4CB7-B8AB-361324039825}"/>
    <hyperlink ref="Q235" r:id="rId471" xr:uid="{DDCD2B54-96A4-4A96-98DD-E58DAD327F0C}"/>
    <hyperlink ref="Q1955" r:id="rId472" xr:uid="{2A9C241A-FDEA-4D14-AC67-D8203BC96AE5}"/>
    <hyperlink ref="Q2027" r:id="rId473" xr:uid="{3DC71F4C-3AB8-4747-B82F-D512E4C1B9CA}"/>
    <hyperlink ref="Q1953" r:id="rId474" xr:uid="{DF13CE4E-B08B-4706-83DE-F4C4946A36C0}"/>
    <hyperlink ref="Q1308" r:id="rId475" xr:uid="{464CF932-6805-4B00-BD72-D3BCB027FE82}"/>
    <hyperlink ref="Q1307" r:id="rId476" xr:uid="{3201270A-C7E0-4CF1-9C47-FEF052218360}"/>
    <hyperlink ref="Q2023" r:id="rId477" display="https://tvd.im/small-arms/4551-m30-4-2-inch-four-deuce.html" xr:uid="{713EA20E-C31D-4F96-9CF3-E6D07B1FAED1}"/>
    <hyperlink ref="Q192" r:id="rId478" display="https://www.militaryfactory.com/armor/detail.php?armor_id=439" xr:uid="{9E5B2E50-3E56-49CC-90F4-4E7BB40F6DE8}"/>
    <hyperlink ref="Q674" r:id="rId479" xr:uid="{6220F4CE-F417-4A4A-A153-FD6CE92200C7}"/>
    <hyperlink ref="Q770" r:id="rId480" xr:uid="{7EA8EFC8-E9B5-4678-90D3-2A5ED8C88DDF}"/>
    <hyperlink ref="Q1140" r:id="rId481" xr:uid="{DC58D633-4A7A-483F-9271-9876BA049289}"/>
    <hyperlink ref="Q1445" r:id="rId482" xr:uid="{CED5F3AA-E052-46FB-A80F-0876D5684B7B}"/>
    <hyperlink ref="Q961" r:id="rId483" xr:uid="{4CE6CA0D-D67F-4583-8723-37D449347FB8}"/>
    <hyperlink ref="Q1826" r:id="rId484" xr:uid="{FC81F5D4-1289-4BD7-AF23-E5E81083391B}"/>
    <hyperlink ref="Q1142" r:id="rId485" xr:uid="{E3347437-D7AF-40C9-A2E7-2DE9640F2148}"/>
    <hyperlink ref="Q1874" r:id="rId486" xr:uid="{2D49EB68-E1D7-449A-A2C3-F62605F04E46}"/>
    <hyperlink ref="Q86" r:id="rId487" xr:uid="{2AA265A1-E18E-438E-90F7-3C4D7C605039}"/>
    <hyperlink ref="Q1878" r:id="rId488" xr:uid="{136FDCC7-A74E-4251-B850-3C24DFC71522}"/>
    <hyperlink ref="Q196" r:id="rId489" xr:uid="{DB0C5888-19B4-4687-84B0-1CFAB9BC23A6}"/>
    <hyperlink ref="Q648" r:id="rId490" xr:uid="{DA3FFDC9-3C28-4A40-A94F-C889176BA8FF}"/>
    <hyperlink ref="Q1149" r:id="rId491" xr:uid="{51849239-F58C-47C5-A279-56B18BA97D5B}"/>
    <hyperlink ref="Q16" r:id="rId492" xr:uid="{9A350AC7-1801-44E7-82BD-7720DF670F66}"/>
    <hyperlink ref="Q1302" r:id="rId493" xr:uid="{36B169E1-DABF-47EE-9712-384684DD303F}"/>
    <hyperlink ref="Q752" r:id="rId494" xr:uid="{1C14D7AF-5C08-4568-91B5-673AD7A91C1B}"/>
    <hyperlink ref="Q669" r:id="rId495" xr:uid="{16CCFB4F-273A-4FF4-B50F-93EA6A7B3FE8}"/>
    <hyperlink ref="Q1303" r:id="rId496" xr:uid="{9D359C5B-FFC2-4790-A375-07F7A877B131}"/>
    <hyperlink ref="Q1128" r:id="rId497" xr:uid="{5A42A375-823B-4E29-BA87-504BF599C90A}"/>
    <hyperlink ref="Q1857" r:id="rId498" xr:uid="{45306FEA-C8D1-411C-A2C4-A17FCD6BEEFA}"/>
    <hyperlink ref="Q1330" r:id="rId499" xr:uid="{460C2D1E-3F82-4E06-BAD1-0B613D93ACFC}"/>
    <hyperlink ref="Q186" r:id="rId500" xr:uid="{95DA6FC2-37A8-4B98-A4AA-C9FD330152B7}"/>
    <hyperlink ref="Q1137" r:id="rId501" xr:uid="{7B2D97EC-A8F1-4ADF-B510-948851566898}"/>
    <hyperlink ref="Q1868" r:id="rId502" xr:uid="{2E283C15-3F3D-4EBB-8F0E-77315112F7C4}"/>
    <hyperlink ref="Q205" r:id="rId503" xr:uid="{0B624269-8637-4025-A7F9-40DC102253B1}"/>
    <hyperlink ref="Q1299" r:id="rId504" xr:uid="{E880F122-0C84-486D-BBB8-C9E92D295F33}"/>
    <hyperlink ref="Q1861" r:id="rId505" xr:uid="{69D69E52-633B-4D1A-A31C-B71482E2EAE4}"/>
    <hyperlink ref="Q1854" r:id="rId506" xr:uid="{62F9E81D-5D11-4B12-827B-436431C2F005}"/>
    <hyperlink ref="Q1127" r:id="rId507" xr:uid="{4609C1A1-81F6-42EF-82ED-E79B1B080160}"/>
    <hyperlink ref="Q1855" r:id="rId508" xr:uid="{FC25D902-91C8-499A-A8D8-727CB9E1E86C}"/>
    <hyperlink ref="Q564" r:id="rId509" xr:uid="{770A8B97-B134-4B61-B7B3-A8701C6ED6CB}"/>
    <hyperlink ref="Q1856" r:id="rId510" xr:uid="{F8BEADE9-3180-41B6-95A3-507EC590DEA7}"/>
    <hyperlink ref="Q446" r:id="rId511" xr:uid="{2A7D67BB-D41C-4A7A-B195-328F330467D9}"/>
    <hyperlink ref="Q189" r:id="rId512" xr:uid="{60B8B417-54D1-4D7A-AFCD-D73FAB4EC937}"/>
    <hyperlink ref="Q1315" r:id="rId513" xr:uid="{5DB5685C-952B-49AD-906B-D9B7C1AA5C38}"/>
    <hyperlink ref="Q233" r:id="rId514" xr:uid="{BC8D7541-5B71-403A-8C93-FFF57CD2CFBD}"/>
    <hyperlink ref="Q1750" r:id="rId515" xr:uid="{8C647C04-9043-47DA-8164-5D8A0779F35C}"/>
    <hyperlink ref="Q2022" r:id="rId516" xr:uid="{118A0B68-AF80-4D4E-8139-B34CF9FCDBF2}"/>
    <hyperlink ref="Q1293" r:id="rId517" xr:uid="{E25D0CD5-343E-4DAB-A334-62EA78F960C4}"/>
    <hyperlink ref="Q1290" r:id="rId518" xr:uid="{C4BF6B6F-8DCC-4575-9913-971489B5645F}"/>
    <hyperlink ref="Q1305" r:id="rId519" xr:uid="{D62ACD52-0E74-4DE8-9DF6-9E8D204B7B39}"/>
    <hyperlink ref="Q2052" r:id="rId520" xr:uid="{F7012062-0FD0-4190-B41D-C67B4331B1C1}"/>
    <hyperlink ref="Q1306" r:id="rId521" xr:uid="{86B76FCB-EE9A-44A3-8B96-7CC04163E98E}"/>
    <hyperlink ref="Q1143" r:id="rId522" xr:uid="{B9F3740A-087C-4DA4-BB5B-0B1FB29462A5}"/>
    <hyperlink ref="R1143" r:id="rId523" xr:uid="{0C951237-EB7F-443E-9213-BA7DE8054E1D}"/>
    <hyperlink ref="Q488" r:id="rId524" xr:uid="{593A2310-87BF-4D00-A067-F68719FF75D8}"/>
    <hyperlink ref="Q1310" r:id="rId525" xr:uid="{49BCA1A5-F5A7-4104-A8B0-745F742D172A}"/>
    <hyperlink ref="Q1217" r:id="rId526" xr:uid="{83E45A33-796B-4445-BF60-7D7E94A3C324}"/>
    <hyperlink ref="Q1494" r:id="rId527" xr:uid="{90860E7E-37B7-4F9B-8B35-6231BC85DE18}"/>
    <hyperlink ref="Q1754" r:id="rId528" xr:uid="{A6D97F0C-E280-4012-A8F8-F7CD94C5BAB3}"/>
    <hyperlink ref="Q634" r:id="rId529" xr:uid="{599000B1-F27E-455D-AF3C-57635D35D68C}"/>
    <hyperlink ref="Q1796" r:id="rId530" xr:uid="{05552985-135D-4905-AFA1-9555CD54D5E8}"/>
    <hyperlink ref="Q1064" r:id="rId531" xr:uid="{6063612E-9BB5-4E0B-9BE5-2ECEF7D3FB5A}"/>
    <hyperlink ref="Q273" r:id="rId532" xr:uid="{8EC61F95-8205-451F-B2BB-89C474F6815A}"/>
    <hyperlink ref="Q1649" r:id="rId533" xr:uid="{C7895678-CD2A-4E63-8D7A-EAC9128A08FB}"/>
    <hyperlink ref="Q1172" r:id="rId534" xr:uid="{194C5401-5AE2-472D-8E6B-3790F565C9E9}"/>
    <hyperlink ref="Q956" r:id="rId535" xr:uid="{7C5790CB-8439-4011-9763-7B8E9DC55579}"/>
    <hyperlink ref="Q1566" r:id="rId536" xr:uid="{7FAAFD9D-A9D4-441F-84B8-70999D7552F0}"/>
    <hyperlink ref="Q1567" r:id="rId537" xr:uid="{5890432B-8BC3-4481-AE9C-714E89C068C1}"/>
    <hyperlink ref="Q1572" r:id="rId538" xr:uid="{9472A105-9E50-4AC9-B437-5A31DE2B3A05}"/>
    <hyperlink ref="Q714" r:id="rId539" xr:uid="{30EA4C0E-F9C3-4707-AFA6-9213A75A7F97}"/>
    <hyperlink ref="Q1706" r:id="rId540" xr:uid="{286B2F07-DC85-45C4-B944-832D50A563E2}"/>
    <hyperlink ref="Q440" r:id="rId541" xr:uid="{A0FE9C53-E538-4CD9-A6E1-C2F558B041A9}"/>
    <hyperlink ref="Q441" r:id="rId542" xr:uid="{14916C7D-2E7D-441C-B72B-C2EF7AEBD748}"/>
    <hyperlink ref="Q140" r:id="rId543" xr:uid="{66174C44-0CC6-4CFF-8D16-BAF149165095}"/>
    <hyperlink ref="Q1812" r:id="rId544" xr:uid="{1B5C8719-BCA4-4996-8B26-07626236C1B5}"/>
    <hyperlink ref="Q1814" r:id="rId545" xr:uid="{A83B9744-6F08-4E53-BDBD-D588805B000C}"/>
    <hyperlink ref="Q1383" r:id="rId546" xr:uid="{74F225AF-5C1F-4A1F-9E79-E1E40704BFB8}"/>
    <hyperlink ref="Q2041" r:id="rId547" xr:uid="{AAA96BF3-6AB9-4C9B-838F-81B9E47071CC}"/>
    <hyperlink ref="Q1833" r:id="rId548" xr:uid="{8BA034DC-E467-42AC-8621-FEC90FA328C9}"/>
    <hyperlink ref="Q158" r:id="rId549" xr:uid="{45B29530-D82F-4AB9-BDFC-8B91CFA17AF9}"/>
    <hyperlink ref="Q1618" r:id="rId550" xr:uid="{39A31A72-2ECA-4A71-B73C-3A3356F61E35}"/>
    <hyperlink ref="Q1817" r:id="rId551" xr:uid="{C1191C45-2ED0-4D5E-9B68-847AE1E23B63}"/>
    <hyperlink ref="Q256" r:id="rId552" xr:uid="{C74802B4-A8FF-4D47-9B30-75D7DF00369F}"/>
    <hyperlink ref="Q1355" r:id="rId553" xr:uid="{C70F3C0C-DFF9-442F-83DA-8CA570FD6F9D}"/>
    <hyperlink ref="Q1766" r:id="rId554" xr:uid="{0092FEAD-6A01-4CEE-99FB-514DE1578B7E}"/>
    <hyperlink ref="Q255" r:id="rId555" xr:uid="{3EE4C73F-0834-4354-8C29-86BE7BACD4EA}"/>
    <hyperlink ref="Q1382" r:id="rId556" xr:uid="{CF74AE81-D96F-4ADC-8A32-D9883E22D8BD}"/>
    <hyperlink ref="Q1761" r:id="rId557" xr:uid="{CBB3EA82-136E-4A3D-9375-C1FE9E4DB85D}"/>
    <hyperlink ref="Q2040" r:id="rId558" xr:uid="{22307F71-DCEB-4747-B60D-1FCD9C612BA1}"/>
    <hyperlink ref="Q156" r:id="rId559" xr:uid="{DC322935-6BC1-4D78-8C5F-50C02AAED4FA}"/>
    <hyperlink ref="Q254" r:id="rId560" xr:uid="{0F44B093-5E00-420E-A58D-0F3F7AF628F1}"/>
    <hyperlink ref="Q214" r:id="rId561" xr:uid="{888DBF59-FE64-4A12-812B-1C9739A209DC}"/>
    <hyperlink ref="Q257" r:id="rId562" xr:uid="{C1EFDEFD-2697-4E53-96E7-F0D570AFC637}"/>
    <hyperlink ref="Q678" r:id="rId563" xr:uid="{5ABF49A6-AF81-4979-9728-748AFF7C1B24}"/>
    <hyperlink ref="Q1384" r:id="rId564" xr:uid="{8C768DCC-29A6-4237-BFE1-CB7F32715769}"/>
    <hyperlink ref="Q2042" r:id="rId565" xr:uid="{D741A9DC-141E-4DDA-8C9C-1DC8D89A6DBB}"/>
    <hyperlink ref="Q1640" r:id="rId566" xr:uid="{11FC928D-4FE5-44BF-992C-9CE046B5B0CD}"/>
    <hyperlink ref="Q1356" r:id="rId567" xr:uid="{405AA97A-72C1-4D15-BFC5-1EFAF712F59C}"/>
    <hyperlink ref="Q1357" r:id="rId568" xr:uid="{60583747-0424-439A-AACE-28A6C21D0C5E}"/>
    <hyperlink ref="Q1764" r:id="rId569" xr:uid="{F725503F-1416-4555-B88B-16C20C7ABE11}"/>
    <hyperlink ref="Q1251" r:id="rId570" xr:uid="{A329F6B2-D489-492C-8395-5F700A28F661}"/>
    <hyperlink ref="Q883" r:id="rId571" xr:uid="{AD15D1B9-E40D-43D7-82A1-0C96B53425F1}"/>
    <hyperlink ref="Q903" r:id="rId572" xr:uid="{77A7DB0F-1920-4A29-9D01-7C4DC3771B66}"/>
    <hyperlink ref="Q1994" r:id="rId573" xr:uid="{1EB87687-180A-4FD3-9F54-BC0BA2B871C7}"/>
    <hyperlink ref="Q1993" r:id="rId574" xr:uid="{3DC609B2-2869-4362-BE24-03547D594CA7}"/>
    <hyperlink ref="Q1348" r:id="rId575" xr:uid="{C8614BA4-D5FF-4A57-9F70-B3B31EC1CEE0}"/>
    <hyperlink ref="Q145" r:id="rId576" xr:uid="{70C15C73-27E7-4F69-9708-B94AFA9A2EAE}"/>
    <hyperlink ref="Q1349" r:id="rId577" xr:uid="{C3B0D6B2-6139-43F0-B0FB-2AB15ED126C8}"/>
    <hyperlink ref="Q2038" r:id="rId578" xr:uid="{BE34B109-8DA2-4BF3-8C57-F7960515A835}"/>
    <hyperlink ref="Q144" r:id="rId579" xr:uid="{304B2A4E-CAEB-4FD3-989B-B632EAEE907D}"/>
    <hyperlink ref="Q1821" r:id="rId580" xr:uid="{364756D2-C637-4CA1-ACC5-4C8269AABB7B}"/>
    <hyperlink ref="Q1377" r:id="rId581" xr:uid="{F81B0D5F-FE44-4590-9B99-F4A358CE7960}"/>
    <hyperlink ref="Q1380" r:id="rId582" xr:uid="{00DB7C51-F4F8-4460-B13F-3F6281962637}"/>
    <hyperlink ref="Q1831" r:id="rId583" xr:uid="{183ADCB8-3BB7-4DA1-9F38-7EA0F9D87377}"/>
    <hyperlink ref="Q40" r:id="rId584" xr:uid="{EF61DF53-9C1C-4279-9814-6073CA190F2C}"/>
    <hyperlink ref="Q195" r:id="rId585" xr:uid="{B7211F70-2F98-4E7A-84C7-5E1AFCC62EF3}"/>
    <hyperlink ref="Q287" r:id="rId586" xr:uid="{529A3CDC-19EA-49BD-AC66-908FC571881C}"/>
    <hyperlink ref="Q467" r:id="rId587" xr:uid="{A3B65F77-3C8E-4439-8050-23601A2FE026}"/>
    <hyperlink ref="Q470" r:id="rId588" xr:uid="{DCDA0AB6-23D1-4E37-9079-5A4064816387}"/>
    <hyperlink ref="Q647" r:id="rId589" xr:uid="{2D079A6E-5C16-466B-82A1-4A474952FD37}"/>
    <hyperlink ref="Q775" r:id="rId590" xr:uid="{E075FBC3-3976-4AD9-A62E-6094E4F8DC92}"/>
    <hyperlink ref="Q965" r:id="rId591" xr:uid="{F9C32EE1-BBBE-40A6-927C-DB915C1E1C38}"/>
    <hyperlink ref="Q1147" r:id="rId592" xr:uid="{99E17D47-C228-4930-B7B0-C0CC3E78205C}"/>
    <hyperlink ref="Q1322" r:id="rId593" xr:uid="{74D14D4C-425B-415F-8126-81B52EAF70CA}"/>
    <hyperlink ref="Q1409" r:id="rId594" xr:uid="{1DA89C61-C20C-4F24-BB8A-86D4D9283A50}"/>
    <hyperlink ref="Q1450" r:id="rId595" xr:uid="{1624EB53-34CD-4D36-91E2-EEF4A52B5B78}"/>
    <hyperlink ref="Q1545" r:id="rId596" xr:uid="{B895256B-74A7-43CE-A1D7-E16A005CADC2}"/>
    <hyperlink ref="Q1876" r:id="rId597" xr:uid="{F269C0AA-FBFC-4056-ADD2-036B82694C79}"/>
    <hyperlink ref="Q1489" r:id="rId598" xr:uid="{0D16143A-3903-4119-B482-0B235C24F3C6}"/>
    <hyperlink ref="Q1731" r:id="rId599" xr:uid="{27E51B3F-B7C1-4D30-BE65-1AEE1783155A}"/>
    <hyperlink ref="Q300" r:id="rId600" xr:uid="{B9C556F8-D0DB-4CB0-9584-D73BEECDFA06}"/>
    <hyperlink ref="Q370" r:id="rId601" xr:uid="{0EDB67EA-7896-409F-8E00-3B3E1C6B871A}"/>
    <hyperlink ref="Q1463" r:id="rId602" xr:uid="{15484C64-94BC-4B17-AD0A-28A22A82F5F1}"/>
    <hyperlink ref="Q2008" r:id="rId603" xr:uid="{7464CD5C-3B58-44ED-B631-4A8EF6D56CAF}"/>
    <hyperlink ref="Q787" r:id="rId604" xr:uid="{3CA4B07F-B2ED-4791-A4D6-9582ECADC8CF}"/>
    <hyperlink ref="Q1164" r:id="rId605" xr:uid="{97F37A5B-40DD-45EF-BE12-D5DD82B95FFB}"/>
    <hyperlink ref="Q1881" r:id="rId606" xr:uid="{4BBF044F-0DD4-461E-9EB7-864F6EAC2406}"/>
    <hyperlink ref="Q1500" r:id="rId607" xr:uid="{DC55CDC5-8921-4F83-8853-A4779F03DDA8}"/>
    <hyperlink ref="Q1241" r:id="rId608" xr:uid="{5EBFDD9F-2D77-48A6-8BED-4D339B98C61D}"/>
    <hyperlink ref="Q890" r:id="rId609" xr:uid="{5218298A-F03C-44A0-A408-962FC9399A61}"/>
    <hyperlink ref="Q756" r:id="rId610" xr:uid="{71669323-3951-42BB-8D60-E4A52777CEB9}"/>
    <hyperlink ref="Q1340" r:id="rId611" xr:uid="{0D6309F8-951C-4490-82E5-5653AB0B9540}"/>
    <hyperlink ref="Q28" r:id="rId612" xr:uid="{AB80AA7F-1BAA-4E96-99AD-4458B66F286E}"/>
    <hyperlink ref="Q41" r:id="rId613" xr:uid="{34E7BCAA-61FB-40B1-982E-B6ADAA661BFF}"/>
    <hyperlink ref="Q69" r:id="rId614" xr:uid="{00072C39-B237-4033-A07E-464ED74D3735}"/>
    <hyperlink ref="Q202" r:id="rId615" xr:uid="{A933006B-A0CC-42B2-8765-07210CE7A921}"/>
    <hyperlink ref="Q204" r:id="rId616" xr:uid="{9B3D8C51-464C-4351-9C39-9F11BBE2F464}"/>
    <hyperlink ref="Q489" r:id="rId617" xr:uid="{8443EFDC-FC84-46C0-96FC-F7E1096F6C29}"/>
    <hyperlink ref="Q573" r:id="rId618" xr:uid="{61846CD2-1DCD-4E7F-A88B-876401F5440C}"/>
    <hyperlink ref="Q604" r:id="rId619" xr:uid="{0AECEE11-C1E6-4D4C-95DE-668B60827519}"/>
    <hyperlink ref="Q650" r:id="rId620" xr:uid="{85F236B4-F93F-41E0-92FE-570A5E4C4DE9}"/>
    <hyperlink ref="Q789" r:id="rId621" xr:uid="{1C6A4662-16AB-48D8-92CB-D4178A17D237}"/>
    <hyperlink ref="Q848" r:id="rId622" xr:uid="{2B2A09A0-B0AC-4863-831A-7A8E32EAFE00}"/>
    <hyperlink ref="Q934" r:id="rId623" xr:uid="{3CCD0D83-B339-4AE5-8D2E-2FD02B4087A6}"/>
    <hyperlink ref="Q517" r:id="rId624" xr:uid="{8F7F21D5-E45E-4C44-9AEC-097BA6576D7E}"/>
    <hyperlink ref="Q1485" r:id="rId625" xr:uid="{B3CE260F-1D4A-4255-838E-5D21E5F1E538}"/>
    <hyperlink ref="Q1183" r:id="rId626" xr:uid="{27CE2EBE-48EA-4E99-953B-A8C4C05C3F3B}"/>
    <hyperlink ref="Q1186" r:id="rId627" xr:uid="{49572352-8C34-4B76-A853-73F438D5B6EF}"/>
    <hyperlink ref="Q1205" r:id="rId628" xr:uid="{3CEEDBBA-60DF-4F67-9487-0D018660A3C8}"/>
    <hyperlink ref="Q1007" r:id="rId629" xr:uid="{E1CB201B-D0BA-4164-8996-71777D94B421}"/>
    <hyperlink ref="Q401" r:id="rId630" xr:uid="{BE078385-D767-4887-95E4-F25C70EE6A3D}"/>
    <hyperlink ref="Q1000" r:id="rId631" xr:uid="{3764CDAF-EEE1-4A5F-8029-E0F33904C620}"/>
    <hyperlink ref="Q1003" r:id="rId632" xr:uid="{8949C9D8-5157-487B-B186-64B9FBF0AF71}"/>
    <hyperlink ref="Q997" r:id="rId633" xr:uid="{1B8BA84B-6446-44A0-B45B-47C5061A67ED}"/>
    <hyperlink ref="Q508" r:id="rId634" xr:uid="{8920318B-1681-46FA-8C68-8366CB5543CB}"/>
    <hyperlink ref="Q109" r:id="rId635" xr:uid="{5B20CA53-C746-4E88-968F-ED327E7BDF29}"/>
    <hyperlink ref="Q1181" r:id="rId636" xr:uid="{B67001D2-D4F9-464B-A78C-03D91CB047F5}"/>
    <hyperlink ref="Q1188" r:id="rId637" xr:uid="{F351F122-A18A-47D7-9763-1578EF93FCD6}"/>
    <hyperlink ref="Q1890" r:id="rId638" xr:uid="{952C82B0-D67B-4D59-AECB-E396F54305C2}"/>
    <hyperlink ref="Q515" r:id="rId639" xr:uid="{E26318C0-5654-4314-A7FD-3BE8B5887AC0}"/>
    <hyperlink ref="Q323" r:id="rId640" xr:uid="{F66F2D4C-ED04-4F54-B3F0-035451510767}"/>
    <hyperlink ref="R323" r:id="rId641" xr:uid="{CCA8B201-2BA9-4C57-A708-FD136C7622CE}"/>
    <hyperlink ref="Q502" r:id="rId642" xr:uid="{0C30F3FD-4966-4409-91A7-9D23929AD931}"/>
    <hyperlink ref="R502" r:id="rId643" xr:uid="{7C27C90E-2862-45D9-A80C-DD9B4C9EA270}"/>
    <hyperlink ref="Q1687" r:id="rId644" xr:uid="{1D702EAB-AFAD-401E-AB5B-00D52898D10C}"/>
    <hyperlink ref="R1687" r:id="rId645" xr:uid="{572A1D14-4460-40CC-BF4B-9C6DBF8A3FEC}"/>
    <hyperlink ref="R48" r:id="rId646" xr:uid="{338B9093-4C00-4DE2-90A3-7BAC808788FD}"/>
    <hyperlink ref="Q48" r:id="rId647" xr:uid="{4CC3F1E9-2B1D-4332-B912-0192C4F3FB36}"/>
    <hyperlink ref="R325" r:id="rId648" xr:uid="{746D2307-ACF6-4012-AB38-6D8C5BA61A8C}"/>
    <hyperlink ref="Q325" r:id="rId649" xr:uid="{D34D5067-B47E-4FDD-834D-5E81FC470BDC}"/>
    <hyperlink ref="R499" r:id="rId650" xr:uid="{3E30B8AF-B126-4891-9078-D8903464302D}"/>
    <hyperlink ref="Q499" r:id="rId651" xr:uid="{C4E660C7-97E0-4C53-99A3-1B1704BE8892}"/>
    <hyperlink ref="R817" r:id="rId652" xr:uid="{DA59E485-89C9-4699-BF09-8E689C494B9F}"/>
    <hyperlink ref="Q817" r:id="rId653" xr:uid="{42594E0A-A2CE-43BB-9E97-015624EF1A97}"/>
    <hyperlink ref="R1195" r:id="rId654" xr:uid="{2FC0F4E8-9C88-41E1-BBBA-2FF31AD0012F}"/>
    <hyperlink ref="Q1195" r:id="rId655" xr:uid="{ED33E8AD-4A1E-46C5-96A3-46F5F687E0B9}"/>
    <hyperlink ref="R1197" r:id="rId656" xr:uid="{EDB4EB88-D844-488C-80BC-8A7AF3E26EB2}"/>
    <hyperlink ref="Q1197" r:id="rId657" xr:uid="{E1667FE4-3068-45D9-B647-1D0BB53E3E3F}"/>
    <hyperlink ref="R1472" r:id="rId658" xr:uid="{8EF2E6E2-0C26-42FE-90D4-92C910616186}"/>
    <hyperlink ref="Q1472" r:id="rId659" xr:uid="{E3333632-3588-4C86-A5E3-40AAAFBD855E}"/>
    <hyperlink ref="R1484" r:id="rId660" xr:uid="{FEB46627-F7FA-410D-BD78-2084FCFF23A5}"/>
    <hyperlink ref="Q1484" r:id="rId661" xr:uid="{EC171A00-C2A1-4C5A-B59B-2C5C9EED9A6E}"/>
    <hyperlink ref="R1495" r:id="rId662" xr:uid="{3799BDE9-316F-4007-AD2D-5AC86312A0D1}"/>
    <hyperlink ref="Q1495" r:id="rId663" xr:uid="{B19440CC-6F10-46A0-B6CA-5E4DBA9C4814}"/>
    <hyperlink ref="R1684" r:id="rId664" xr:uid="{F49A52DF-B363-4F1D-AB48-152B10E05A17}"/>
    <hyperlink ref="Q1684" r:id="rId665" xr:uid="{780791C6-C0F6-4EF9-99DD-98497E2E0C5B}"/>
    <hyperlink ref="R1691" r:id="rId666" xr:uid="{989C4C13-135B-4DBA-8826-CFF1A3694AF8}"/>
    <hyperlink ref="Q1691" r:id="rId667" xr:uid="{BB10C1EF-5F0A-41FF-B729-EFAE53F273A0}"/>
    <hyperlink ref="R1889" r:id="rId668" xr:uid="{A6AF8F63-8452-4EA3-BE8E-8B842441E9F8}"/>
    <hyperlink ref="Q1889" r:id="rId669" xr:uid="{B74A5677-5865-4281-B533-99AD19628B12}"/>
    <hyperlink ref="R1896" r:id="rId670" xr:uid="{488AD14F-2497-4CB8-85F6-0B80378E5DF1}"/>
    <hyperlink ref="Q1896" r:id="rId671" xr:uid="{2719FBFB-11A0-4EB0-A917-6272944D19D3}"/>
    <hyperlink ref="R507" r:id="rId672" xr:uid="{72DF2BEC-537D-497B-8286-D46FE41FE432}"/>
    <hyperlink ref="Q507" r:id="rId673" xr:uid="{482FEB06-25CB-4F2A-B5EF-92798852C27A}"/>
    <hyperlink ref="R516" r:id="rId674" xr:uid="{19C7487F-96BC-4675-85DB-5DAEB99953A9}"/>
    <hyperlink ref="Q516" r:id="rId675" xr:uid="{9B08E330-66FD-46F4-A538-F2B1830B5B7E}"/>
    <hyperlink ref="R829" r:id="rId676" xr:uid="{050766E6-6501-48B5-BA02-5AAD1F25A233}"/>
    <hyperlink ref="Q829" r:id="rId677" xr:uid="{0EC913EB-9DE1-44F0-96BA-3789070CAD32}"/>
    <hyperlink ref="Q1193" r:id="rId678" xr:uid="{E2C69AB5-AAF1-4705-86A8-A39C16F8C802}"/>
    <hyperlink ref="Q45" r:id="rId679" xr:uid="{EA2A5AAC-559A-455A-A95A-43F1BDFF99EE}"/>
    <hyperlink ref="Q403" r:id="rId680" xr:uid="{517FE5E8-75FF-4824-9447-E682032B67BA}"/>
    <hyperlink ref="Q406" r:id="rId681" xr:uid="{C55CFF39-1A64-45EE-9881-FBC84029E7CB}"/>
    <hyperlink ref="Q1897" r:id="rId682" xr:uid="{324FC192-C9C3-4FA5-BE8E-FC6BF99B1ADF}"/>
    <hyperlink ref="Q317" r:id="rId683" xr:uid="{CC22CB01-2A28-4E56-A01D-C82D589B3F79}"/>
    <hyperlink ref="R317" r:id="rId684" xr:uid="{C61F8C35-4A73-4BF4-B768-A2B61041B812}"/>
    <hyperlink ref="Q420" r:id="rId685" xr:uid="{84E6222B-184B-440A-B1AD-55592AA914EE}"/>
    <hyperlink ref="Q73" r:id="rId686" xr:uid="{0A2E8F9F-F4B8-4D73-945E-36A5A73A168D}"/>
    <hyperlink ref="Q615" r:id="rId687" xr:uid="{24AA013E-4676-487D-AD59-F4268239BF33}"/>
    <hyperlink ref="Q1115" r:id="rId688" xr:uid="{A2347D07-62C0-44FE-BFF0-C8EE249E3592}"/>
    <hyperlink ref="Q1737" r:id="rId689" xr:uid="{5A737155-0E13-4EB4-83AB-DD12036DFA8B}"/>
    <hyperlink ref="Q616" r:id="rId690" xr:uid="{5B8B61DF-AC46-4D63-AD9E-42D179886D30}"/>
    <hyperlink ref="Q72" r:id="rId691" xr:uid="{A67A2CDB-EE45-4EF0-A183-1A8E19BD30E1}"/>
    <hyperlink ref="Q617" r:id="rId692" xr:uid="{08EABD40-936C-4E6B-B8EA-C87D18D64678}"/>
    <hyperlink ref="Q1738" r:id="rId693" xr:uid="{3D578CC3-3B35-4342-9468-F3E0568ACD59}"/>
    <hyperlink ref="Q183" r:id="rId694" xr:uid="{F9C66380-B88B-402A-842F-4C4D9DC10365}"/>
    <hyperlink ref="Q813" r:id="rId695" xr:uid="{52F4BFFC-F118-49D0-A2A1-9DEC5D6CCED3}"/>
    <hyperlink ref="Q1781" r:id="rId696" xr:uid="{77A690FA-9B1B-4945-B6C0-44C88513994B}"/>
    <hyperlink ref="Q512" r:id="rId697" xr:uid="{4680F66E-FD6F-46F5-86F5-EAFB07FC3F02}"/>
    <hyperlink ref="Q1685" r:id="rId698" xr:uid="{A62CCD9C-6A86-429B-B6F6-09077CA1F513}"/>
    <hyperlink ref="Q1692" r:id="rId699" xr:uid="{398FDDD6-1381-471A-BCE0-024978851008}"/>
    <hyperlink ref="Q1892" r:id="rId700" xr:uid="{FCA93739-03D6-403B-9152-CC00757FB60D}"/>
    <hyperlink ref="Q1899" r:id="rId701" xr:uid="{E359A9EB-D354-436F-A7EF-EB3364C74F42}"/>
    <hyperlink ref="Q312" r:id="rId702" xr:uid="{7C13635F-CB0C-4E9C-AE7A-CD193B999151}"/>
    <hyperlink ref="Q327" r:id="rId703" xr:uid="{D66E921F-2F06-4526-AFAA-9B273F9FA1CF}"/>
    <hyperlink ref="Q500" r:id="rId704" xr:uid="{E9A071C0-B449-4BFD-B24A-B4953A742051}"/>
    <hyperlink ref="Q1012" r:id="rId705" xr:uid="{DD5928F2-41CD-44AA-B419-D2B587BF5C1B}"/>
    <hyperlink ref="Q47" r:id="rId706" xr:uid="{1F515A70-85E4-475B-A11C-35B531E63D68}"/>
    <hyperlink ref="Q1895" r:id="rId707" xr:uid="{BC71AE45-A7C7-4148-A596-0891063E6138}"/>
    <hyperlink ref="Q329" r:id="rId708" xr:uid="{3E8339C1-A488-4A50-A560-F36FE10250E9}"/>
    <hyperlink ref="Q314" r:id="rId709" xr:uid="{3092CED4-4440-4768-968A-6359054FA28F}"/>
    <hyperlink ref="R314" r:id="rId710" xr:uid="{A99C84EF-4EC6-4805-940B-0CDF7AE4888F}"/>
    <hyperlink ref="R333" r:id="rId711" xr:uid="{3F92A4B5-4946-40E7-BE6F-DA121EBFFBEF}"/>
    <hyperlink ref="Q333" r:id="rId712" xr:uid="{1DA5E49C-5E45-4FCD-93D8-4075AB90572D}"/>
    <hyperlink ref="R1180" r:id="rId713" xr:uid="{D6C19F61-A773-476E-9D7A-6700003A869B}"/>
    <hyperlink ref="Q1180" r:id="rId714" xr:uid="{24107CBE-FED0-4073-9AC8-6CAF608792B6}"/>
    <hyperlink ref="R1190" r:id="rId715" xr:uid="{51F4D216-4C21-4844-950E-EC0426BF97AF}"/>
    <hyperlink ref="Q1190" r:id="rId716" xr:uid="{0D74BB93-955E-4658-A422-3895933029DC}"/>
    <hyperlink ref="Q1682" r:id="rId717" xr:uid="{71DDABDF-764D-4DB1-8084-87396A7B1220}"/>
    <hyperlink ref="Q1694" r:id="rId718" xr:uid="{8F24F94C-E038-4623-A12C-B1CD6C4F513F}"/>
    <hyperlink ref="Q331" r:id="rId719" xr:uid="{75CF902E-0CAE-4745-8236-95AA05F2C65A}"/>
    <hyperlink ref="R331" r:id="rId720" xr:uid="{48568FD7-F070-4F8B-9552-33972B6C9E16}"/>
    <hyperlink ref="Q337" r:id="rId721" xr:uid="{B38EF5EB-0340-43E4-8D25-B493F77154F5}"/>
    <hyperlink ref="R337" r:id="rId722" xr:uid="{25309BFA-94F3-4863-A409-660C666EB64D}"/>
    <hyperlink ref="Q321" r:id="rId723" xr:uid="{6F73F078-F3AA-4A40-B74B-97605DA903DE}"/>
    <hyperlink ref="R321" r:id="rId724" xr:uid="{47BAC288-7385-4E28-BFFF-5B89F3F5C085}"/>
    <hyperlink ref="Q1941" r:id="rId725" xr:uid="{3912BF3C-4A03-4021-95EB-CF0D495AFEB9}"/>
    <hyperlink ref="Q112" r:id="rId726" xr:uid="{BE0C7A43-CFEC-4589-88CD-01DCD453FED2}"/>
    <hyperlink ref="Q1942" r:id="rId727" xr:uid="{6391DA96-C4A2-44E9-8206-49E24649942F}"/>
    <hyperlink ref="Q818" r:id="rId728" xr:uid="{D408DBAF-E344-4355-8903-78A0EB9B2E39}"/>
    <hyperlink ref="Q827" r:id="rId729" xr:uid="{E43EB26C-8E3F-4707-803A-D9D26B35A58F}"/>
    <hyperlink ref="Q320" r:id="rId730" xr:uid="{58DEC948-1A5B-49CC-AF69-4398F1FB24CA}"/>
    <hyperlink ref="Q831" r:id="rId731" xr:uid="{38156889-C349-4EBF-BBC3-FBE9BD3919AA}"/>
    <hyperlink ref="Q1202" r:id="rId732" xr:uid="{04822B39-2F63-4CF3-9D4C-41CEF533C6DA}"/>
    <hyperlink ref="Q108" r:id="rId733" xr:uid="{BF4D1D81-BACA-42DE-9DE7-940CA12F2C3D}"/>
    <hyperlink ref="Q336" r:id="rId734" xr:uid="{376FB405-5B35-4ED8-A17D-954C9EC65E90}"/>
    <hyperlink ref="Q1208" r:id="rId735" xr:uid="{F500B537-DF83-4944-A955-8CC26FC59B80}"/>
    <hyperlink ref="Q211" r:id="rId736" xr:uid="{CE2528A1-CBE8-4758-BCF8-19AF37507221}"/>
    <hyperlink ref="Q815" r:id="rId737" xr:uid="{8B31178D-12E0-4012-87E6-F4881CBBBF4B}"/>
    <hyperlink ref="Q833" r:id="rId738" xr:uid="{481CD490-B883-4003-A8C3-765233E19556}"/>
    <hyperlink ref="Q836" r:id="rId739" xr:uid="{0C778156-9D61-4258-9542-5AF319ABC943}"/>
    <hyperlink ref="Q1239" r:id="rId740" xr:uid="{2985D0DC-D02F-4BBE-A0BD-1E2734E17A55}"/>
    <hyperlink ref="Q1210" r:id="rId741" xr:uid="{935DEDA1-2A9B-458E-ACDC-0ABF7A9C7AD6}"/>
    <hyperlink ref="Q455" r:id="rId742" xr:uid="{407EDD5C-8EAC-432E-96DD-20FDBAE0E6B3}"/>
    <hyperlink ref="Q570" r:id="rId743" xr:uid="{D2D3B1E8-328F-4C99-90B1-2E79D2ECB571}"/>
    <hyperlink ref="Q1950" r:id="rId744" xr:uid="{8CCA53BE-703B-4151-82BB-5C4AA3D4C8DB}"/>
    <hyperlink ref="Q1104" r:id="rId745" xr:uid="{614D8C5A-CCFE-4DAF-8911-F7B779D2D880}"/>
    <hyperlink ref="Q413" r:id="rId746" xr:uid="{9BEA2F35-BC0A-42D2-A4C6-B141908BBA12}"/>
    <hyperlink ref="Q92" r:id="rId747" xr:uid="{6A51E1E6-CE59-4A15-8E88-D06CC1211D2F}"/>
    <hyperlink ref="Q874" r:id="rId748" xr:uid="{270F77DA-BE27-477F-B68A-DAC797258967}"/>
    <hyperlink ref="Q982" r:id="rId749" xr:uid="{7D189FAB-3982-48DA-934B-D930A2C7AD32}"/>
    <hyperlink ref="Q83" r:id="rId750" xr:uid="{7AB95D2F-8309-4270-B73A-CA53C2C0E831}"/>
    <hyperlink ref="Q661" r:id="rId751" xr:uid="{C2FDFA0F-0F5F-475F-A104-2BD0DC314D73}"/>
    <hyperlink ref="Q662" r:id="rId752" xr:uid="{ECE2D9C8-4A98-49F5-8DC8-5A2C3DC3D18C}"/>
    <hyperlink ref="Q825" r:id="rId753" xr:uid="{326EF707-92CE-4A8D-B5D0-3D023EBCE998}"/>
    <hyperlink ref="Q1482" r:id="rId754" xr:uid="{8C284E5F-49D5-4686-BE7E-E52F4AFFAE15}"/>
    <hyperlink ref="Q1982" r:id="rId755" xr:uid="{14C98A80-C6B6-4F87-9C9E-37AF60EC5E79}"/>
    <hyperlink ref="Q487" r:id="rId756" xr:uid="{70F87B30-AB11-43F6-B9F2-6A47302FC6ED}"/>
    <hyperlink ref="Q125" r:id="rId757" xr:uid="{5DE7B074-A9E1-42E0-9205-B90232114272}"/>
    <hyperlink ref="Q679" r:id="rId758" xr:uid="{83688E04-75A3-43B2-AE9C-D3A1798F0EA1}"/>
    <hyperlink ref="Q1462" r:id="rId759" xr:uid="{2EB6C9B7-C754-4650-B26E-2473A7633486}"/>
    <hyperlink ref="Q2166" r:id="rId760" xr:uid="{7EEC146A-8457-4D93-9B35-859C8AF97DA1}"/>
    <hyperlink ref="Q643" r:id="rId761" xr:uid="{ECCE8928-FAAE-4F88-BA74-874A436F5C8D}"/>
    <hyperlink ref="R643" r:id="rId762" xr:uid="{6A767519-5431-4879-8C4D-6E36F4A48B39}"/>
    <hyperlink ref="Q1010" r:id="rId763" xr:uid="{7BA5F1B3-E152-4154-A33A-19D3DC6A224B}"/>
    <hyperlink ref="Q474" r:id="rId764" xr:uid="{271C5F5F-156B-40DE-869A-77DE98428940}"/>
    <hyperlink ref="Q1024" r:id="rId765" xr:uid="{F22BD226-765C-46D7-BD2A-28B7D928259C}"/>
    <hyperlink ref="Q24" r:id="rId766" xr:uid="{A1A53F21-1AA6-4D38-80D8-6293D61C7B9C}"/>
    <hyperlink ref="Q129" r:id="rId767" xr:uid="{1272A6CA-D3EC-473C-9AB7-076FF8E62BFF}"/>
    <hyperlink ref="Q1791" r:id="rId768" xr:uid="{0747B0D1-DD85-4634-BD5D-128A69824211}"/>
    <hyperlink ref="Q1777" r:id="rId769" xr:uid="{720BC5E6-6DCE-4A90-B19D-65E8604BD20F}"/>
    <hyperlink ref="Q1416" r:id="rId770" xr:uid="{598841A1-B046-49E1-A4E0-FD8F2D1E0612}"/>
    <hyperlink ref="Q352" r:id="rId771" xr:uid="{9431F6E7-261E-4EBE-931C-B85AB8E995B5}"/>
    <hyperlink ref="Q2019" r:id="rId772" xr:uid="{424E1398-0899-41A1-9C46-EEF9AB1FC25E}"/>
    <hyperlink ref="Q229" r:id="rId773" xr:uid="{862B81A7-BBB8-4BC7-91B0-B94FACBFD2BA}"/>
    <hyperlink ref="R229" r:id="rId774" xr:uid="{9CC5B907-1BDB-4814-B546-4DB40F95D532}"/>
    <hyperlink ref="Q230" r:id="rId775" xr:uid="{AFCD371B-A358-44DD-A0C5-1FD049652B25}"/>
    <hyperlink ref="Q2018" r:id="rId776" xr:uid="{8DE7A2DB-1786-436A-B7DC-43CF22355828}"/>
    <hyperlink ref="R2018" r:id="rId777" xr:uid="{B69218B3-5494-4406-9D0A-0BC7CEE5678F}"/>
    <hyperlink ref="Q1499" r:id="rId778" xr:uid="{FBE24ABB-A6FE-404D-BCAB-4F6FBF0EF98D}"/>
    <hyperlink ref="Q1491" r:id="rId779" xr:uid="{184CD2C1-414B-4C79-8DCF-33611AF4059E}"/>
    <hyperlink ref="Q1455" r:id="rId780" xr:uid="{FCE04F06-368B-45CF-9953-A61469C9F9A0}"/>
    <hyperlink ref="Q1789" r:id="rId781" xr:uid="{6470AB17-73A3-45BA-8EF9-BE10C76C9C9C}"/>
    <hyperlink ref="Q123" r:id="rId782" xr:uid="{DD4CA63F-6827-4001-BEBB-CA259CE297A1}"/>
    <hyperlink ref="Q121" r:id="rId783" xr:uid="{E2A89319-55A0-4C50-8756-970271223151}"/>
    <hyperlink ref="Q1563" r:id="rId784" xr:uid="{E6BD55E0-9206-4711-B310-A152120DC307}"/>
    <hyperlink ref="Q1388" r:id="rId785" xr:uid="{CF360FCD-F2F8-499F-9532-7D28D3E92DEF}"/>
    <hyperlink ref="Q1977" r:id="rId786" xr:uid="{F7F0C6D6-BD9C-4BCB-A229-DB51EA6B40A9}"/>
    <hyperlink ref="Q1967" r:id="rId787" xr:uid="{01B9BE5E-5A2B-40E9-AC35-04AEC42E799B}"/>
    <hyperlink ref="Q578" r:id="rId788" xr:uid="{C6CECE08-7919-4EF5-A9A7-A727467E7C7B}"/>
    <hyperlink ref="Q579" r:id="rId789" xr:uid="{E7F0E59B-CDCD-4858-991D-1F73E6FA463C}"/>
    <hyperlink ref="Q1233" r:id="rId790" xr:uid="{7655B86B-5C60-4301-8490-1C1913A106ED}"/>
    <hyperlink ref="Q1918" r:id="rId791" xr:uid="{56EDF889-4210-4EF1-88F7-21851CE00335}"/>
    <hyperlink ref="Q1262" r:id="rId792" xr:uid="{29398395-A7B7-49FE-9829-9F738DEFBE15}"/>
    <hyperlink ref="Q6" r:id="rId793" xr:uid="{851BC5AE-548C-4422-80CE-5326B7E037EE}"/>
    <hyperlink ref="Q34" r:id="rId794" xr:uid="{92446DFC-1D5C-45F5-B9F7-27831A39C07C}"/>
    <hyperlink ref="Q2054" r:id="rId795" xr:uid="{910B7CD7-29DA-4B64-9FA3-4747990CD0AD}"/>
    <hyperlink ref="Q228" r:id="rId796" xr:uid="{6EDF8577-EC5A-4D45-B67B-3945048CC21D}"/>
    <hyperlink ref="Q1863" r:id="rId797" xr:uid="{9304CD52-231B-49AD-A158-5D078E1AC97E}"/>
    <hyperlink ref="Q1914" r:id="rId798" xr:uid="{E548932E-F2FB-4D89-8053-BBA78F76CDB2}"/>
    <hyperlink ref="Q708" r:id="rId799" xr:uid="{95B30C47-FCE1-44FA-BCBB-2E9ABDB5CF4B}"/>
    <hyperlink ref="Q526" r:id="rId800" xr:uid="{37651652-809B-4234-9181-6E0501ED85B8}"/>
    <hyperlink ref="Q2055" r:id="rId801" xr:uid="{18321609-C9D0-43FD-B996-20CC45707B46}"/>
    <hyperlink ref="Q1118" r:id="rId802" xr:uid="{10D2A6CC-8C0A-4373-ACD4-C97BCDC83026}"/>
    <hyperlink ref="Q1935" r:id="rId803" xr:uid="{C0805083-7BCE-405F-BB17-C8916839D5F9}"/>
    <hyperlink ref="Q153" r:id="rId804" xr:uid="{CD0DD1AA-90FA-4C1C-A126-C1387A888552}"/>
    <hyperlink ref="Q2084" r:id="rId805" xr:uid="{602A22AF-4977-49C8-9BD2-5BF8DA7B731B}"/>
    <hyperlink ref="Q2067" r:id="rId806" xr:uid="{ACCCEC19-9BA3-4354-B93A-D59C3AE4BD99}"/>
    <hyperlink ref="Q22" r:id="rId807" xr:uid="{9EF0B1A8-34E5-4894-8A9F-6AB506EA847F}"/>
    <hyperlink ref="Q777" r:id="rId808" xr:uid="{4FFC6271-FEF0-44DA-9C9F-14E0BCD8AA3A}"/>
    <hyperlink ref="Q21" r:id="rId809" xr:uid="{DA495D80-F1F2-43E4-822D-D54145BF13AB}"/>
    <hyperlink ref="Q1724" r:id="rId810" xr:uid="{01B5B88B-F254-4345-BB57-C9AB557D2F53}"/>
    <hyperlink ref="Q213" r:id="rId811" xr:uid="{EFB83C6E-3AB5-49BE-89D1-055818E7BEFD}"/>
    <hyperlink ref="Q1353" r:id="rId812" xr:uid="{0C168DBD-D031-42BE-A180-AD1B3330E47A}"/>
    <hyperlink ref="Q2068" r:id="rId813" xr:uid="{3DF33B8D-8A2A-45E7-93D8-6A4EE17937E8}"/>
    <hyperlink ref="Q1424" r:id="rId814" xr:uid="{F859BECF-DF6C-4677-B5DC-B1EFD6F10F51}"/>
    <hyperlink ref="Q2069" r:id="rId815" xr:uid="{70BE2F4C-C01E-476B-8FCE-65E0366F3D53}"/>
    <hyperlink ref="Q155" r:id="rId816" xr:uid="{1DDFC026-5380-4C40-A25C-7B48E62B87FB}"/>
    <hyperlink ref="Q1705" r:id="rId817" xr:uid="{9729D7C6-FB31-45B4-B7A6-5B3F0BCEFE4B}"/>
    <hyperlink ref="Q1467" r:id="rId818" xr:uid="{215BACBE-9CCA-421C-847E-D2677E633435}"/>
    <hyperlink ref="Q1586" r:id="rId819" xr:uid="{6DEB11C0-1B6E-4FE1-9E77-6FCD3BBAB3E4}"/>
    <hyperlink ref="Q565" r:id="rId820" xr:uid="{36441A72-CF30-4943-9EA4-229B9D13D5B5}"/>
    <hyperlink ref="Q2141" r:id="rId821" xr:uid="{0507359A-D173-476C-BF71-659951BC57C8}"/>
    <hyperlink ref="Q1403" r:id="rId822" xr:uid="{A9B686CB-6936-484F-B9C2-693EFBBDFE16}"/>
    <hyperlink ref="Q1943" r:id="rId823" xr:uid="{0B5F8EC9-DAE3-474A-BD9C-73EC18A5FAB2}"/>
    <hyperlink ref="Q388" r:id="rId824" xr:uid="{FF67FF8D-A8E1-4CE5-90F9-205DB13FF6FE}"/>
    <hyperlink ref="Q36" r:id="rId825" xr:uid="{1C5CB497-BDEF-42CA-8109-CE183D97C0EC}"/>
    <hyperlink ref="Q32" r:id="rId826" xr:uid="{2328A522-EA4F-45C5-944C-D68840CA4D23}"/>
    <hyperlink ref="Q1400" r:id="rId827" xr:uid="{5DB40FB1-9893-49C9-9D61-66DC6417AAB4}"/>
    <hyperlink ref="R449" r:id="rId828" xr:uid="{33A16BBD-9AC8-468E-A921-6E55AEE373B9}"/>
    <hyperlink ref="Q449" r:id="rId829" xr:uid="{DD16BF06-33EC-4945-A20C-D05A5872EBA7}"/>
    <hyperlink ref="Q351" r:id="rId830" xr:uid="{143CEA8F-7F8A-4AA0-A49C-BFA35A0EB0EE}"/>
    <hyperlink ref="R1317" r:id="rId831" xr:uid="{E7123803-C072-4F5E-A648-DB057A9D0C5C}"/>
    <hyperlink ref="Q1317" r:id="rId832" xr:uid="{DC81C36F-EB3B-40AB-962B-3DF43B572090}"/>
    <hyperlink ref="Q1176" r:id="rId833" xr:uid="{814371FD-382C-4ADF-81F2-04C22C045BFD}"/>
    <hyperlink ref="Q1801" r:id="rId834" xr:uid="{B055EB65-3043-401B-9A97-DD5F6C863F27}"/>
    <hyperlink ref="Q1743" r:id="rId835" xr:uid="{54A5B467-40F1-4904-AFE5-3E9217671295}"/>
    <hyperlink ref="Q1779" r:id="rId836" xr:uid="{EC5BF656-95F6-48ED-8295-C01CA62496C7}"/>
    <hyperlink ref="Q1438" r:id="rId837" xr:uid="{2692B29A-6F11-446A-8A2C-8238DABD087F}"/>
    <hyperlink ref="R1438" r:id="rId838" xr:uid="{820FDAFA-A394-43E5-ACCB-CE034373B550}"/>
    <hyperlink ref="Q1585" r:id="rId839" xr:uid="{FC26AAAF-C557-47B5-A172-E0C418A97F5C}"/>
    <hyperlink ref="R1585" r:id="rId840" xr:uid="{C377DEA1-225C-4BCD-BC2D-75BFE9D44364}"/>
    <hyperlink ref="Q649" r:id="rId841" xr:uid="{12D55409-88FA-4A8A-A9BB-ADFEDCD02D2C}"/>
    <hyperlink ref="Q2010" r:id="rId842" xr:uid="{ACA04738-F49C-415D-8597-6C9445B6F809}"/>
    <hyperlink ref="Q281" r:id="rId843" xr:uid="{A66DD2F9-8AD8-4AB6-A471-B4432A52D5AD}"/>
    <hyperlink ref="Q1134" r:id="rId844" xr:uid="{92B331B1-B0E9-4F0C-9098-815910B136CD}"/>
    <hyperlink ref="Q1443" r:id="rId845" xr:uid="{4450F292-704F-442A-8E74-CCEF8136A2E5}"/>
    <hyperlink ref="Q1661" r:id="rId846" xr:uid="{416E8745-8485-4A1E-AD34-30D8ADD89910}"/>
    <hyperlink ref="Q1619" r:id="rId847" xr:uid="{955A98AE-8AA6-4504-8A4C-AEE4B728F7DD}"/>
    <hyperlink ref="Q1818" r:id="rId848" xr:uid="{1DBBB1B2-6A25-4023-BF91-0B84B60A7A32}"/>
    <hyperlink ref="Q1765" r:id="rId849" xr:uid="{08BB7BFE-8EA8-441E-BD7B-C4AA603971D7}"/>
    <hyperlink ref="Q1834" r:id="rId850" xr:uid="{60665818-7097-4BA4-8739-539AAC56F4F2}"/>
    <hyperlink ref="Q2043" r:id="rId851" xr:uid="{1C5D325D-E058-4B45-816A-8BA094FBEC9C}"/>
    <hyperlink ref="Q1762" r:id="rId852" xr:uid="{EE37D87B-AD1A-42EF-99BA-7155DE86FBAA}"/>
    <hyperlink ref="Q1832" r:id="rId853" xr:uid="{CAAB8C79-FF74-4D59-8FB7-D6E568732564}"/>
    <hyperlink ref="Q258" r:id="rId854" xr:uid="{179FDED7-A423-4998-90EC-189FFEAFEC7E}"/>
    <hyperlink ref="Q1815" r:id="rId855" xr:uid="{108B9D61-35A0-4F0E-91EB-CD896469DC69}"/>
    <hyperlink ref="Q1816" r:id="rId856" xr:uid="{6F90203D-F0FD-460A-B066-A943AF30E9EB}"/>
    <hyperlink ref="Q1763" r:id="rId857" xr:uid="{905E6DA0-9C75-40D5-B1C6-294F1FA97C10}"/>
    <hyperlink ref="Q1830" r:id="rId858" xr:uid="{B300278E-6AE7-40DC-B546-E5F2ED866631}"/>
    <hyperlink ref="Q165" r:id="rId859" xr:uid="{68BD1571-29A0-425C-8444-A9B40074D83A}"/>
    <hyperlink ref="Q1392" r:id="rId860" xr:uid="{F7D34C4C-5B80-4131-BAEC-6AE352DC7F87}"/>
    <hyperlink ref="Q2049" r:id="rId861" xr:uid="{A67A26D5-D742-419B-8C7E-66C9A6710848}"/>
    <hyperlink ref="Q655" r:id="rId862" xr:uid="{D85FF790-C544-4EA2-A21A-703607FE4351}"/>
    <hyperlink ref="Q884" r:id="rId863" xr:uid="{55B58C99-0729-44D1-B3B4-A592BC86A10B}"/>
    <hyperlink ref="Q904" r:id="rId864" xr:uid="{893EE87E-1FD3-4889-8A16-00F91DB7250B}"/>
    <hyperlink ref="Q1252" r:id="rId865" xr:uid="{8AE11821-5059-4363-9629-C7AE27C603FA}"/>
    <hyperlink ref="Q2009" r:id="rId866" xr:uid="{23AE47B0-BF2A-45E6-BF26-4C5A5AFD7D87}"/>
    <hyperlink ref="Q1366" r:id="rId867" xr:uid="{F75A2889-FC72-4E87-BE51-252FC066C51B}"/>
    <hyperlink ref="Q1841" r:id="rId868" xr:uid="{80353A59-398E-40F0-9523-64DA79DC28E9}"/>
    <hyperlink ref="Q2011" r:id="rId869" xr:uid="{FBA5586D-5F5F-4225-989B-A8BE821608AC}"/>
    <hyperlink ref="Q2047" r:id="rId870" xr:uid="{D0F0451E-A94A-42BA-96B9-EF0D9893E3C0}"/>
    <hyperlink ref="Q167" r:id="rId871" xr:uid="{5804B26C-99E2-429B-BBE6-E35BEFB05C31}"/>
    <hyperlink ref="Q1393" r:id="rId872" xr:uid="{88AB5CBC-7832-4734-9046-4E7FB282C271}"/>
    <hyperlink ref="Q1842" r:id="rId873" xr:uid="{EE0E0866-667A-49BF-B69F-C9FAF0C36934}"/>
    <hyperlink ref="Q2012" r:id="rId874" xr:uid="{C55B6825-FFBB-44DC-AFE3-2E407657720B}"/>
    <hyperlink ref="Q2048" r:id="rId875" xr:uid="{208DAA1F-C7B3-433C-A4EF-03ECCC8AA580}"/>
    <hyperlink ref="Q891" r:id="rId876" xr:uid="{8C551C78-6B15-4DEA-BC4B-9695F382F5F8}"/>
    <hyperlink ref="Q892" r:id="rId877" xr:uid="{EEF09C31-8AEF-4F07-9462-ED3A30E512D8}"/>
    <hyperlink ref="Q893" r:id="rId878" xr:uid="{82825E85-428C-41F4-A749-14587C9F85C9}"/>
    <hyperlink ref="Q894" r:id="rId879" xr:uid="{FD029DA7-C2FF-4150-B627-63E9C5DA41E0}"/>
    <hyperlink ref="Q862" r:id="rId880" xr:uid="{206C998E-DBA5-4FDD-9D91-12CF71D7DB50}"/>
    <hyperlink ref="Q864" r:id="rId881" xr:uid="{65605088-6E81-4A4C-BA76-7C87473D3D4D}"/>
    <hyperlink ref="Q863" r:id="rId882" xr:uid="{CC20587C-10B0-49E7-A21F-3120021EE0FE}"/>
    <hyperlink ref="Q698" r:id="rId883" xr:uid="{7852CC85-E203-49F9-86CF-CDA6BB7D261D}"/>
    <hyperlink ref="Q2161" r:id="rId884" xr:uid="{E09629C2-F709-4DB8-B9E5-98C1C071A09E}"/>
    <hyperlink ref="Q689" r:id="rId885" xr:uid="{5C64D474-10E5-4DFF-83B0-9EFFF5BAEBD9}"/>
    <hyperlink ref="Q2108" r:id="rId886" xr:uid="{CC66732E-C6EC-4E8D-AA2F-D3BF08E31F31}"/>
    <hyperlink ref="Q2113" r:id="rId887" xr:uid="{CB9F0FD4-2A88-4ADC-80A2-C11CE6D0FB18}"/>
    <hyperlink ref="Q1792" r:id="rId888" xr:uid="{F1BDF6A8-903F-4AC3-B8D3-93ED5A6CC06B}"/>
    <hyperlink ref="Q1333" r:id="rId889" xr:uid="{A1B2159D-BB3C-4E18-A51E-35D1ADB10F13}"/>
    <hyperlink ref="Q1339" r:id="rId890" xr:uid="{F97B82FA-A127-4410-ABFD-BAF9BB2F0908}"/>
    <hyperlink ref="Q1347" r:id="rId891" xr:uid="{3A6B0F93-EE84-4713-8CCA-246DFE468843}"/>
    <hyperlink ref="Q730" r:id="rId892" xr:uid="{B03242DC-C038-4334-9F43-74A49DDFBFC6}"/>
    <hyperlink ref="Q2145" r:id="rId893" xr:uid="{29208C4B-7209-4636-9407-A172ABBF8CFA}"/>
    <hyperlink ref="Q1335" r:id="rId894" xr:uid="{93D13076-36C8-44B6-BD2F-319DB2D5EAF8}"/>
    <hyperlink ref="Q305" r:id="rId895" xr:uid="{0E224B2E-C4AE-4CA8-B924-407772D246C8}"/>
    <hyperlink ref="Q306" r:id="rId896" xr:uid="{37A307E0-4B56-45BF-987C-3DE7196A04F0}"/>
    <hyperlink ref="R306" r:id="rId897" xr:uid="{EB53DEF4-6996-41C4-9EAA-AC9CEC1D9B0E}"/>
    <hyperlink ref="Q791" r:id="rId898" xr:uid="{AA39D4C3-9411-4D53-B2E7-6CB151B7B654}"/>
    <hyperlink ref="R791" r:id="rId899" xr:uid="{844FD836-642E-4B47-85A3-BD7B9DF83284}"/>
    <hyperlink ref="Q979" r:id="rId900" xr:uid="{A714ECB0-12EA-49AE-AD07-405ADB96F4A2}"/>
    <hyperlink ref="Q1387" r:id="rId901" xr:uid="{59F675CC-D52A-451B-9558-690718892711}"/>
    <hyperlink ref="Q1199" r:id="rId902" xr:uid="{084FFC27-88A7-4E47-9D75-1150973557FC}"/>
    <hyperlink ref="Q2146" r:id="rId903" xr:uid="{4EDD2EE8-ABBA-4D71-AFEE-BC5AD7CB3B31}"/>
    <hyperlink ref="R2146" r:id="rId904" xr:uid="{C61A4732-2E3C-4E71-90E7-439E2A794AFE}"/>
    <hyperlink ref="Q2090" r:id="rId905" xr:uid="{FE56C0B2-065A-4648-A1D9-A9E5F557F911}"/>
    <hyperlink ref="Q262" r:id="rId906" xr:uid="{B7363D41-BA5C-44DC-91F1-E476080873F3}"/>
    <hyperlink ref="Q1412" r:id="rId907" xr:uid="{D854630E-F276-4F60-8FFF-4D985A5DAAC2}"/>
    <hyperlink ref="Q2091" r:id="rId908" xr:uid="{7312682F-D2A1-45BB-BEE5-CF8E5BA23AFE}"/>
    <hyperlink ref="Q118" r:id="rId909" xr:uid="{5E0442E0-B01D-46A8-BA8B-CCA4A42C68BF}"/>
    <hyperlink ref="Q707" r:id="rId910" xr:uid="{74A0CC09-C35D-4BA1-8CAB-BEF14D63E6B1}"/>
    <hyperlink ref="Q2096" r:id="rId911" xr:uid="{18647017-DA67-408A-BB8F-474CA61B19F7}"/>
    <hyperlink ref="Q1973" r:id="rId912" xr:uid="{95BFAB0E-2395-4DF4-9F53-7BB8D408A28B}"/>
    <hyperlink ref="Q1630" r:id="rId913" xr:uid="{9C19E13E-C0C1-4A64-937B-3BADC5191C51}"/>
    <hyperlink ref="Q1787" r:id="rId914" xr:uid="{D8BE895C-67C0-42AF-9605-C6850C11563C}"/>
    <hyperlink ref="Q1970" r:id="rId915" xr:uid="{50CF04D2-E284-4960-9B31-A04E9B3537C0}"/>
    <hyperlink ref="Q1975" r:id="rId916" xr:uid="{4D241D4C-30B7-44B7-AA65-CB994CF72AE5}"/>
    <hyperlink ref="Q1965" r:id="rId917" xr:uid="{00078B4F-D111-480B-85BA-3099ADEB1833}"/>
    <hyperlink ref="Q1246" r:id="rId918" xr:uid="{3A200AE6-DBD7-499F-81BB-232E5B58C773}"/>
    <hyperlink ref="Q1206" r:id="rId919" xr:uid="{051D303B-5CB7-4B59-A939-B7329A28E6C0}"/>
    <hyperlink ref="Q501" r:id="rId920" xr:uid="{E5E32AF3-AE69-436C-B7D1-FA8F193DC1BD}"/>
    <hyperlink ref="Q1686" r:id="rId921" xr:uid="{E918B67C-3810-4C94-BCD2-737C5B2E3EC8}"/>
    <hyperlink ref="Q44" r:id="rId922" xr:uid="{186D4CE9-9DE1-498D-B54D-2C03586C0035}"/>
    <hyperlink ref="Q1184" r:id="rId923" xr:uid="{5A820504-6ABC-4562-A71C-D0B8A050EE2F}"/>
    <hyperlink ref="Q1693" r:id="rId924" xr:uid="{F5C473DE-FFDB-4A26-BA65-51A565854F4A}"/>
    <hyperlink ref="Q328" r:id="rId925" xr:uid="{20B32075-6F90-44CD-8586-E34EDF517EF2}"/>
    <hyperlink ref="Q1187" r:id="rId926" xr:uid="{7A23EB6C-E037-45A5-B29B-A3EC07AF428F}"/>
    <hyperlink ref="Q513" r:id="rId927" xr:uid="{76447677-383C-45E2-A1CB-CC4F1B3B5018}"/>
    <hyperlink ref="Q519" r:id="rId928" xr:uid="{5F227E9C-C0B0-4955-9AA2-D610EC6550A8}"/>
    <hyperlink ref="Q1008" r:id="rId929" xr:uid="{DCFB9CB9-E331-4051-83CD-32E40140A247}"/>
    <hyperlink ref="Q1013" r:id="rId930" xr:uid="{C04C8B73-D7EB-4631-8006-D231A6C063B8}"/>
    <hyperlink ref="Q1893" r:id="rId931" xr:uid="{4F7296D3-CF8D-45BE-B3DD-044689174E09}"/>
    <hyperlink ref="Q1900" r:id="rId932" xr:uid="{04F5373A-D6D2-42C6-903D-1427869B3155}"/>
    <hyperlink ref="Q402" r:id="rId933" xr:uid="{C15553E7-9B23-47BD-82A0-C5862A7786F0}"/>
    <hyperlink ref="Q1783" r:id="rId934" xr:uid="{3C33164D-AA55-4731-9D2B-9F583B59085A}"/>
    <hyperlink ref="Q313" r:id="rId935" xr:uid="{6141A467-3765-45B6-A5C3-5CB2087C4247}"/>
    <hyperlink ref="Q1192" r:id="rId936" xr:uid="{783B3CB8-0744-480E-83E1-A291C363725D}"/>
    <hyperlink ref="Q418" r:id="rId937" xr:uid="{DB4E5861-3F05-4B10-A953-D0C49A5634F7}"/>
    <hyperlink ref="Q303" r:id="rId938" xr:uid="{4ED3B09A-89BF-4713-9A1F-3D7BCD62CD5A}"/>
    <hyperlink ref="Q1166" r:id="rId939" xr:uid="{9D4CA95F-7D98-43D4-ACBC-B15CC5A91FAF}"/>
    <hyperlink ref="Q1883" r:id="rId940" xr:uid="{83471150-6CEE-490E-9208-A907F3EF99BE}"/>
    <hyperlink ref="Q318" r:id="rId941" xr:uid="{C695D883-0451-46A8-9B85-7BC657D9E17A}"/>
    <hyperlink ref="Q322" r:id="rId942" xr:uid="{EAD82C53-4F9C-4C8B-8EA5-890102E80CB6}"/>
    <hyperlink ref="Q332" r:id="rId943" xr:uid="{3D3A15E9-09D8-4DA5-A1A0-3359834EF23B}"/>
    <hyperlink ref="Q338" r:id="rId944" xr:uid="{224A315A-803E-41E9-AB4D-1E9E416C61FA}"/>
    <hyperlink ref="Q316" r:id="rId945" xr:uid="{D0E1F2F6-F84B-4950-9E21-BFC70BA2A940}"/>
    <hyperlink ref="Q421" r:id="rId946" xr:uid="{64A10963-8A0B-4B29-B063-8D1FD87FC531}"/>
    <hyperlink ref="Q504" r:id="rId947" xr:uid="{4FDAA25A-B15E-4256-AF6C-6E69018D7D84}"/>
    <hyperlink ref="Q404" r:id="rId948" xr:uid="{32DFC212-1BEF-4101-9F3D-FC2EEDFB0D33}"/>
    <hyperlink ref="Q407" r:id="rId949" xr:uid="{C0A9BA76-C77C-4258-B84B-ADC51B247A92}"/>
    <hyperlink ref="Q1194" r:id="rId950" xr:uid="{AC881B80-BC68-4757-90AA-02500135632E}"/>
    <hyperlink ref="Q1891" r:id="rId951" xr:uid="{D1D3ED49-0863-4029-9CB2-E8DC35699B34}"/>
    <hyperlink ref="Q1898" r:id="rId952" xr:uid="{7BEED5AA-C540-417E-98F8-071CC788FDB9}"/>
    <hyperlink ref="Q1182" r:id="rId953" xr:uid="{7815298D-2F5E-458A-B49B-63E6EF8E23FC}"/>
    <hyperlink ref="Q324" r:id="rId954" xr:uid="{55B06848-38D2-4B2E-91CE-5BF802CE6513}"/>
    <hyperlink ref="Q330" r:id="rId955" xr:uid="{FAA4B5FA-D432-44FF-87D8-71DFE3B72952}"/>
    <hyperlink ref="Q46" r:id="rId956" xr:uid="{7A549576-5E10-472A-86FE-8D18366C0479}"/>
    <hyperlink ref="Q110" r:id="rId957" xr:uid="{5861C157-B59A-45CC-B1F2-597870DCE76B}"/>
    <hyperlink ref="Q1189" r:id="rId958" xr:uid="{0B6EF564-7B8A-4FF3-A496-8E2BF819E96A}"/>
    <hyperlink ref="Q1695" r:id="rId959" xr:uid="{C3FADE89-E13F-45A6-A026-A2DF98FABF98}"/>
    <hyperlink ref="Q1908" r:id="rId960" xr:uid="{7765056D-D2DE-4AA7-86BE-3695319402DE}"/>
    <hyperlink ref="Q1017" r:id="rId961" xr:uid="{CC00B150-CC49-40F6-AC49-A414E6DDBD78}"/>
    <hyperlink ref="Q1016" r:id="rId962" xr:uid="{A1E044E8-600C-4522-BFF8-94D8CC49D797}"/>
    <hyperlink ref="Q2025" r:id="rId963" xr:uid="{551FF1DD-2159-4847-A514-105A4A5BB2F1}"/>
    <hyperlink ref="Q234" r:id="rId964" xr:uid="{8E1E596A-3653-4E88-B342-D6B0804F477E}"/>
    <hyperlink ref="Q1139" r:id="rId965" xr:uid="{66ED996B-0ECC-4676-B031-D5A22E75B30C}"/>
    <hyperlink ref="Q2026" r:id="rId966" xr:uid="{AE4A4A95-02EE-477E-A3F0-DFECFB6410FA}"/>
    <hyperlink ref="Q1752" r:id="rId967" xr:uid="{2E7C7FEF-B2CD-4726-8AA6-BDF66F991D08}"/>
    <hyperlink ref="Q424" r:id="rId968" xr:uid="{9799BEF5-2015-442F-BD19-EC7F4E80ED03}"/>
    <hyperlink ref="Q208" r:id="rId969" xr:uid="{61A04471-7B5E-46B6-BE45-5FCC5CCEF3CD}"/>
    <hyperlink ref="Q1417" r:id="rId970" xr:uid="{85C4292D-A6B3-4C19-B419-FF6AD427BE4D}"/>
    <hyperlink ref="Q299" r:id="rId971" xr:uid="{22B0ABF0-3012-4220-9C24-5D06894B1425}"/>
    <hyperlink ref="Q483" r:id="rId972" xr:uid="{7F81E156-F60C-4FAF-9C09-953B0CC75FFD}"/>
    <hyperlink ref="Q1747" r:id="rId973" display="https://www.army-technology.com/projects/roland/" xr:uid="{C23DD686-8869-47EE-B9BC-5EFBC3C2B52E}"/>
    <hyperlink ref="Q1697" r:id="rId974" display="https://www.army-technology.com/projects/roland/" xr:uid="{3FE32904-890C-4F78-8DE5-332DF8CED136}"/>
    <hyperlink ref="Q68" r:id="rId975" xr:uid="{95FB141D-C745-4E3B-9C49-E7E3D3DF6375}"/>
    <hyperlink ref="Q1573" r:id="rId976" xr:uid="{883F8BD4-3230-40F6-883F-3F71D446FE83}"/>
    <hyperlink ref="Q193" r:id="rId977" location="google_vignette" xr:uid="{49E79FF3-9A7F-4F3E-B06E-F69BA32B40D5}"/>
    <hyperlink ref="Q1448" r:id="rId978" location="google_vignette" xr:uid="{FF007A4D-4EC3-464C-86C6-271361E846E2}"/>
    <hyperlink ref="Q771" r:id="rId979" location="google_vignette" xr:uid="{6133BBE7-68A6-4EBF-B45C-344D029E5408}"/>
    <hyperlink ref="Q802" r:id="rId980" xr:uid="{FBA961E8-AADA-40B1-87C0-13C9D3324C39}"/>
    <hyperlink ref="Q2154" r:id="rId981" xr:uid="{249CCEBE-BB31-4948-B85D-053087FBE299}"/>
    <hyperlink ref="Q1837" r:id="rId982" xr:uid="{BE613289-B36D-441B-9345-8741D53CE577}"/>
    <hyperlink ref="Q1838" r:id="rId983" xr:uid="{4941F348-BFD7-479F-9602-CB5A04C7B80D}"/>
    <hyperlink ref="Q164" r:id="rId984" xr:uid="{B522B097-C35B-4AB3-9DED-5CE88004E912}"/>
    <hyperlink ref="Q161" r:id="rId985" xr:uid="{11141921-ED19-4196-8F98-FC1F6DA624D3}"/>
    <hyperlink ref="Q1840" r:id="rId986" xr:uid="{33A9BBC6-377C-45D2-9706-CB09630432DB}"/>
    <hyperlink ref="Q1361" r:id="rId987" xr:uid="{38AA47A0-5A19-4AA5-BEDF-9BC0BDFA444A}"/>
    <hyperlink ref="Q162" r:id="rId988" xr:uid="{86412B25-1AF2-4734-8424-828644D9A42E}"/>
    <hyperlink ref="Q1263" r:id="rId989" xr:uid="{1DA10724-86B9-43BA-BE06-094216101B6F}"/>
    <hyperlink ref="Q2044" r:id="rId990" xr:uid="{A097D227-2EC6-4CA8-9F50-36E273AEEA44}"/>
    <hyperlink ref="Q97" r:id="rId991" xr:uid="{4DA967F6-87CE-422B-B48B-495DB2E65144}"/>
    <hyperlink ref="Q2050" r:id="rId992" xr:uid="{761ADC03-91CE-4CC8-A864-E5EA1A598B34}"/>
    <hyperlink ref="Q1360" r:id="rId993" xr:uid="{A63073CF-AC6B-41BD-92E2-9B4B0F3DA5F8}"/>
    <hyperlink ref="Q25" r:id="rId994" xr:uid="{CA653792-976E-432D-B5C2-FDEAEE5D2AF5}"/>
    <hyperlink ref="Q1235" r:id="rId995" xr:uid="{D284DFBD-9335-48D8-A6C5-D7E51D9A4E3B}"/>
    <hyperlink ref="Q1937" r:id="rId996" xr:uid="{92063AA8-CE67-4FE5-B3FC-8720B8068508}"/>
    <hyperlink ref="Q1730" r:id="rId997" xr:uid="{84F94436-C187-4232-9C71-9B39D6266FFC}"/>
    <hyperlink ref="Q1928" r:id="rId998" xr:uid="{87B066A0-9F6C-4D47-B573-B0DC9263E10B}"/>
    <hyperlink ref="Q27" r:id="rId999" xr:uid="{8C1EB568-B379-415D-BBEC-7608383A8987}"/>
    <hyperlink ref="Q55" r:id="rId1000" xr:uid="{0B9C8906-74C7-4D60-A0B6-D1E06C4B44DD}"/>
    <hyperlink ref="Q1652" r:id="rId1001" xr:uid="{3F4F09F4-BDFE-450A-BAAE-8C23CEEC97FC}"/>
    <hyperlink ref="Q67" r:id="rId1002" xr:uid="{55ED2384-C9A9-4CC5-9A4E-A2F6968D33BD}"/>
    <hyperlink ref="Q1237" r:id="rId1003" xr:uid="{A79AECD4-08AE-443A-B23B-7162C2AC6FFF}"/>
    <hyperlink ref="Q878" r:id="rId1004" xr:uid="{54CB7CEB-7209-4D06-838B-69ACDDE078B4}"/>
    <hyperlink ref="Q2007" r:id="rId1005" xr:uid="{E69FE663-2AD8-47FE-B0AE-4CF81A98FB55}"/>
    <hyperlink ref="Q603" r:id="rId1006" xr:uid="{6F2017FC-4B2D-41AD-9094-83F7F1C7A0A3}"/>
    <hyperlink ref="Q163" r:id="rId1007" xr:uid="{1BE37FBC-D200-4E3A-B537-E906C21497C6}"/>
    <hyperlink ref="Q2051" r:id="rId1008" xr:uid="{C9D620B4-200F-4072-A676-85BE7831F4CD}"/>
    <hyperlink ref="Q599" r:id="rId1009" xr:uid="{2D9B6357-17B1-42CD-8C4D-EC0C7808B645}"/>
    <hyperlink ref="Q925" r:id="rId1010" xr:uid="{FD56AC2D-A829-47D9-9EE8-02246D81DE11}"/>
    <hyperlink ref="Q784" r:id="rId1011" xr:uid="{1A1D4FDB-001C-45DE-8880-D4D1639A5C19}"/>
    <hyperlink ref="Q1099" r:id="rId1012" xr:uid="{EB151891-90F9-473A-BEB4-65AC9D681DBC}"/>
    <hyperlink ref="Q1927" r:id="rId1013" xr:uid="{BD16DE2D-6BCC-4172-9CA9-3391D86E533B}"/>
    <hyperlink ref="Q971" r:id="rId1014" xr:uid="{D424686B-C55E-4EF4-8948-B71A3DB4416A}"/>
    <hyperlink ref="Q215" r:id="rId1015" xr:uid="{B15474E7-93CB-4BC5-A643-F3B0314BAC15}"/>
    <hyperlink ref="Q780" r:id="rId1016" xr:uid="{17BA3DD0-E73D-4908-A0F0-FFD3E7A4F1AF}"/>
    <hyperlink ref="Q2114" r:id="rId1017" xr:uid="{4414C062-A436-47D1-9BCE-94D2938E3193}"/>
    <hyperlink ref="Q2110" r:id="rId1018" xr:uid="{09E2DF32-BECD-4DB9-A089-BE89872A469F}"/>
    <hyperlink ref="Q220" r:id="rId1019" xr:uid="{4028ADC1-45A7-4937-B93D-835F65EBCA32}"/>
    <hyperlink ref="Q311" r:id="rId1020" xr:uid="{3AFBBDCF-CA46-4218-A164-89B05A78A66F}"/>
    <hyperlink ref="Q807" r:id="rId1021" xr:uid="{1EA539F7-9321-4FE2-B8DB-8A3033BAD1E7}"/>
    <hyperlink ref="Q1469" r:id="rId1022" xr:uid="{BDD247F0-8D95-4F80-B1DE-AF5CA062F0E2}"/>
    <hyperlink ref="Q2120" r:id="rId1023" xr:uid="{0B205980-3408-49B3-8030-DDABF6A32789}"/>
    <hyperlink ref="Q1508" r:id="rId1024" xr:uid="{C4A13B2C-23C5-4E9F-8A30-2187D5B1DB3B}"/>
    <hyperlink ref="Q1509" r:id="rId1025" xr:uid="{C30167AF-CC6E-45A0-B16C-1C5BECDA240A}"/>
    <hyperlink ref="Q1022" r:id="rId1026" xr:uid="{7BCA8665-14C0-448A-926F-07F361BA78F4}"/>
    <hyperlink ref="Q1336" r:id="rId1027" xr:uid="{B7AC228D-9652-4470-9FBC-90F06A9F0405}"/>
    <hyperlink ref="Q700" r:id="rId1028" xr:uid="{BCBE0948-A80D-4641-ADF8-84C43D72358F}"/>
    <hyperlink ref="Q705" r:id="rId1029" xr:uid="{015C9A4C-41C8-4543-B3EC-11E524AB8B30}"/>
    <hyperlink ref="Q514" r:id="rId1030" xr:uid="{A69970A1-1ABC-4E67-A3BD-ADCBE4624B3A}"/>
    <hyperlink ref="Q400" r:id="rId1031" xr:uid="{831122DB-1A31-4D8F-8243-7C184FD6C350}"/>
    <hyperlink ref="Q412" r:id="rId1032" xr:uid="{F709BFCC-9AE7-4E12-91F6-178F8330C165}"/>
    <hyperlink ref="Q405" r:id="rId1033" xr:uid="{C9025749-7AAE-40E5-9C21-E14FABBCFD28}"/>
    <hyperlink ref="Q414" r:id="rId1034" xr:uid="{BC38D8E5-2FCA-46B7-AD6D-DB76F729BCAF}"/>
    <hyperlink ref="Q458" r:id="rId1035" xr:uid="{F1BEC5E2-2D56-4FC3-A937-E2B2E1EB02C6}"/>
    <hyperlink ref="Q457" r:id="rId1036" xr:uid="{42B6FC12-7B4B-41DC-9855-1853A473321D}"/>
    <hyperlink ref="Q1256" r:id="rId1037" xr:uid="{4CF0C58F-CF4C-4481-85FA-7BE6D8BD93CA}"/>
    <hyperlink ref="Q908" r:id="rId1038" xr:uid="{BBBD28B2-DA8E-427B-BF56-3CC33D63EEFC}"/>
    <hyperlink ref="Q1579" r:id="rId1039" xr:uid="{028BB586-EE7D-495F-9D32-1F7C99EE4790}"/>
    <hyperlink ref="Q349" r:id="rId1040" xr:uid="{46B22AE6-0372-4157-BF5B-DE00757C526B}"/>
    <hyperlink ref="Q1028" r:id="rId1041" xr:uid="{37E1D476-AA69-430B-A2FB-239F46CA4481}"/>
    <hyperlink ref="Q786" r:id="rId1042" xr:uid="{58E22367-1A8B-4D29-8C67-45630C1D4C81}"/>
    <hyperlink ref="Q1019" r:id="rId1043" xr:uid="{AF69CDC1-B931-41EB-9113-C6B586393E6C}"/>
    <hyperlink ref="R1019" r:id="rId1044" xr:uid="{FDA16595-4218-439C-B6D4-2012875B1669}"/>
    <hyperlink ref="Q1399" r:id="rId1045" xr:uid="{B1110A9C-141D-44E1-B3FE-DD3EB1E17F29}"/>
    <hyperlink ref="Q360" r:id="rId1046" xr:uid="{3E7E0B2D-588B-4E9D-BC19-E4561EFA7530}"/>
    <hyperlink ref="Q1062" r:id="rId1047" xr:uid="{79603A52-686A-413A-9649-F894071CC349}"/>
    <hyperlink ref="Q1052" r:id="rId1048" xr:uid="{7D9ECE8B-02D9-400E-A5A8-2E0BC809F135}"/>
    <hyperlink ref="Q1100" r:id="rId1049" xr:uid="{37B55114-83F0-4552-A245-6C71D7711938}"/>
    <hyperlink ref="Q1051" r:id="rId1050" xr:uid="{D9BF3F89-2567-47B6-BC4B-F32285F15977}"/>
    <hyperlink ref="Q1053" r:id="rId1051" xr:uid="{563D00EF-F4B0-4C77-AACE-B9A35A82AA3E}"/>
    <hyperlink ref="Q65" r:id="rId1052" xr:uid="{A104C529-04CD-4A4D-A1F5-3369D8284C20}"/>
    <hyperlink ref="Q362" r:id="rId1053" xr:uid="{F2E79EE0-EAFD-49F0-B308-762034094FDF}"/>
    <hyperlink ref="Q1054" r:id="rId1054" xr:uid="{813867CF-4B00-44AA-8F15-22ABD5A8EF4D}"/>
    <hyperlink ref="Q1689" r:id="rId1055" xr:uid="{310FA5AA-5D13-432A-B66E-2EC59181FAFF}"/>
    <hyperlink ref="Q1009" r:id="rId1056" xr:uid="{69B86622-3542-45C3-8BB4-741D8DB4CC2D}"/>
    <hyperlink ref="Q1015" r:id="rId1057" xr:uid="{CF973379-8D6A-426F-ACBE-EED3863372A8}"/>
    <hyperlink ref="Q1014" r:id="rId1058" xr:uid="{612F9349-1099-4BFB-8ED4-E0966CA63A80}"/>
    <hyperlink ref="Q482" r:id="rId1059" xr:uid="{A5FDA806-2926-4444-9B23-3F34FB76CB82}"/>
    <hyperlink ref="Q521" r:id="rId1060" xr:uid="{5CFC05B8-E53D-47F6-848F-F2A3131E5BE2}"/>
    <hyperlink ref="Q342" r:id="rId1061" xr:uid="{55C0C3C1-2D0C-4297-81B6-F80A184B3D32}"/>
    <hyperlink ref="Q492" r:id="rId1062" xr:uid="{A21311C3-ED03-44FD-990B-BEBC37285827}"/>
    <hyperlink ref="Q1071" r:id="rId1063" xr:uid="{8079A719-3710-4A22-A556-E2E7CC4908A9}"/>
    <hyperlink ref="Q530" r:id="rId1064" xr:uid="{FEF7BACC-8937-42F4-9DE7-AB0121EAED18}"/>
    <hyperlink ref="Q1786" r:id="rId1065" xr:uid="{36A3F681-2A2C-4390-B9E0-1A2163DCF224}"/>
    <hyperlink ref="Q64" r:id="rId1066" xr:uid="{FCD9E263-63B1-4D4F-9D6C-758F44AEF2A3}"/>
    <hyperlink ref="Q1568" r:id="rId1067" xr:uid="{581E560F-2183-44ED-8CE3-E73BA2DE9A08}"/>
    <hyperlink ref="Q1813" r:id="rId1068" xr:uid="{B1514B4F-232C-4583-A90B-A8BD6AD9AD92}"/>
    <hyperlink ref="Q556" r:id="rId1069" xr:uid="{669148FB-2F3F-47ED-87E1-152E2FB7FFBB}"/>
    <hyperlink ref="Q1534" r:id="rId1070" xr:uid="{114EA6EE-88A1-475A-8003-472F063189FC}"/>
    <hyperlink ref="Q557" r:id="rId1071" xr:uid="{528536B3-43C2-4B8C-A00B-1459DFE13E30}"/>
    <hyperlink ref="Q555" r:id="rId1072" xr:uid="{D25621B5-FCB6-4352-819E-0526876D4697}"/>
    <hyperlink ref="Q1570" r:id="rId1073" xr:uid="{567D3151-7F14-4C5B-AAC6-CBBF9C43F1C2}"/>
    <hyperlink ref="Q1532" r:id="rId1074" xr:uid="{60B258EC-64EE-4A90-95CA-DF6AA2F3C6EE}"/>
    <hyperlink ref="Q223" r:id="rId1075" xr:uid="{9794FD01-1C37-4278-9949-FB9522EABDE0}"/>
    <hyperlink ref="Q2159" r:id="rId1076" xr:uid="{182CEFBD-4037-4CCD-BD77-9480A87D2FFB}"/>
    <hyperlink ref="Q486" r:id="rId1077" xr:uid="{6558B7DF-BD9E-424E-A691-63125EE7E77A}"/>
    <hyperlink ref="R486" r:id="rId1078" xr:uid="{E7C36E98-0B48-4581-9E08-C3CE7BAD49DF}"/>
    <hyperlink ref="Q606" r:id="rId1079" xr:uid="{A761B34C-EE37-4834-B5B2-6890608144C5}"/>
    <hyperlink ref="R606" r:id="rId1080" xr:uid="{061E9F87-D06E-4CD1-BD3C-8D5402E2B22F}"/>
    <hyperlink ref="Q1464" r:id="rId1081" xr:uid="{785453FE-DC8E-4ABF-923E-0463FA137F10}"/>
    <hyperlink ref="R1464" r:id="rId1082" xr:uid="{599C2F41-65E2-49D7-9475-EB1017E27688}"/>
    <hyperlink ref="Q1266" r:id="rId1083" xr:uid="{77EAEEDD-F4F7-4681-BFC2-A61346A7363E}"/>
    <hyperlink ref="Q509" r:id="rId1084" xr:uid="{85C6402A-37EF-47D4-92A7-9E05AE4E8C05}"/>
    <hyperlink ref="Q518" r:id="rId1085" xr:uid="{C6BE3431-02EB-4EE5-B901-BA48924009CF}"/>
    <hyperlink ref="Q814" r:id="rId1086" xr:uid="{7E10C602-5F24-460C-93D1-1ED08093E49D}"/>
    <hyperlink ref="Q1486" r:id="rId1087" xr:uid="{4813D332-B87C-458F-ABCA-10911CDA2B58}"/>
    <hyperlink ref="Q1782" r:id="rId1088" xr:uid="{DEA746F3-2541-44AF-B82A-693041271977}"/>
    <hyperlink ref="Q315" r:id="rId1089" xr:uid="{06B618A1-A85B-4136-9BEA-4C466E12E0C4}"/>
    <hyperlink ref="Q503" r:id="rId1090" xr:uid="{38DB6992-CCFE-4F07-B3B4-B1AFBB736218}"/>
    <hyperlink ref="Q1688" r:id="rId1091" xr:uid="{6FAC8E57-0AE7-4559-896E-DC1A6968CCEB}"/>
    <hyperlink ref="Q803" r:id="rId1092" xr:uid="{5C415B8C-E314-4037-A65E-325E3333F5E3}"/>
    <hyperlink ref="Q113" r:id="rId1093" xr:uid="{1BDD33A5-BCF5-4EDC-A8E9-19D8C03F9A72}"/>
    <hyperlink ref="Q101" r:id="rId1094" xr:uid="{9E47BFA8-6ED9-4FD9-B4A7-723DE0B064D0}"/>
    <hyperlink ref="Q1775" r:id="rId1095" xr:uid="{8244F497-F848-4D6C-8A1C-5FF08A6F6552}"/>
    <hyperlink ref="Q1964" r:id="rId1096" xr:uid="{F2B44266-A190-4843-B644-2C1AA07341A6}"/>
    <hyperlink ref="Q2037" r:id="rId1097" xr:uid="{454A6C40-A2EE-4360-B38F-109528EDB826}"/>
    <hyperlink ref="Q102" r:id="rId1098" xr:uid="{C7064D19-80F9-49AF-B92B-E05394A42E36}"/>
    <hyperlink ref="Q103" r:id="rId1099" xr:uid="{08FA7B11-1C6A-4810-864B-C18816EB9763}"/>
    <hyperlink ref="Q79" r:id="rId1100" xr:uid="{75C0F432-002B-4E32-BEDD-BF1A36AD16D2}"/>
    <hyperlink ref="Q2104" r:id="rId1101" location=":~:text=S%C3%B6dermanland%20Class%20is%20powered%20by%20a%20diesel-electric%20and,by%20acting%20as%20an%20alternative%20to%20battery%20power." xr:uid="{6EA13604-075F-494A-9C45-7A9137016E56}"/>
    <hyperlink ref="Q2121" r:id="rId1102" xr:uid="{C2B6956B-E887-43AC-80D2-0A8808018A68}"/>
    <hyperlink ref="Q1776" r:id="rId1103" xr:uid="{6730BBF7-04E2-4B29-9D17-6996A9096DE2}"/>
    <hyperlink ref="Q484" r:id="rId1104" xr:uid="{F69CAB0E-285D-48F3-84CB-73727A04ED94}"/>
    <hyperlink ref="Q1574" r:id="rId1105" xr:uid="{81D13DFA-06F4-4098-8776-258086F58A8E}"/>
    <hyperlink ref="Q953" r:id="rId1106" xr:uid="{45815C90-CBD2-4778-BA73-ED2A4C890856}"/>
    <hyperlink ref="Q942" r:id="rId1107" xr:uid="{9A489F62-2A0E-42CA-A516-3E3B0896BC4F}"/>
    <hyperlink ref="Q987" r:id="rId1108" xr:uid="{D8487FEC-F7EE-496C-AB2B-9043527366CD}"/>
    <hyperlink ref="Q990" r:id="rId1109" xr:uid="{8B277ECC-689E-4EE4-8304-9896A91DE781}"/>
    <hyperlink ref="Q995" r:id="rId1110" xr:uid="{288DE3FF-674A-46AA-8E21-BD8D7EC97C5A}"/>
    <hyperlink ref="R995" r:id="rId1111" xr:uid="{8EF33632-9D8C-49F7-B636-4595A7AF98CC}"/>
    <hyperlink ref="Q1160" r:id="rId1112" xr:uid="{4EB8C851-7EB9-40F2-A14A-30C90FC47F68}"/>
    <hyperlink ref="Q1671" r:id="rId1113" xr:uid="{0CF3F663-702E-43E1-A72C-0CC779C4AC9C}"/>
    <hyperlink ref="Q2094" r:id="rId1114" xr:uid="{2E5F71F5-7220-4149-823A-0FE38BF57BF8}"/>
    <hyperlink ref="Q346" r:id="rId1115" xr:uid="{B0514FCF-5F63-4881-8265-C66EA65CD12B}"/>
    <hyperlink ref="Q676" r:id="rId1116" xr:uid="{EC6F0289-274F-4CB6-BCE4-6EDB61B88F23}"/>
    <hyperlink ref="Q1449" r:id="rId1117" xr:uid="{4BF6F8CB-1878-47E6-8253-EF6F74EEAAFA}"/>
    <hyperlink ref="Q2014" r:id="rId1118" xr:uid="{1C3B59A4-8053-4890-BF6D-E84DDE232A8D}"/>
    <hyperlink ref="Q469" r:id="rId1119" xr:uid="{4482D9C3-570F-4336-9705-08376881F6CA}"/>
    <hyperlink ref="Q1760" r:id="rId1120" xr:uid="{9AD74B62-BCE7-415B-A45B-EE6040EEC154}"/>
    <hyperlink ref="Q1666" r:id="rId1121" xr:uid="{367840EB-4DFC-4312-BB6C-380B56F245C2}"/>
    <hyperlink ref="Q236" r:id="rId1122" xr:uid="{39A51EBD-B7BC-4FE3-A919-559911C5F779}"/>
    <hyperlink ref="Q1680" r:id="rId1123" xr:uid="{1A967A67-F0F0-40D6-9B0D-A62BB0497D51}"/>
    <hyperlink ref="Q1200" r:id="rId1124" xr:uid="{2ACF124D-5E06-4025-8758-338FF9F377D6}"/>
    <hyperlink ref="Q1203" r:id="rId1125" xr:uid="{BCBA33FD-2709-4AB5-9783-5DDDF4B82567}"/>
    <hyperlink ref="Q1212" r:id="rId1126" xr:uid="{E61FB61D-106A-4060-8949-E2EFA9B2AAC5}"/>
    <hyperlink ref="Q1213" r:id="rId1127" xr:uid="{E56E0201-FB22-474D-A318-5E9E2CB83303}"/>
    <hyperlink ref="Q1631" r:id="rId1128" xr:uid="{E01CF6E5-658A-4082-A9B5-3EF477997F7D}"/>
    <hyperlink ref="Q980" r:id="rId1129" xr:uid="{6627A9FF-40F7-466A-87DC-EFFE2068D138}"/>
    <hyperlink ref="Q1011" r:id="rId1130" xr:uid="{5AB04BF7-EBCB-4481-8130-D7D55C3D4BA4}"/>
    <hyperlink ref="Q399" r:id="rId1131" xr:uid="{7DB34E31-19B9-4471-9EC0-9F82061D397B}"/>
    <hyperlink ref="Q419" r:id="rId1132" xr:uid="{D5E4A3F3-1C4C-40C9-BADA-943951DFA05A}"/>
    <hyperlink ref="Q1628" r:id="rId1133" xr:uid="{B97628A1-B44F-4FC3-8BF3-5EC79F275CCC}"/>
    <hyperlink ref="Q1114" r:id="rId1134" xr:uid="{5F6CDD61-A4C0-4E40-8D5F-B695D9D44C1F}"/>
    <hyperlink ref="Q2111" r:id="rId1135" xr:uid="{B9CF56DD-6432-4484-B09A-870C9435622F}"/>
    <hyperlink ref="Q1111" r:id="rId1136" xr:uid="{D87E6D4E-CD15-495B-B15C-A557508ED0BF}"/>
    <hyperlink ref="Q350" r:id="rId1137" xr:uid="{8A955DD3-54CA-4684-9570-E613F522BB43}"/>
    <hyperlink ref="Q1607" r:id="rId1138" xr:uid="{4D4E6DF9-5B40-4C7E-A476-75A374FE3DBD}"/>
    <hyperlink ref="Q1632" r:id="rId1139" xr:uid="{48F0DFBB-8DD7-4953-8A6C-49D391F02667}"/>
    <hyperlink ref="Q120" r:id="rId1140" xr:uid="{CF0A493C-535A-4ABB-809B-D8C3358994A3}"/>
    <hyperlink ref="Q117" r:id="rId1141" xr:uid="{D046E3D9-BEEF-4A57-80E8-FDC9AD494DBC}"/>
    <hyperlink ref="Q930" r:id="rId1142" xr:uid="{C1106233-0333-491C-91C2-25A3C9222935}"/>
    <hyperlink ref="Q1600" r:id="rId1143" xr:uid="{0A187E88-413D-4E3D-A95F-E1DB7BBF7D4F}"/>
    <hyperlink ref="Q1513" r:id="rId1144" xr:uid="{198C59FA-EF6F-47E2-830B-A126B01ECF8E}"/>
    <hyperlink ref="Q1960" r:id="rId1145" xr:uid="{EB30F0C3-42D4-45B1-905F-12B6B9D7275F}"/>
    <hyperlink ref="Q1822" r:id="rId1146" xr:uid="{1F5ECD43-8A7E-4914-90C1-E854C44A15C6}"/>
    <hyperlink ref="Q2065" r:id="rId1147" xr:uid="{B102AC72-F1DA-4295-85A7-1D08586CF58D}"/>
    <hyperlink ref="Q755" r:id="rId1148" xr:uid="{00DFB731-0C78-4371-8B85-288EE1BA42FA}"/>
    <hyperlink ref="Q905" r:id="rId1149" xr:uid="{E09F215B-9DD1-4B50-ABAD-08BAD0C42A1F}"/>
    <hyperlink ref="Q1634" r:id="rId1150" xr:uid="{91A1BCD3-A498-4FD3-AD25-4B47EA2F2EFB}"/>
    <hyperlink ref="Q1253" r:id="rId1151" xr:uid="{DB20A7C0-3057-4B81-B836-8754D1D9595B}"/>
    <hyperlink ref="Q865" r:id="rId1152" xr:uid="{CDFA10D5-B6DB-4C68-854A-8C33BC8DB138}"/>
    <hyperlink ref="Q1175" r:id="rId1153" xr:uid="{F2A83818-4845-463C-BDEA-CD18A9E65956}"/>
    <hyperlink ref="Q1178" r:id="rId1154" xr:uid="{BE04C88F-DA77-416F-9B58-9D54D252F276}"/>
    <hyperlink ref="Q427" r:id="rId1155" xr:uid="{AA3F1618-AEA7-4695-AC9D-92D81E5F3A87}"/>
    <hyperlink ref="Q1389" r:id="rId1156" xr:uid="{43EFD96A-CD13-4D28-B3E1-5772D0D5D7A7}"/>
    <hyperlink ref="Q1280" r:id="rId1157" xr:uid="{C635D2F5-7484-4BD2-A1DC-9849389DA6A5}"/>
    <hyperlink ref="Q598" r:id="rId1158" xr:uid="{08A3C44C-BE68-4D7B-BF2A-236F9AED70F7}"/>
    <hyperlink ref="Q368" r:id="rId1159" xr:uid="{A4AB5B7D-10A4-445D-AE3B-B5A5CA1C6374}"/>
    <hyperlink ref="Q1281" r:id="rId1160" xr:uid="{1ED28767-E860-471E-99A2-90C2E662DAF2}"/>
    <hyperlink ref="Q1292" r:id="rId1161" xr:uid="{6631DA39-4061-4254-AFB8-0CA4F5906214}"/>
    <hyperlink ref="Q1590" r:id="rId1162" xr:uid="{7420B231-B617-4DA0-92EF-29597D75F011}"/>
    <hyperlink ref="Q1939" r:id="rId1163" xr:uid="{552AD8B2-D8BD-4B2B-91A6-60E3CAD97D6C}"/>
    <hyperlink ref="Q1282" r:id="rId1164" xr:uid="{222E92F1-8F53-4C86-897C-07B1AE7BC297}"/>
    <hyperlink ref="Q1283" r:id="rId1165" xr:uid="{F70C9AB7-A2D1-484B-BD7C-B5D3C7C5EA1A}"/>
    <hyperlink ref="Q80" r:id="rId1166" xr:uid="{E708F60B-A37F-4E6E-9D02-28BE7D96792E}"/>
    <hyperlink ref="Q1367" r:id="rId1167" xr:uid="{45029982-932E-4783-8F49-14CA8C17C5B5}"/>
    <hyperlink ref="Q1744" r:id="rId1168" xr:uid="{F854C57A-B7C2-4FFA-AE56-6A330F07416C}"/>
    <hyperlink ref="Q224" r:id="rId1169" xr:uid="{9406DB44-06D8-4C10-9B43-83B73304680C}"/>
    <hyperlink ref="Q1291" r:id="rId1170" display="https://www.army-technology.com/projects/t80/" xr:uid="{04160CDC-48C5-43E7-9BAD-B5D330796211}"/>
    <hyperlink ref="Q2015" r:id="rId1171" display="https://www.army-guide.com/eng/product1102.html" xr:uid="{08CDD124-7CE7-4AD3-90A4-6082AA137FFE}"/>
    <hyperlink ref="Q175" r:id="rId1172" xr:uid="{287059FC-29B8-40B7-82B9-999E4EB50969}"/>
    <hyperlink ref="Q1945" r:id="rId1173" xr:uid="{023DF64F-619E-4858-87F1-66FFF8CDE145}"/>
    <hyperlink ref="Q1946" r:id="rId1174" xr:uid="{93E51920-0CC7-4D3D-B602-613EBA19B4F2}"/>
    <hyperlink ref="Q1947" r:id="rId1175" xr:uid="{A31F4827-9513-4249-B125-76804373272A}"/>
    <hyperlink ref="Q1992" r:id="rId1176" xr:uid="{4C519829-2993-4DF9-9BB5-41BFA17F9648}"/>
    <hyperlink ref="Q285" r:id="rId1177" xr:uid="{B33ACE22-47C5-447B-831C-213B9C7D1C65}"/>
    <hyperlink ref="Q1875" r:id="rId1178" xr:uid="{5A370657-A29C-4E21-8983-5DBAB6B0BEB5}"/>
    <hyperlink ref="Q2115" r:id="rId1179" xr:uid="{35EF84AD-F6F4-4579-980D-84B2F31580CC}"/>
    <hyperlink ref="Q653" r:id="rId1180" xr:uid="{A3A107D7-E98F-4D27-A96C-85E42FBF9989}"/>
    <hyperlink ref="Q2020" r:id="rId1181" xr:uid="{DAFD1303-A507-493D-8CD9-71E956B52B8B}"/>
    <hyperlink ref="Q369" r:id="rId1182" xr:uid="{F5505241-A3C2-4A10-822B-3814E5D23D32}"/>
    <hyperlink ref="Q614" r:id="rId1183" xr:uid="{D80D60BB-0AB5-4DE1-AC0A-A4DF2141DB6E}"/>
    <hyperlink ref="Q553" r:id="rId1184" xr:uid="{BEA17821-8F36-42D6-A772-81409BA2517B}"/>
    <hyperlink ref="Q1529" r:id="rId1185" xr:uid="{3DAA8847-6371-422C-8E86-5D909D428002}"/>
    <hyperlink ref="Q551" r:id="rId1186" xr:uid="{8EF88C85-E612-458C-B5DC-0820F7BF664F}"/>
    <hyperlink ref="Q1289" r:id="rId1187" xr:uid="{6D1B956E-C3FF-42F7-9488-DA5FE6B75DC6}"/>
    <hyperlink ref="Q938" r:id="rId1188" xr:uid="{4F5CBBF7-E896-47C9-BCAF-74D2F0524726}"/>
    <hyperlink ref="Q1925" r:id="rId1189" xr:uid="{C78FAA8A-4CA8-4E79-9DAA-E3472263DE90}"/>
    <hyperlink ref="Q778" r:id="rId1190" xr:uid="{F744C0FB-C179-44DF-B3E6-C8D34102FFEC}"/>
    <hyperlink ref="Q920" r:id="rId1191" xr:uid="{0D6D3E3E-40DE-4DAF-8A0E-217D9F450AA0}"/>
    <hyperlink ref="Q1971" r:id="rId1192" xr:uid="{98D6C704-FB43-44C9-A778-9323FA72D6D1}"/>
    <hyperlink ref="Q1974" r:id="rId1193" xr:uid="{322198C1-8B87-44F1-B49E-04BF02797385}"/>
    <hyperlink ref="Q398" r:id="rId1194" xr:uid="{C704DC58-E2A0-496C-A446-6162263FA832}"/>
    <hyperlink ref="Q753" r:id="rId1195" xr:uid="{CCE6C469-CE6F-4EDE-B725-976A99FEF0AD}"/>
    <hyperlink ref="Q2056" r:id="rId1196" xr:uid="{29FBFFA3-7B30-4B0E-B506-83466BCC94C5}"/>
    <hyperlink ref="Q1218" r:id="rId1197" xr:uid="{5E7E68FE-5AF2-4CF5-9E48-6DB87F78D4F0}"/>
    <hyperlink ref="R1218" r:id="rId1198" xr:uid="{B5E26216-0262-44A2-A3E2-6852A7C9E610}"/>
    <hyperlink ref="Q994" r:id="rId1199" xr:uid="{6A4DDF5F-074F-4D96-B160-DAE642229696}"/>
    <hyperlink ref="Q991" r:id="rId1200" xr:uid="{4E856BB4-B768-4368-8D66-0F4FB0BA5646}"/>
    <hyperlink ref="Q537" r:id="rId1201" xr:uid="{7862310B-47D0-41E0-9F1C-6428F0B41FAF}"/>
    <hyperlink ref="Q366" r:id="rId1202" xr:uid="{429B66B6-97E9-431C-AC54-936D0CFE7E64}"/>
    <hyperlink ref="Q1552" r:id="rId1203" xr:uid="{174F3511-A14C-4A6F-AB66-A2DDD38D5611}"/>
    <hyperlink ref="Q1066" r:id="rId1204" xr:uid="{8F0588AB-662B-4F20-9401-4C44CD922EE0}"/>
    <hyperlink ref="Q1068" r:id="rId1205" xr:uid="{68EBC35F-C0A8-4027-B4BD-4B2760E65318}"/>
    <hyperlink ref="Q1070" r:id="rId1206" xr:uid="{748B58A5-2AA6-486E-9DE8-729EE50E98E2}"/>
    <hyperlink ref="Q365" r:id="rId1207" xr:uid="{45668314-4689-421E-B48B-BC2946682823}"/>
    <hyperlink ref="Q1550" r:id="rId1208" xr:uid="{FB9B464D-AE8F-44EC-9A47-7D5D645CACCC}"/>
    <hyperlink ref="Q2112" r:id="rId1209" xr:uid="{D9027491-D335-4DF3-AE27-099EA488764D}"/>
    <hyperlink ref="Q2109" r:id="rId1210" xr:uid="{DD036389-D584-41D8-89FB-2666264F788B}"/>
    <hyperlink ref="Q393" r:id="rId1211" xr:uid="{3322EA09-5E20-43D5-92F1-D53568A1C43E}"/>
    <hyperlink ref="Q468" r:id="rId1212" xr:uid="{0AB1CA70-B44E-44AE-A19C-A282BF3A4C13}"/>
    <hyperlink ref="Q471" r:id="rId1213" xr:uid="{120F84AE-C856-45A8-856D-7A2D6DD48065}"/>
    <hyperlink ref="Q677" r:id="rId1214" xr:uid="{163542E2-12A9-4D93-A52C-AF8E2A537C8D}"/>
    <hyperlink ref="Q966" r:id="rId1215" xr:uid="{2E56FF21-C9C1-47DD-908A-0C72AECCA45E}"/>
    <hyperlink ref="Q1148" r:id="rId1216" xr:uid="{342F597E-56A6-43CC-8C34-5CE751A2F87F}"/>
    <hyperlink ref="Q1644" r:id="rId1217" xr:uid="{B498225B-BD77-4920-9DF4-5B80E24E9045}"/>
    <hyperlink ref="Q1877" r:id="rId1218" xr:uid="{1F5CB309-7D65-4893-80C3-934E1D448484}"/>
    <hyperlink ref="Q279" r:id="rId1219" xr:uid="{3B8D69E7-D47A-4BB7-AB36-E64F64136DE3}"/>
    <hyperlink ref="Q949" r:id="rId1220" xr:uid="{66B3548C-9CA3-4201-9359-C9BDA4F65C32}"/>
    <hyperlink ref="Q272" r:id="rId1221" xr:uid="{1D108085-5D01-4DAC-9B91-9320A45BEEC9}"/>
    <hyperlink ref="Q1938" r:id="rId1222" xr:uid="{DACC22C5-AB26-4CB1-8E1A-25862CB04E1B}"/>
    <hyperlink ref="Q1940" r:id="rId1223" xr:uid="{2BA6BA7E-0E64-41F5-8C0C-512A1447269F}"/>
    <hyperlink ref="Q989" r:id="rId1224" xr:uid="{D39CF54F-1C43-47EB-87AC-77A30087F03B}"/>
    <hyperlink ref="Q187" r:id="rId1225" xr:uid="{693DE253-9020-4180-9C81-D829680DD82E}"/>
    <hyperlink ref="Q769" r:id="rId1226" xr:uid="{DE8C032B-2DE7-43C2-A6A0-4A78F8DAED6C}"/>
    <hyperlink ref="Q2124" r:id="rId1227" xr:uid="{F8956E09-FE8F-4C17-A93F-F07DEEDACD73}"/>
    <hyperlink ref="Q126" r:id="rId1228" xr:uid="{DB16BB2C-8489-49C8-B7F6-C4CCA1023632}"/>
    <hyperlink ref="Q1829" r:id="rId1229" xr:uid="{C6DF2E2E-37BD-4E30-BDF4-51E4C2B7D5F2}"/>
    <hyperlink ref="Q2102" r:id="rId1230" xr:uid="{4BAF1F8D-B488-4A3A-973B-C789316C4971}"/>
    <hyperlink ref="Q2106" r:id="rId1231" xr:uid="{E3FCF2FA-D75F-45D8-B5FB-C7786E9536A6}"/>
    <hyperlink ref="Q2103" r:id="rId1232" xr:uid="{BC5BA863-55E3-4479-B651-79BB92DD79DA}"/>
    <hyperlink ref="Q2105" r:id="rId1233" xr:uid="{1F418C9C-B5EB-43CE-9883-30FF0B1746B9}"/>
    <hyperlink ref="Q309" r:id="rId1234" xr:uid="{1D981FA1-52EF-4715-AAE3-3861B6DD8ACC}"/>
    <hyperlink ref="Q344" r:id="rId1235" xr:uid="{8FBCFD71-A575-4184-A803-1CCC2B06F5B4}"/>
    <hyperlink ref="Q1065" r:id="rId1236" xr:uid="{54900611-4D29-4281-A7A1-18428389C83E}"/>
    <hyperlink ref="Q1468" r:id="rId1237" xr:uid="{0093A041-F214-435E-8FEE-E1F411872478}"/>
    <hyperlink ref="Q1470" r:id="rId1238" xr:uid="{279E22C7-3B67-4BE7-8671-4C2B8372C7BD}"/>
    <hyperlink ref="Q1067" r:id="rId1239" xr:uid="{588BD0B6-5C69-4461-9CE8-186188857EEC}"/>
    <hyperlink ref="Q1316" r:id="rId1240" xr:uid="{A4385121-F893-44E7-B7B6-3789A60478C2}"/>
    <hyperlink ref="Q943" r:id="rId1241" location="development" xr:uid="{F6E1583C-CBBB-4408-815F-03C5654C3E79}"/>
    <hyperlink ref="Q944" r:id="rId1242" location="development" xr:uid="{53C4A519-699C-4AA2-83E9-4CC00DF5682F}"/>
    <hyperlink ref="Q988" r:id="rId1243" xr:uid="{D7800FBD-4991-4801-9C6C-DC7EC2934A78}"/>
    <hyperlink ref="Q992" r:id="rId1244" xr:uid="{DD8B276C-22C7-4C4C-B901-1676C362A32E}"/>
    <hyperlink ref="Q1174" r:id="rId1245" xr:uid="{6E113B15-1C5A-4032-9C1E-2CEBACEA5742}"/>
    <hyperlink ref="Q5" r:id="rId1246" xr:uid="{23843F21-3313-4A1C-975D-4DFA2B24C276}"/>
    <hyperlink ref="Q706" r:id="rId1247" xr:uid="{0D48CB62-75CE-4570-B1AE-068638CB452B}"/>
    <hyperlink ref="Q1859" r:id="rId1248" xr:uid="{1DC7950A-C852-4A06-91E2-987876D696D6}"/>
    <hyperlink ref="Q1862" r:id="rId1249" xr:uid="{06100EE0-13A2-43BA-9690-F4E511F86CDF}"/>
    <hyperlink ref="Q1858" r:id="rId1250" xr:uid="{8CFFFD78-9E46-4204-A9DF-A7C0189878D5}"/>
    <hyperlink ref="Q182" r:id="rId1251" xr:uid="{ADC44EDA-85AF-4100-A337-482D8621E75C}"/>
    <hyperlink ref="Q764" r:id="rId1252" xr:uid="{EC003346-748C-41A4-BC1E-E7EE7E011D31}"/>
    <hyperlink ref="Q765" r:id="rId1253" xr:uid="{D0643D90-BE5F-486D-BB68-F83829E4494C}"/>
    <hyperlink ref="Q774" r:id="rId1254" xr:uid="{865E27AE-186B-4975-9B87-A983C0360A66}"/>
    <hyperlink ref="R774" r:id="rId1255" xr:uid="{74EF24F4-27FE-4B14-9C47-E055BD0C39E9}"/>
    <hyperlink ref="Q772" r:id="rId1256" xr:uid="{19ADF611-42E2-4970-9386-11DEA7C27F72}"/>
    <hyperlink ref="R772" r:id="rId1257" xr:uid="{05363FF6-562B-4B2C-B76E-C57A1094F5A1}"/>
    <hyperlink ref="Q766" r:id="rId1258" xr:uid="{E2DEADC3-D27A-41A2-B379-24415C016E75}"/>
    <hyperlink ref="Q217" r:id="rId1259" xr:uid="{11844726-F89A-49C6-B5E9-126FE6F8FBBC}"/>
    <hyperlink ref="Q773" r:id="rId1260" xr:uid="{1E927F8F-8FD9-43DE-B1C3-086C4A3266C4}"/>
    <hyperlink ref="Q718" r:id="rId1261" xr:uid="{5F7CB977-33F7-4AA4-B8E7-81CACC6F8BE8}"/>
    <hyperlink ref="Q941" r:id="rId1262" location="construction" xr:uid="{B085CB0B-A863-4CE3-906C-4F35D188C735}"/>
    <hyperlink ref="Q1614" r:id="rId1263" xr:uid="{A029519A-FCB3-41C4-97F3-F4B7A49D6ED7}"/>
    <hyperlink ref="R1614" r:id="rId1264" xr:uid="{A18219C5-CF1F-4B74-A1C2-61D66494CDC4}"/>
    <hyperlink ref="Q1887" r:id="rId1265" xr:uid="{E0A98263-0AD7-4491-8A28-DB46CE02D587}"/>
    <hyperlink ref="Q792" r:id="rId1266" xr:uid="{8E230994-D8A1-430F-A852-7ECD0EB6BF0B}"/>
    <hyperlink ref="Q1129" r:id="rId1267" xr:uid="{E6B7BEDD-5811-4989-AC02-A33D2DD2AE37}"/>
    <hyperlink ref="Q763" r:id="rId1268" xr:uid="{5DE00103-749B-4E97-B6F6-692C52AE6CEC}"/>
    <hyperlink ref="Q1433" r:id="rId1269" xr:uid="{F18E82F4-669E-49E4-BFBE-66FC3F076768}"/>
    <hyperlink ref="Q1584" r:id="rId1270" xr:uid="{0AF3817C-8508-40B4-B7EF-C46C64C08D7A}"/>
    <hyperlink ref="R1584" r:id="rId1271" xr:uid="{0D93CCBF-BD89-4830-BD6E-538BF24E665C}"/>
    <hyperlink ref="Q1541" r:id="rId1272" xr:uid="{132ABD2E-D017-4EDD-9FB2-9FC3C1110847}"/>
    <hyperlink ref="R1541" r:id="rId1273" xr:uid="{8CC0140B-3E44-41EE-A119-2D5F43C3EABC}"/>
    <hyperlink ref="Q1432" r:id="rId1274" xr:uid="{41D71020-16C7-4B05-9406-844DC6BAAF98}"/>
    <hyperlink ref="Q1981" r:id="rId1275" xr:uid="{A53C084B-7297-4719-9A83-8B81A7DF3AC3}"/>
    <hyperlink ref="Q1983" r:id="rId1276" xr:uid="{A7356BB4-1971-4C9E-834A-44B4B1E79B71}"/>
    <hyperlink ref="Q448" r:id="rId1277" xr:uid="{1D0F0786-2984-41C8-982B-BCE8386106C5}"/>
    <hyperlink ref="Q1903" r:id="rId1278" xr:uid="{570329F3-72D3-448D-873A-2CA91869BED4}"/>
    <hyperlink ref="Q1613" r:id="rId1279" xr:uid="{0F37967B-9E6F-4EB1-A201-738DAD32E439}"/>
    <hyperlink ref="Q1635" r:id="rId1280" xr:uid="{A8C20E7F-B21D-497E-AB77-7A4D9FFA2498}"/>
    <hyperlink ref="Q2107" r:id="rId1281" xr:uid="{354577CB-E606-4ED8-9324-A1B47B05424A}"/>
    <hyperlink ref="Q1204" r:id="rId1282" xr:uid="{E14162BB-BBEA-42DD-875B-3A4E10B1EB6B}"/>
    <hyperlink ref="R1204" r:id="rId1283" xr:uid="{6FBDF401-F230-4134-BB47-AD9787B3FB5F}"/>
    <hyperlink ref="Q1207" r:id="rId1284" xr:uid="{4FF5F566-01AE-43D4-AE27-7F3BDA2F744C}"/>
    <hyperlink ref="R1207" r:id="rId1285" xr:uid="{15AAB895-EBC2-4CC9-AA80-9B8C0193AB46}"/>
    <hyperlink ref="Q845" r:id="rId1286" xr:uid="{F633ADF4-BCB6-4464-AB2D-17641964CF2F}"/>
    <hyperlink ref="Q793" r:id="rId1287" xr:uid="{DFAFD6FF-74BB-4014-9D90-C96DB0021B55}"/>
    <hyperlink ref="Q132" r:id="rId1288" xr:uid="{91393338-141C-48BB-A56E-390332E3F61F}"/>
    <hyperlink ref="Q1681" r:id="rId1289" xr:uid="{60024387-A64E-4E14-8F1A-23977CBE7FB4}"/>
    <hyperlink ref="Q345" r:id="rId1290" xr:uid="{48C7D290-0AF9-4098-972E-40FB36CC3049}"/>
    <hyperlink ref="Q977" r:id="rId1291" xr:uid="{1087D2E3-E4CB-47D9-8974-31D05A40E6CC}"/>
    <hyperlink ref="Q274" r:id="rId1292" xr:uid="{0CB54B41-FBED-4DEC-94A3-656AE5703B2D}"/>
    <hyperlink ref="Q286" r:id="rId1293" xr:uid="{FCDD14F9-0DBB-4797-806F-EE8E28CF5CA2}"/>
    <hyperlink ref="R286" r:id="rId1294" xr:uid="{5593F0F2-3EB8-4D68-B3DB-4B63E6344E9A}"/>
    <hyperlink ref="Q1753" r:id="rId1295" xr:uid="{2B65A98A-23C1-4CB7-B56C-FDE2BB7E7CC2}"/>
    <hyperlink ref="Q635" r:id="rId1296" xr:uid="{E206E99E-AFAA-42D0-80F2-733240033EBD}"/>
    <hyperlink ref="Q1404" r:id="rId1297" xr:uid="{FA845AF8-D192-4D00-8DF2-DFDBCA26135A}"/>
    <hyperlink ref="Q664" r:id="rId1298" xr:uid="{AF1CA206-EFB1-415B-AEFD-505FBE71B7E9}"/>
    <hyperlink ref="Q2086" r:id="rId1299" xr:uid="{D8ACC870-2CE3-4155-9A91-35D1580EDD01}"/>
    <hyperlink ref="Q1659" r:id="rId1300" xr:uid="{D318ADA3-9668-4B8F-9ABA-4C5BBC4EF551}"/>
    <hyperlink ref="Q1712" r:id="rId1301" xr:uid="{E9EC09CC-2E28-4B66-8C0B-A77362D376CA}"/>
    <hyperlink ref="Q665" r:id="rId1302" xr:uid="{C0E7330D-A3F0-4E25-9E9B-4CC38902D9B8}"/>
    <hyperlink ref="Q249" r:id="rId1303" xr:uid="{61FC0BB1-4AEE-4F61-90CE-D667855F24AF}"/>
    <hyperlink ref="Q1828" r:id="rId1304" xr:uid="{CC513242-2A35-466F-8A17-F7D99213D125}"/>
    <hyperlink ref="Q1381" r:id="rId1305" xr:uid="{2D13A7D4-8AFE-455A-8A6B-261F42EFA108}"/>
    <hyperlink ref="Q2002" r:id="rId1306" xr:uid="{30B228AB-13C9-4B33-9A96-1B8A30249FD7}"/>
    <hyperlink ref="Q160" r:id="rId1307" xr:uid="{6F6DBCFB-3842-4D08-B0B3-378725C4A2E6}"/>
    <hyperlink ref="Q31" r:id="rId1308" xr:uid="{9DCE1C0C-D5CE-4718-9211-B638765D1B81}"/>
    <hyperlink ref="Q1657" r:id="rId1309" xr:uid="{8427A92A-3A38-4E44-913B-FB27AC072D2B}"/>
    <hyperlink ref="Q1741" r:id="rId1310" xr:uid="{F5F28A15-FCE3-4D80-85C8-A49C3FF8BE51}"/>
    <hyperlink ref="Q1976" r:id="rId1311" xr:uid="{6D860F0A-056A-4487-9777-BC7602E10DDE}"/>
    <hyperlink ref="Q29" r:id="rId1312" xr:uid="{F1D2B8B6-9E7D-48EC-9A0E-746DCA7AE3B4}"/>
    <hyperlink ref="Q98" r:id="rId1313" xr:uid="{D6DE95C4-26F0-43F4-BFDD-EAB53F252406}"/>
    <hyperlink ref="Q1772" r:id="rId1314" xr:uid="{700C1A45-48CB-45F7-97A9-EC4DAD2A87F0}"/>
    <hyperlink ref="Q99" r:id="rId1315" xr:uid="{6022BF70-EF28-4B61-95C1-E1CA555BDB88}"/>
    <hyperlink ref="Q1167" r:id="rId1316" xr:uid="{2A355FE4-A09E-4951-ACC9-4110C88EA826}"/>
    <hyperlink ref="Q1774" r:id="rId1317" xr:uid="{4B8D50B2-C100-4C08-9625-AD398C9CEE2D}"/>
    <hyperlink ref="Q184" r:id="rId1318" xr:uid="{49480653-DF88-44CA-809C-AEFB9530C62A}"/>
    <hyperlink ref="Q906" r:id="rId1319" xr:uid="{3250B58F-7AEB-4492-B185-38287B6A942D}"/>
    <hyperlink ref="Q1723" r:id="rId1320" xr:uid="{FD791B94-0826-4904-B478-F94343BA492B}"/>
    <hyperlink ref="Q1422" r:id="rId1321" display="https://www.armyrecognition.com/military-products/air/helicopters/transport-helicopters/ec120-colibri-eurocopter" xr:uid="{D0C13157-082F-4059-8686-4BF929DAC967}"/>
    <hyperlink ref="Q1344" r:id="rId1322" xr:uid="{57348E73-6501-473D-8F30-79B89659F6AE}"/>
    <hyperlink ref="Q1803" r:id="rId1323" xr:uid="{25D99AB9-D7E2-4B72-AFBD-3C5CA94AB4CD}"/>
    <hyperlink ref="Q2060" r:id="rId1324" xr:uid="{5A8E76D4-F411-464E-A1F0-2AE406F37981}"/>
    <hyperlink ref="Q651" r:id="rId1325" xr:uid="{A0096990-E29B-4F03-A8D5-88B6AD2AA721}"/>
    <hyperlink ref="Q296" r:id="rId1326" xr:uid="{23C702EF-6783-4F44-9683-C1D29D9FB053}"/>
    <hyperlink ref="Q1672" r:id="rId1327" xr:uid="{D71B88AB-C50B-4D05-9D53-9D0E46B61520}"/>
    <hyperlink ref="Q1109" r:id="rId1328" xr:uid="{2D1086AB-A2A2-4EAF-9BB0-53E92042D318}"/>
    <hyperlink ref="Q1885" r:id="rId1329" xr:uid="{CC92B382-A2A0-4C22-82BC-6FAE6FF7BE95}"/>
    <hyperlink ref="Q1222" r:id="rId1330" xr:uid="{7FA6B547-3CB0-46EE-A7A4-03407A5920D4}"/>
    <hyperlink ref="R1222" r:id="rId1331" xr:uid="{35D865D5-08E4-41FB-8EC5-085D3B299C53}"/>
    <hyperlink ref="Q1401" r:id="rId1332" xr:uid="{F329E355-BE4C-44B2-8FC8-EFDA8EDF3826}"/>
    <hyperlink ref="Q1402" r:id="rId1333" xr:uid="{A0B62393-53F6-4393-8171-AA158BB99774}"/>
    <hyperlink ref="Q1701" r:id="rId1334" xr:uid="{E66A89AD-F40B-43E3-A50D-6593152B6967}"/>
    <hyperlink ref="Q1824" r:id="rId1335" xr:uid="{FB04E490-2A75-46CE-A5BD-5864C77C1601}"/>
    <hyperlink ref="Q907" r:id="rId1336" xr:uid="{DB01C3A7-D1C4-468D-9D03-C89733EF4CDA}"/>
    <hyperlink ref="Q278" r:id="rId1337" xr:uid="{07361E81-ACBF-46AD-8860-4182028CA894}"/>
    <hyperlink ref="Q715" r:id="rId1338" xr:uid="{462E6B8A-C8D8-4A95-AC1E-6BDBEAEC27D0}"/>
    <hyperlink ref="Q371" r:id="rId1339" xr:uid="{710A7130-25CF-4BA3-B3D3-250D926A023C}"/>
    <hyperlink ref="Q781" r:id="rId1340" xr:uid="{B9738C00-059A-42B7-9D8D-C121AD3F027E}"/>
    <hyperlink ref="Q511" r:id="rId1341" xr:uid="{58921078-01C7-42D3-9A77-A6C9D5D549A7}"/>
    <hyperlink ref="Q955" r:id="rId1342" xr:uid="{B799DA3D-8BED-457F-B0FB-84CE41995D59}"/>
    <hyperlink ref="Q1411" r:id="rId1343" xr:uid="{7184DFF2-2E4F-48A2-B626-9E7B9B08CD54}"/>
    <hyperlink ref="Q395" r:id="rId1344" xr:uid="{B771D87F-1983-4B8B-8406-BB542F44865D}"/>
    <hyperlink ref="Q776" r:id="rId1345" xr:uid="{4AA2A617-92E8-43BE-92EA-5A4CFC9A291D}"/>
    <hyperlink ref="Q1597" r:id="rId1346" xr:uid="{7925613D-0D3E-4322-B59E-76D3CADBC129}"/>
    <hyperlink ref="Q2093" r:id="rId1347" xr:uid="{DDD921D6-1E5E-43CC-BE3C-0C872770C6F0}"/>
    <hyperlink ref="Q357" r:id="rId1348" xr:uid="{2C376770-1FAD-42D3-BFFB-0BC1354960F5}"/>
    <hyperlink ref="Q506" r:id="rId1349" xr:uid="{37D98F95-8192-40BF-AC72-0AE0DCC1C13B}"/>
    <hyperlink ref="Q535" r:id="rId1350" xr:uid="{FAE3E32B-70AD-4C34-8E37-9F8078235C26}"/>
    <hyperlink ref="Q1041" r:id="rId1351" xr:uid="{0AFB37CC-5BF2-4E6D-9AF7-DCA2B0204608}"/>
    <hyperlink ref="Q1279" r:id="rId1352" xr:uid="{0EFA5753-1DE9-4CB3-9D1B-AE9D0D7F9A2B}"/>
    <hyperlink ref="Q1654" r:id="rId1353" xr:uid="{9A65D71A-0771-48A0-B19B-3E065EDAEBB1}"/>
    <hyperlink ref="Q2165" r:id="rId1354" xr:uid="{995D2C55-115F-425E-B85F-CE778FAED96F}"/>
    <hyperlink ref="Q1117" r:id="rId1355" xr:uid="{78121A9C-7BBB-41FE-A4F7-F6A7420628BE}"/>
    <hyperlink ref="Q74" r:id="rId1356" xr:uid="{D91453FC-184C-4478-A49E-F4B39E08887D}"/>
    <hyperlink ref="Q618" r:id="rId1357" xr:uid="{A857E3EB-D192-44B8-82B9-11CA315245AE}"/>
    <hyperlink ref="Q622" r:id="rId1358" xr:uid="{3D101121-7F91-4F55-A4FA-F249317005DC}"/>
    <hyperlink ref="Q723" r:id="rId1359" xr:uid="{93A10A38-5CB5-44EE-BDAC-FAC639A686D9}"/>
    <hyperlink ref="Q1647" r:id="rId1360" xr:uid="{6DFB5371-8FE6-4810-9DFE-1B0D2975099D}"/>
    <hyperlink ref="Q534" r:id="rId1361" xr:uid="{54E5DFA1-535B-4ABE-BAC8-868A63831552}"/>
    <hyperlink ref="Q976" r:id="rId1362" location=":~:text=The%20Buster%20is%20a%20portable%20mini-UAV%20built%20by,with%20a%20small%20catapult%20and%20recovered%20by%20parachute." xr:uid="{07212DD8-D592-474A-AE44-931656C3F85B}"/>
    <hyperlink ref="Q1271" r:id="rId1363" xr:uid="{171198A7-7F54-44E0-9717-8CBD6C7FE271}"/>
    <hyperlink ref="Q1476" r:id="rId1364" xr:uid="{209653DD-1885-4942-872E-7BDD203CA913}"/>
    <hyperlink ref="Q2150" r:id="rId1365" xr:uid="{C1F89311-3B04-4A68-A670-0648185015BF}"/>
    <hyperlink ref="Q623" r:id="rId1366" xr:uid="{F416714D-54D8-4BE1-8CEA-6B4A208F832F}"/>
    <hyperlink ref="Q1042" r:id="rId1367" xr:uid="{D1B0CD41-A941-4E7F-A71C-8D1989C7F907}"/>
    <hyperlink ref="Q532" r:id="rId1368" xr:uid="{05805C44-5746-496C-82FC-D981ADC5485E}"/>
    <hyperlink ref="Q785" r:id="rId1369" xr:uid="{FB15FB5F-68A0-4FF1-BB91-74264868677C}"/>
    <hyperlink ref="Q536" r:id="rId1370" xr:uid="{62DC9FB5-F0DA-41BA-873B-9FD9069CC61B}"/>
    <hyperlink ref="Q1005" r:id="rId1371" xr:uid="{A67BFBC1-81D6-4E6E-98FF-F577F32B4E08}"/>
    <hyperlink ref="Q1116" r:id="rId1372" xr:uid="{3CD8C7FB-5F37-42B6-BB1C-F81EF211D049}"/>
    <hyperlink ref="Q1720" r:id="rId1373" xr:uid="{F51CA5C9-8ED0-4F08-AA2E-7A758B039125}"/>
    <hyperlink ref="Q975" r:id="rId1374" xr:uid="{67911F58-ACC4-422E-AF73-48E86C0C5550}"/>
    <hyperlink ref="Q520" r:id="rId1375" location="gsc.tab=0" xr:uid="{4EC93A1E-3BA9-4A0F-8D23-BBC07F170DCD}"/>
    <hyperlink ref="Q1037" r:id="rId1376" xr:uid="{ACDA0DD3-7031-4120-934F-007B62D5992B}"/>
    <hyperlink ref="Q1272" r:id="rId1377" xr:uid="{88E4A1E5-D02A-411D-815D-646C34D7B77B}"/>
    <hyperlink ref="Q1090" r:id="rId1378" xr:uid="{FD3CC44F-FB4F-4353-813A-4F7715C12BF5}"/>
    <hyperlink ref="Q1196" r:id="rId1379" xr:uid="{6816DB08-6FE2-42D2-88E8-77B8B4026CB8}"/>
    <hyperlink ref="Q1886" r:id="rId1380" xr:uid="{6C77CBDC-E99C-4A23-8CF2-4CEA6A6F0FF8}"/>
    <hyperlink ref="Q923" r:id="rId1381" xr:uid="{2E912350-5141-4292-86C5-445614B586D1}"/>
    <hyperlink ref="Q783" r:id="rId1382" xr:uid="{EE8AD32B-B3BB-4B75-83B9-264D1F0F2F85}"/>
    <hyperlink ref="Q801" r:id="rId1383" xr:uid="{F82FF733-10A1-4C95-ABA4-DC1B717AF469}"/>
    <hyperlink ref="Q1020" r:id="rId1384" xr:uid="{B6EB90D1-82AD-4D6F-A412-E55CF1356B00}"/>
    <hyperlink ref="Q222" r:id="rId1385" xr:uid="{3C395804-3F72-47AD-8D3C-F9DA9A020151}"/>
    <hyperlink ref="Q253" r:id="rId1386" xr:uid="{EE52C62E-8C60-47C5-81DE-79FD66185900}"/>
    <hyperlink ref="Q901" r:id="rId1387" xr:uid="{26E8107C-132F-453D-AFB5-1E1A61A8596D}"/>
    <hyperlink ref="Q575" r:id="rId1388" xr:uid="{701986F8-3D94-490A-8905-91814C9C5123}"/>
    <hyperlink ref="Q899" r:id="rId1389" xr:uid="{13F5C3AC-3A0F-4CE5-94B1-4BB5F5B8BAAF}"/>
    <hyperlink ref="Q898" r:id="rId1390" xr:uid="{84458D70-89B2-47C8-B128-35F3EE57A1AB}"/>
    <hyperlink ref="Q722" r:id="rId1391" xr:uid="{9883A0DA-242D-4322-9E8C-1B14D9A0E565}"/>
    <hyperlink ref="Q2088" r:id="rId1392" xr:uid="{1625D54B-C696-46AE-BFD2-4109C8436291}"/>
    <hyperlink ref="Q1437" r:id="rId1393" xr:uid="{CAC3D758-347C-4A59-A8E8-8A4E19989FE3}"/>
    <hyperlink ref="Q1582" r:id="rId1394" xr:uid="{ECFB287F-8336-4823-BB1B-93744FAFD6E7}"/>
    <hyperlink ref="Q1602" r:id="rId1395" xr:uid="{F632274D-2367-43FF-8C7E-D3C5E75CE25A}"/>
    <hyperlink ref="Q1089" r:id="rId1396" xr:uid="{E37C0DFC-8BBC-4F1C-9E83-7757E36EE593}"/>
    <hyperlink ref="Q1036" r:id="rId1397" xr:uid="{934C3EC5-38D7-4186-957C-B133683F003B}"/>
    <hyperlink ref="Q1359" r:id="rId1398" xr:uid="{23552467-49BA-40FA-B43A-63B3153502D8}"/>
    <hyperlink ref="Q1922" r:id="rId1399" xr:uid="{4C71DBFC-53E8-4F70-B3E4-1810E223D10B}"/>
    <hyperlink ref="Q1558" r:id="rId1400" xr:uid="{F51470C0-4F15-48C2-8BB2-93ECA4417805}"/>
    <hyperlink ref="Q490" r:id="rId1401" xr:uid="{F6945B92-86AB-4C2C-BD99-DEA94E031790}"/>
    <hyperlink ref="Q2135" r:id="rId1402" xr:uid="{A5D73782-6262-477C-B182-71CEBCCC9E49}"/>
    <hyperlink ref="Q266" r:id="rId1403" xr:uid="{5BC4DB4C-297D-46DF-9BE6-ABAB138BDFA0}"/>
    <hyperlink ref="Q267" r:id="rId1404" xr:uid="{D05E1954-6D09-4D90-A063-0D551E60FDB3}"/>
    <hyperlink ref="Q1123" r:id="rId1405" xr:uid="{1510AEBA-7A64-4328-8930-D37FFDA40C19}"/>
    <hyperlink ref="Q1629" r:id="rId1406" xr:uid="{191A8862-0A04-4064-945E-AC89E1C6F180}"/>
    <hyperlink ref="Q1771" r:id="rId1407" xr:uid="{46E063D2-9143-4346-9327-C2FFFCB2E05C}"/>
    <hyperlink ref="Q1768" r:id="rId1408" xr:uid="{7B3A05A5-DF1B-4F30-AEDE-EFEF18D33299}"/>
    <hyperlink ref="Q1603" r:id="rId1409" xr:uid="{832BC05D-8556-40C6-8046-1308F188BACD}"/>
    <hyperlink ref="Q670" r:id="rId1410" xr:uid="{62B587DD-5F4C-476A-A51B-73CC9CDE71A2}"/>
    <hyperlink ref="Q1093" r:id="rId1411" xr:uid="{D8ABBD61-96DD-492E-99F7-B27DA54790BF}"/>
    <hyperlink ref="Q1334" r:id="rId1412" xr:uid="{111D94A0-FC70-4A1C-9D4C-E5C910A44A4E}"/>
    <hyperlink ref="Q2169" r:id="rId1413" xr:uid="{C08F6180-4262-4332-B7AB-49BE6F7069DD}"/>
    <hyperlink ref="Q996" r:id="rId1414" xr:uid="{3DFCB135-6AE4-47B7-A579-F9F3E25CA879}"/>
    <hyperlink ref="Q1451" r:id="rId1415" xr:uid="{D40F2F1D-D03D-4176-9E0E-BD9011A6A9A4}"/>
    <hyperlink ref="Q232" r:id="rId1416" xr:uid="{F8EF3297-C537-486F-A16C-49031C83B193}"/>
    <hyperlink ref="Q809" r:id="rId1417" xr:uid="{887C2C45-F63C-479B-835F-7373ADAF8252}"/>
    <hyperlink ref="Q1047" r:id="rId1418" xr:uid="{4BAE56A6-3E10-42A6-9560-64BB7E9945FD}"/>
    <hyperlink ref="Q713" r:id="rId1419" xr:uid="{16EC94B8-67D4-4D53-B29F-4F2E618EA90B}"/>
    <hyperlink ref="Q168" r:id="rId1420" xr:uid="{AB0A46D5-C2E6-4E96-A56E-23AEA924C01C}"/>
    <hyperlink ref="Q1365" r:id="rId1421" xr:uid="{D24F1175-C6D9-4070-97F8-D51FA32A2E19}"/>
    <hyperlink ref="Q2013" r:id="rId1422" xr:uid="{1D79F366-04A2-4F9B-A14C-54F6F1F111F4}"/>
    <hyperlink ref="Q728" r:id="rId1423" xr:uid="{0C8FB386-2433-49BE-9F93-6CBCA54B209C}"/>
    <hyperlink ref="R728" r:id="rId1424" xr:uid="{2D90580D-0155-475A-B573-52D7290601C7}"/>
    <hyperlink ref="Q710" r:id="rId1425" xr:uid="{468F7917-AE3B-4E62-8F3F-C4F5C7CE4623}"/>
    <hyperlink ref="Q207" r:id="rId1426" xr:uid="{DA31DF2D-A402-4A44-8614-866AA0433C4D}"/>
    <hyperlink ref="Q1884" r:id="rId1427" xr:uid="{5D390F36-A9D2-4C2F-A0CF-FB26DDA2F74D}"/>
    <hyperlink ref="Q740" r:id="rId1428" xr:uid="{EF61A465-8837-4FD8-852C-4B3297730C84}"/>
    <hyperlink ref="Q2118" r:id="rId1429" xr:uid="{05AC8B41-CB9F-4DB3-9615-178FAEEA07CA}"/>
    <hyperlink ref="Q78" r:id="rId1430" xr:uid="{2E64AC15-B66F-4019-9C07-369136F20F34}"/>
    <hyperlink ref="Q967" r:id="rId1431" xr:uid="{958F4598-5A75-48A5-BC63-81BDC6C7FEEC}"/>
    <hyperlink ref="Q844" r:id="rId1432" xr:uid="{29A37101-37EF-4585-9A12-F16BD023ED1A}"/>
    <hyperlink ref="Q1439" r:id="rId1433" xr:uid="{32A1F10F-B845-4BB2-9F53-6548148CDFAD}"/>
    <hyperlink ref="Q639" r:id="rId1434" xr:uid="{2EEE582E-DC27-46C5-A8D4-AE3A73B178AE}"/>
    <hyperlink ref="Q452" r:id="rId1435" xr:uid="{D3F1C535-64E4-4664-90AC-974A1C14B4E7}"/>
    <hyperlink ref="Q1301" r:id="rId1436" xr:uid="{95E4FEDD-ABF9-4806-A729-6BABC28A34FA}"/>
    <hyperlink ref="Q391" r:id="rId1437" xr:uid="{83CDB5D6-19C7-4718-807E-E694DE1CD742}"/>
    <hyperlink ref="Q10" r:id="rId1438" xr:uid="{C7FFD746-F436-4C6F-B455-F33868D18C48}"/>
    <hyperlink ref="Q895" r:id="rId1439" xr:uid="{803DE8C7-F85F-47E8-B33F-4F3EB9F90CF7}"/>
    <hyperlink ref="Q1240" r:id="rId1440" xr:uid="{C06D6862-75D6-4DCA-83B8-52E43F445C2D}"/>
    <hyperlink ref="Q902" r:id="rId1441" xr:uid="{09ADB47D-E491-408E-9403-CE4AA3CA88B9}"/>
    <hyperlink ref="Q896" r:id="rId1442" xr:uid="{454CD054-8AF4-4AA0-8A3D-32AB289630C2}"/>
    <hyperlink ref="Q897" r:id="rId1443" xr:uid="{66A21006-FABE-4CAD-9C5B-8B6ACC3F648C}"/>
    <hyperlink ref="Q1298" r:id="rId1444" xr:uid="{3CAE4389-0341-425D-90F7-39BE19806942}"/>
    <hyperlink ref="Q13" r:id="rId1445" xr:uid="{AF78DC41-22B5-40D5-BA13-AFB3A9E5E6F5}"/>
    <hyperlink ref="Q1624" r:id="rId1446" xr:uid="{66A823EC-247A-4AAA-A0F3-442A28D4D78B}"/>
    <hyperlink ref="Q2058" r:id="rId1447" xr:uid="{02BA0B9A-8347-4BFD-BBB8-B03C20AA6E1C}"/>
    <hyperlink ref="Q11" r:id="rId1448" xr:uid="{EB1E5531-7D89-44B4-ACDA-CF9C36604782}"/>
    <hyperlink ref="Q198" r:id="rId1449" xr:uid="{78575256-E40F-4EBC-89F7-E6F1EF7729C2}"/>
    <hyperlink ref="Q1645" r:id="rId1450" xr:uid="{CB909985-8526-4B05-BD56-7764A5FBA27C}"/>
    <hyperlink ref="Q2059" r:id="rId1451" xr:uid="{D51CF59D-8D11-4CE6-A8C9-3F8A6D4328F2}"/>
    <hyperlink ref="Q1324" r:id="rId1452" xr:uid="{0254BE0A-E43E-4DAF-9A44-1872FA29639E}"/>
    <hyperlink ref="Q1313" r:id="rId1453" xr:uid="{D354D9BA-EE0D-4BFA-B39F-5497D905FC1A}"/>
    <hyperlink ref="Q1966" r:id="rId1454" xr:uid="{25AEF882-377B-4B30-8E17-414FAE788269}"/>
    <hyperlink ref="Q1538" r:id="rId1455" xr:uid="{30CB08DF-A09A-4568-98BF-AB6F7FDBA8D4}"/>
    <hyperlink ref="Q528" r:id="rId1456" xr:uid="{39E7EFD3-6B12-4DBF-9A76-386401321ABA}"/>
    <hyperlink ref="Q950" r:id="rId1457" xr:uid="{F4982322-FDE0-4EEA-B9A2-F99F449EA09B}"/>
    <hyperlink ref="Q1050" r:id="rId1458" xr:uid="{19D7D4A6-151E-47A9-8A80-B1F572F9EB05}"/>
    <hyperlink ref="Q443" r:id="rId1459" xr:uid="{470000DF-E231-45F4-994B-AA1A9E9BD7A3}"/>
    <hyperlink ref="Q442" r:id="rId1460" xr:uid="{9922242A-8589-4069-9CEC-B96EF90A9EC3}"/>
    <hyperlink ref="Q297" r:id="rId1461" xr:uid="{38A6DB53-5281-4860-B3B7-FA71EA2B73D5}"/>
    <hyperlink ref="Q510" r:id="rId1462" xr:uid="{3BB702AE-57E8-4C6F-9024-A829224E9E31}"/>
    <hyperlink ref="Q1475" r:id="rId1463" xr:uid="{37108B4D-E761-452F-86C7-2F188C250CFD}"/>
    <hyperlink ref="Q1479" r:id="rId1464" xr:uid="{3A42EC49-199D-43A4-ADFC-9245CDED15D2}"/>
    <hyperlink ref="Q1888" r:id="rId1465" xr:uid="{E9991B29-148D-421D-AC6C-26FAFD095D4B}"/>
    <hyperlink ref="R1888" r:id="rId1466" xr:uid="{C15C6D5C-16E5-43FB-814E-0F63C519308A}"/>
    <hyperlink ref="Q1715" r:id="rId1467" xr:uid="{22F9970E-1FD7-4D2D-94B1-CBCFF61FA867}"/>
    <hyperlink ref="Q871" r:id="rId1468" xr:uid="{6D844AC3-A0F0-453A-B390-B2873BA12AD7}"/>
    <hyperlink ref="Q888" r:id="rId1469" xr:uid="{957E0A8B-95FC-4CE4-B387-49465B3BE0AC}"/>
    <hyperlink ref="Q1073" r:id="rId1470" xr:uid="{04DDA3FA-1D85-41B4-A1C7-38F12CF97233}"/>
    <hyperlink ref="Q1074" r:id="rId1471" xr:uid="{F46C0BC9-7581-412C-A8E8-84EB4450EAB7}"/>
    <hyperlink ref="Q1562" r:id="rId1472" xr:uid="{E60C47E0-E9E2-4218-9927-C0FD2052AD6C}"/>
    <hyperlink ref="Q554" r:id="rId1473" xr:uid="{AAA8FAF0-9636-441C-A7C4-0C9DDA541D31}"/>
    <hyperlink ref="Q1390" r:id="rId1474" xr:uid="{9AF1F9FA-C4E4-43E9-937E-AB4D5791249F}"/>
    <hyperlink ref="Q736" r:id="rId1475" xr:uid="{8935B47E-D761-4943-B7DD-61F976BC7834}"/>
    <hyperlink ref="Q797" r:id="rId1476" xr:uid="{92C5D940-4A9F-4FB0-BD3E-ECB5906615FD}"/>
    <hyperlink ref="Q116" r:id="rId1477" location="gsc.tab=0" xr:uid="{539D0A4B-86F0-49FB-BE98-07DB06FE0826}"/>
    <hyperlink ref="Q2083" r:id="rId1478" xr:uid="{164EF7EE-1CF6-4F42-8328-CED91426A731}"/>
    <hyperlink ref="Q524" r:id="rId1479" xr:uid="{ECF5F959-E0D3-4352-BE03-5657EDF7213E}"/>
    <hyperlink ref="R524" r:id="rId1480" xr:uid="{13FE1D86-649B-43D6-B43F-4C5A80B49112}"/>
    <hyperlink ref="Q709" r:id="rId1481" xr:uid="{00987374-450B-4FFE-B316-005BA318E898}"/>
    <hyperlink ref="Q131" r:id="rId1482" xr:uid="{F225543D-F54D-409C-9620-327A9D32C453}"/>
    <hyperlink ref="R131" r:id="rId1483" xr:uid="{DF3BC0AA-67FF-4C6E-91F2-F47D07A8FCD9}"/>
    <hyperlink ref="Q497" r:id="rId1484" xr:uid="{7A306E76-109C-4D6D-9991-5B2915BE3065}"/>
    <hyperlink ref="Q2028" r:id="rId1485" xr:uid="{3BA20EB1-1E40-40EC-A160-7DC8ECF0F138}"/>
    <hyperlink ref="Q1667" r:id="rId1486" xr:uid="{5315A212-6A6D-4D4A-88FA-FDD3C34EF003}"/>
    <hyperlink ref="Q1453" r:id="rId1487" xr:uid="{8B35A968-CF26-4FB0-9856-C5FB5089DC7D}"/>
    <hyperlink ref="Q1836" r:id="rId1488" xr:uid="{F18EFFEF-B057-44B2-8916-F87A91B34FC7}"/>
    <hyperlink ref="Q166" r:id="rId1489" xr:uid="{67EEE098-E099-434D-9C63-C076D73327C2}"/>
    <hyperlink ref="Q605" r:id="rId1490" location="gsc.tab=0" xr:uid="{161AD932-E525-44E2-A424-49B508E03744}"/>
    <hyperlink ref="Q610" r:id="rId1491" location="gsc.tab=0" xr:uid="{25258EB9-3700-4F84-A0C4-012F24AEED05}"/>
    <hyperlink ref="Q2164" r:id="rId1492" xr:uid="{48570256-1129-40B5-B1B4-8B949C25A483}"/>
    <hyperlink ref="Q14" r:id="rId1493" xr:uid="{D1DFF1A1-4818-4D85-A232-59DD754BAD39}"/>
    <hyperlink ref="R14" r:id="rId1494" xr:uid="{C9EE2412-A850-4BFE-B7C1-91C87EA55FBA}"/>
    <hyperlink ref="Q673" r:id="rId1495" xr:uid="{1DB8C2BF-B0C0-4D76-93E4-F34C6E4DEC2E}"/>
    <hyperlink ref="Q1030" r:id="rId1496" xr:uid="{48C0B463-761E-4C10-B692-6731A72B425E}"/>
    <hyperlink ref="Q1323" r:id="rId1497" xr:uid="{8A569953-ECE6-4C07-A601-D9C02F063500}"/>
    <hyperlink ref="Q199" r:id="rId1498" xr:uid="{48FCC9DA-703A-47C9-AD0F-75083A916603}"/>
    <hyperlink ref="Q1596" r:id="rId1499" xr:uid="{9B0CD4BD-F6B1-4ADD-B332-2AA448B7BC89}"/>
    <hyperlink ref="Q1060" r:id="rId1500" xr:uid="{09ACEED3-D064-465B-8FA8-634FC788D220}"/>
    <hyperlink ref="Q432" r:id="rId1501" xr:uid="{72EBD56B-0BD2-46AA-95FE-F2C78D8F3B6F}"/>
    <hyperlink ref="Q875" r:id="rId1502" xr:uid="{A5E6AA32-3B9E-4894-9A3E-E3E80405D597}"/>
    <hyperlink ref="Q431" r:id="rId1503" xr:uid="{BD344E81-0225-477F-8658-C11BF278CD14}"/>
    <hyperlink ref="Q947" r:id="rId1504" xr:uid="{114498F1-12EF-4E59-A6BF-184AA8DD6DDA}"/>
    <hyperlink ref="Q106" r:id="rId1505" xr:uid="{F4C54E56-D0FC-46DE-9EB7-BEF3E08F12AA}"/>
    <hyperlink ref="Q209" r:id="rId1506" xr:uid="{CC646AEF-7998-49B5-9CA2-29CA15D4C1B9}"/>
    <hyperlink ref="Q932" r:id="rId1507" xr:uid="{7616DC62-E813-41F9-8280-97330A768157}"/>
    <hyperlink ref="Q999" r:id="rId1508" location="gsc.tab=0" xr:uid="{D1A99DD1-BEBF-4A94-80C8-7AEA9CA1B6C2}"/>
    <hyperlink ref="Q1002" r:id="rId1509" location="gsc.tab=0" xr:uid="{E1003649-433C-4235-9E08-F2CC38845E75}"/>
    <hyperlink ref="Q361" r:id="rId1510" xr:uid="{83F6CB59-EE87-48DB-B8FB-611DFC23B160}"/>
    <hyperlink ref="Q1709" r:id="rId1511" xr:uid="{88F6D905-20E0-4C7D-8B71-189028501ADE}"/>
    <hyperlink ref="Q1726" r:id="rId1512" xr:uid="{F0328466-93B7-4F28-B656-5E676B5ECF77}"/>
    <hyperlink ref="Q1564" r:id="rId1513" xr:uid="{C23C647F-5687-4299-A66B-90C5EF2079BE}"/>
    <hyperlink ref="Q1466" r:id="rId1514" xr:uid="{E230E981-CA37-4282-9826-927B8F1ADCA7}"/>
    <hyperlink ref="Q3" r:id="rId1515" xr:uid="{2E76E196-74E9-4BC2-85EE-292E758E2B86}"/>
    <hyperlink ref="Q1107" r:id="rId1516" xr:uid="{2CC70608-E0CA-46E1-B06E-021A22B780D8}"/>
    <hyperlink ref="Q105" r:id="rId1517" xr:uid="{C5507901-10F1-4901-B7C1-F8504A7166D5}"/>
    <hyperlink ref="Q416" r:id="rId1518" xr:uid="{EAD714F8-655C-4994-A6AD-2ED1A0B64379}"/>
    <hyperlink ref="Q143" r:id="rId1519" xr:uid="{5E73BE08-BE28-49B6-A2DE-0F0974AC14B2}"/>
    <hyperlink ref="Q259" r:id="rId1520" xr:uid="{8E1521C5-FED3-4DD5-B79A-E4F8C4E3D88D}"/>
    <hyperlink ref="Q127" r:id="rId1521" xr:uid="{46D93704-2D54-44FB-BCD1-1082CF63296A}"/>
    <hyperlink ref="Q1716" r:id="rId1522" xr:uid="{53731E15-2888-4EE0-8AED-D7C41A073C96}"/>
    <hyperlink ref="Q141" r:id="rId1523" xr:uid="{50AA00AE-DED3-47FB-8740-DA1D90740B99}"/>
    <hyperlink ref="Q142" r:id="rId1524" xr:uid="{A825C4C0-DAB8-4F37-88DF-C21D1E1DFBBB}"/>
    <hyperlink ref="Q1214" r:id="rId1525" xr:uid="{D4263B21-72C9-46DE-B6FA-7A735D8121E1}"/>
    <hyperlink ref="Q798" r:id="rId1526" xr:uid="{ED5A21EA-A60F-496C-B276-D2D536FEA60F}"/>
    <hyperlink ref="Q839" r:id="rId1527" xr:uid="{6C023300-BA65-4B36-8B73-346E92433536}"/>
    <hyperlink ref="Q887" r:id="rId1528" xr:uid="{73C9F0F1-6B5B-46AF-A27C-12F36B96107F}"/>
    <hyperlink ref="Q50" r:id="rId1529" xr:uid="{7BB3459A-A7C8-47BD-9A27-4D69BF49FB56}"/>
    <hyperlink ref="Q2116" r:id="rId1530" xr:uid="{9809FD82-587F-4290-B0E1-B608A73E2C45}"/>
    <hyperlink ref="Q146" r:id="rId1531" xr:uid="{2DE7057F-349E-465C-AF00-132062533519}"/>
    <hyperlink ref="Q1309" r:id="rId1532" xr:uid="{3E043D73-3933-42EA-9944-57F868E7DD8C}"/>
    <hyperlink ref="Q1648" r:id="rId1533" location=":~:text=PCF%20816%20Swift%20Boat%2C%20a%20Vietnam-era%20Patrol%20Craft,those%20who%20served%20in%20the%20U.S.%20and%20Malta." xr:uid="{88FA0345-8943-441D-BDAB-BE917A00BA23}"/>
    <hyperlink ref="R1648" r:id="rId1534" xr:uid="{77FB6A21-4B53-428A-B057-23284251B20D}"/>
    <hyperlink ref="Q986" r:id="rId1535" location="gsc.tab=0" xr:uid="{8BECD271-B8F1-427F-9B02-E81F172BA424}"/>
    <hyperlink ref="Q964" r:id="rId1536" xr:uid="{BE931C7A-AD45-4D66-AEB4-CF21D3EC9BE9}"/>
    <hyperlink ref="Q1325" r:id="rId1537" xr:uid="{EBE2CDEE-239A-4226-9B3C-3028CED873D7}"/>
    <hyperlink ref="Q367" r:id="rId1538" xr:uid="{D34FA628-3F8A-4B57-AD0B-0C85A5C63B18}"/>
    <hyperlink ref="Q1778" r:id="rId1539" xr:uid="{1344074F-2AE2-4C8D-9AA8-C9D2B5107273}"/>
    <hyperlink ref="Q2053" r:id="rId1540" xr:uid="{9E76165C-11C4-4DFB-A9E6-6B8729BDE8CD}"/>
    <hyperlink ref="Q1788" r:id="rId1541" xr:uid="{3B38C8C6-A728-43F2-827B-A0D131CC994E}"/>
    <hyperlink ref="Q119" r:id="rId1542" xr:uid="{8E4433F1-C763-4701-9FB9-2419EC09586F}"/>
    <hyperlink ref="Q462" r:id="rId1543" xr:uid="{3984877F-CD97-4C87-B7B4-E91F238717CF}"/>
    <hyperlink ref="Q826" r:id="rId1544" xr:uid="{051ACCBC-2DEB-4423-8D48-3357934C50D8}"/>
    <hyperlink ref="Q392" r:id="rId1545" xr:uid="{B56DA59B-442F-4E42-9EA6-961970E041D2}"/>
    <hyperlink ref="R392" r:id="rId1546" xr:uid="{912E0B89-0F66-4B08-B304-258999AE5FCA}"/>
    <hyperlink ref="Q2158" r:id="rId1547" xr:uid="{D7B65DC0-43CA-4AF6-B82B-734AD67E6146}"/>
    <hyperlink ref="Q2156" r:id="rId1548" xr:uid="{1708E58D-A632-4F70-BBC0-3965D0ED1E8E}"/>
    <hyperlink ref="Q2157" r:id="rId1549" xr:uid="{508BEAD2-0BDB-4C3E-A7E0-9BAA44017FC2}"/>
    <hyperlink ref="Q1083" r:id="rId1550" xr:uid="{0EEDF75C-9EB0-438C-9C7C-F4BF32C0E474}"/>
    <hyperlink ref="Q1084" r:id="rId1551" xr:uid="{C121AE4A-0BCE-4BD9-B1AF-EBEF153FBB1B}"/>
    <hyperlink ref="Q1085" r:id="rId1552" xr:uid="{D1A97283-E649-48AE-B24C-F127ED786BAA}"/>
    <hyperlink ref="Q2129" r:id="rId1553" xr:uid="{600EF380-3A74-4188-A674-C707577D4C9E}"/>
    <hyperlink ref="Q152" r:id="rId1554" location="gsc.tab=0" xr:uid="{F3ACF6B8-353C-4C0E-9C5A-2D6E80E261A5}"/>
    <hyperlink ref="Q1827" r:id="rId1555" xr:uid="{FEE4103F-83B5-47DA-8AF9-F93177540C38}"/>
    <hyperlink ref="Q1094" r:id="rId1556" xr:uid="{CAE540EA-14D9-47CD-B3B8-5198E1F0A685}"/>
    <hyperlink ref="Q307" r:id="rId1557" xr:uid="{05A1F6FD-ED72-4686-A1B8-3A115C46F879}"/>
    <hyperlink ref="Q998" r:id="rId1558" xr:uid="{483E330B-91B6-4F2C-B5E1-166AB6A13991}"/>
    <hyperlink ref="Q1001" r:id="rId1559" xr:uid="{EF6EBA36-EF02-4090-B7DB-E84970B8BEC3}"/>
    <hyperlink ref="Q381" r:id="rId1560" xr:uid="{72D842A2-3A27-49E3-A138-A99037491B51}"/>
    <hyperlink ref="Q481" r:id="rId1561" xr:uid="{D2BF1E01-DD0F-411B-91F7-0FB89FF7F8F5}"/>
    <hyperlink ref="Q720" r:id="rId1562" xr:uid="{79C4DDE1-5502-4284-B76B-1B9EC7584620}"/>
    <hyperlink ref="Q1354" r:id="rId1563" xr:uid="{E72872FC-BB68-430C-8F0A-CC8054BE97D4}"/>
    <hyperlink ref="Q128" r:id="rId1564" location="gsc.tab=0" xr:uid="{6E8A3B33-8A13-4AF9-B6AD-D7B37FB40526}"/>
    <hyperlink ref="Q1088" r:id="rId1565" xr:uid="{FDB97A34-554F-43D4-8D21-9EEAE705231F}"/>
    <hyperlink ref="Q1086" r:id="rId1566" xr:uid="{C27F704C-D151-45E7-B6D6-8CECB8BB64D0}"/>
    <hyperlink ref="Q1087" r:id="rId1567" xr:uid="{80CC3B30-7816-4AF7-A91E-CF8524509DCB}"/>
    <hyperlink ref="Q1583" r:id="rId1568" xr:uid="{84AAA20D-EE2D-4366-AA4D-9A7A25C018AB}"/>
    <hyperlink ref="Q1436" r:id="rId1569" xr:uid="{33E3B01E-CEB4-4F4A-A624-D1482C5A2827}"/>
    <hyperlink ref="Q2130" r:id="rId1570" xr:uid="{0DCCE9E0-ED97-436A-8AE6-0FD747D00EAD}"/>
    <hyperlink ref="Q970" r:id="rId1571" xr:uid="{35C93C86-DE1C-41C5-AA03-9E0D66B2B75B}"/>
    <hyperlink ref="Q1032" r:id="rId1572" xr:uid="{BA1817C0-1398-407E-8B86-C8314099AAB2}"/>
    <hyperlink ref="Q348" r:id="rId1573" xr:uid="{7276B043-288C-4947-9B90-6FBE1DA50D89}"/>
    <hyperlink ref="Q130" r:id="rId1574" xr:uid="{82F75FB2-6514-45BA-907C-E89C990A7CB6}"/>
    <hyperlink ref="Q1275" r:id="rId1575" xr:uid="{64D59986-A331-48BF-ABDE-B415472FB88E}"/>
    <hyperlink ref="Q124" r:id="rId1576" xr:uid="{C1AA9EEA-1A26-4236-BB39-BDF1DF528855}"/>
    <hyperlink ref="Q1601" r:id="rId1577" xr:uid="{3ECA8D12-817F-4B31-8C80-285A29826970}"/>
    <hyperlink ref="Q1702" r:id="rId1578" xr:uid="{3F32B083-F06F-4DC8-9345-471D8C231BCE}"/>
  </hyperlinks>
  <pageMargins left="0.7" right="0.7" top="0.75" bottom="0.75" header="0.3" footer="0.3"/>
  <pageSetup paperSize="9" orientation="portrait" r:id="rId1579"/>
  <tableParts count="1">
    <tablePart r:id="rId15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Neuhalfen</dc:creator>
  <cp:keywords/>
  <dc:description/>
  <cp:lastModifiedBy>NEUHALFEN Alexander</cp:lastModifiedBy>
  <cp:revision/>
  <dcterms:created xsi:type="dcterms:W3CDTF">2025-03-03T21:01:33Z</dcterms:created>
  <dcterms:modified xsi:type="dcterms:W3CDTF">2025-05-24T14:23:38Z</dcterms:modified>
  <cp:category/>
  <cp:contentStatus/>
</cp:coreProperties>
</file>