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fs-geesthacht\WTS\Personal data\André (Server)\Projekten\2023_ML\08_ML Results\13. Paper Version\"/>
    </mc:Choice>
  </mc:AlternateContent>
  <xr:revisionPtr revIDLastSave="0" documentId="13_ncr:1_{B99BC295-8EA5-418B-BF15-3268AC461AD2}" xr6:coauthVersionLast="47" xr6:coauthVersionMax="47" xr10:uidLastSave="{00000000-0000-0000-0000-000000000000}"/>
  <bookViews>
    <workbookView xWindow="1065" yWindow="675" windowWidth="27000" windowHeight="14115" tabRatio="688" xr2:uid="{5C5E32F4-4C68-46A5-9AB0-7356CA3968EC}"/>
  </bookViews>
  <sheets>
    <sheet name="Metadata" sheetId="39" r:id="rId1"/>
    <sheet name="Summary" sheetId="27" r:id="rId2"/>
    <sheet name="Descriptions" sheetId="38" r:id="rId3"/>
    <sheet name="Abbreviations" sheetId="37" r:id="rId4"/>
    <sheet name="Abs Data" sheetId="29" state="hidden" r:id="rId5"/>
    <sheet name="Des Data" sheetId="30" state="hidden" r:id="rId6"/>
    <sheet name="Abs+Des" sheetId="28" state="hidden" r:id="rId7"/>
  </sheets>
  <definedNames>
    <definedName name="_xlnm._FilterDatabase" localSheetId="1" hidden="1">Summary!$C$1:$C$203</definedName>
    <definedName name="ExterneDaten_1" localSheetId="4" hidden="1">'Abs Data'!$A$1:$F$64</definedName>
    <definedName name="ExterneDaten_1" localSheetId="5" hidden="1">'Des Data'!$A$1:$F$82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8" l="1"/>
  <c r="B65" i="28" s="1"/>
  <c r="A66" i="28"/>
  <c r="B66" i="28" s="1"/>
  <c r="A67" i="28"/>
  <c r="B67" i="28" s="1"/>
  <c r="A68" i="28"/>
  <c r="B68" i="28" s="1"/>
  <c r="A69" i="28"/>
  <c r="A70" i="28"/>
  <c r="A71" i="28"/>
  <c r="A72" i="28"/>
  <c r="B72" i="28" s="1"/>
  <c r="A73" i="28"/>
  <c r="A74" i="28"/>
  <c r="B74" i="28" s="1"/>
  <c r="A75" i="28"/>
  <c r="B75" i="28" s="1"/>
  <c r="A76" i="28"/>
  <c r="B76" i="28" s="1"/>
  <c r="A77" i="28"/>
  <c r="A78" i="28"/>
  <c r="A79" i="28"/>
  <c r="B79" i="28" s="1"/>
  <c r="A80" i="28"/>
  <c r="B80" i="28" s="1"/>
  <c r="A81" i="28"/>
  <c r="B81" i="28" s="1"/>
  <c r="A82" i="28"/>
  <c r="B82" i="28" s="1"/>
  <c r="A83" i="28"/>
  <c r="A84" i="28"/>
  <c r="B84" i="28" s="1"/>
  <c r="A85" i="28"/>
  <c r="A86" i="28"/>
  <c r="A87" i="28"/>
  <c r="B87" i="28" s="1"/>
  <c r="A88" i="28"/>
  <c r="B88" i="28" s="1"/>
  <c r="A89" i="28"/>
  <c r="B89" i="28" s="1"/>
  <c r="A90" i="28"/>
  <c r="B90" i="28" s="1"/>
  <c r="A91" i="28"/>
  <c r="B91" i="28" s="1"/>
  <c r="A92" i="28"/>
  <c r="B92" i="28" s="1"/>
  <c r="A93" i="28"/>
  <c r="B93" i="28" s="1"/>
  <c r="A94" i="28"/>
  <c r="B94" i="28" s="1"/>
  <c r="A95" i="28"/>
  <c r="A96" i="28"/>
  <c r="A97" i="28"/>
  <c r="A98" i="28"/>
  <c r="B98" i="28" s="1"/>
  <c r="A99" i="28"/>
  <c r="B99" i="28" s="1"/>
  <c r="A100" i="28"/>
  <c r="B100" i="28" s="1"/>
  <c r="A101" i="28"/>
  <c r="A102" i="28"/>
  <c r="A103" i="28"/>
  <c r="B103" i="28" s="1"/>
  <c r="A104" i="28"/>
  <c r="B104" i="28" s="1"/>
  <c r="A105" i="28"/>
  <c r="B105" i="28" s="1"/>
  <c r="A106" i="28"/>
  <c r="B106" i="28" s="1"/>
  <c r="A107" i="28"/>
  <c r="A108" i="28"/>
  <c r="A109" i="28"/>
  <c r="A110" i="28"/>
  <c r="B110" i="28" s="1"/>
  <c r="A111" i="28"/>
  <c r="B111" i="28" s="1"/>
  <c r="A112" i="28"/>
  <c r="B112" i="28" s="1"/>
  <c r="A113" i="28"/>
  <c r="A114" i="28"/>
  <c r="B114" i="28" s="1"/>
  <c r="A115" i="28"/>
  <c r="B115" i="28" s="1"/>
  <c r="A116" i="28"/>
  <c r="B116" i="28" s="1"/>
  <c r="A117" i="28"/>
  <c r="B117" i="28" s="1"/>
  <c r="A118" i="28"/>
  <c r="B118" i="28" s="1"/>
  <c r="A119" i="28"/>
  <c r="A120" i="28"/>
  <c r="A121" i="28"/>
  <c r="A122" i="28"/>
  <c r="A123" i="28"/>
  <c r="B123" i="28" s="1"/>
  <c r="A124" i="28"/>
  <c r="B124" i="28" s="1"/>
  <c r="A125" i="28"/>
  <c r="A126" i="28"/>
  <c r="B126" i="28" s="1"/>
  <c r="A127" i="28"/>
  <c r="B127" i="28" s="1"/>
  <c r="A128" i="28"/>
  <c r="B128" i="28" s="1"/>
  <c r="A129" i="28"/>
  <c r="B129" i="28" s="1"/>
  <c r="A130" i="28"/>
  <c r="B130" i="28" s="1"/>
  <c r="A131" i="28"/>
  <c r="A132" i="28"/>
  <c r="A133" i="28"/>
  <c r="A134" i="28"/>
  <c r="B134" i="28" s="1"/>
  <c r="A135" i="28"/>
  <c r="B135" i="28" s="1"/>
  <c r="A136" i="28"/>
  <c r="A137" i="28"/>
  <c r="A138" i="28"/>
  <c r="B138" i="28" s="1"/>
  <c r="A139" i="28"/>
  <c r="B139" i="28" s="1"/>
  <c r="A140" i="28"/>
  <c r="B140" i="28" s="1"/>
  <c r="A141" i="28"/>
  <c r="A142" i="28"/>
  <c r="A143" i="28"/>
  <c r="A144" i="28"/>
  <c r="B144" i="28" s="1"/>
  <c r="A145" i="28"/>
  <c r="B69" i="28"/>
  <c r="B70" i="28"/>
  <c r="B71" i="28"/>
  <c r="B73" i="28"/>
  <c r="B77" i="28"/>
  <c r="B78" i="28"/>
  <c r="B83" i="28"/>
  <c r="B85" i="28"/>
  <c r="B86" i="28"/>
  <c r="B95" i="28"/>
  <c r="B96" i="28"/>
  <c r="B97" i="28"/>
  <c r="B101" i="28"/>
  <c r="B102" i="28"/>
  <c r="B107" i="28"/>
  <c r="B108" i="28"/>
  <c r="B109" i="28"/>
  <c r="B113" i="28"/>
  <c r="B119" i="28"/>
  <c r="B120" i="28"/>
  <c r="B121" i="28"/>
  <c r="B122" i="28"/>
  <c r="B125" i="28"/>
  <c r="B131" i="28"/>
  <c r="B132" i="28"/>
  <c r="B133" i="28"/>
  <c r="B136" i="28"/>
  <c r="B137" i="28"/>
  <c r="B141" i="28"/>
  <c r="B142" i="28"/>
  <c r="B143" i="28"/>
  <c r="B145" i="28"/>
  <c r="A2" i="28"/>
  <c r="B2" i="28" s="1"/>
  <c r="A3" i="28"/>
  <c r="B3" i="28" s="1"/>
  <c r="A4" i="28"/>
  <c r="B4" i="28" s="1"/>
  <c r="A5" i="28"/>
  <c r="B5" i="28" s="1"/>
  <c r="A6" i="28"/>
  <c r="B6" i="28" s="1"/>
  <c r="A7" i="28"/>
  <c r="B7" i="28" s="1"/>
  <c r="A8" i="28"/>
  <c r="B8" i="28" s="1"/>
  <c r="A9" i="28"/>
  <c r="B9" i="28" s="1"/>
  <c r="A10" i="28"/>
  <c r="B10" i="28" s="1"/>
  <c r="A11" i="28"/>
  <c r="B11" i="28" s="1"/>
  <c r="A12" i="28"/>
  <c r="B12" i="28" s="1"/>
  <c r="A13" i="28"/>
  <c r="B13" i="28" s="1"/>
  <c r="A14" i="28"/>
  <c r="B14" i="28" s="1"/>
  <c r="A15" i="28"/>
  <c r="B15" i="28" s="1"/>
  <c r="A16" i="28"/>
  <c r="B16" i="28" s="1"/>
  <c r="A17" i="28"/>
  <c r="B17" i="28" s="1"/>
  <c r="A18" i="28"/>
  <c r="B18" i="28" s="1"/>
  <c r="A19" i="28"/>
  <c r="B19" i="28" s="1"/>
  <c r="A20" i="28"/>
  <c r="B20" i="28" s="1"/>
  <c r="A21" i="28"/>
  <c r="B21" i="28" s="1"/>
  <c r="A22" i="28"/>
  <c r="B22" i="28" s="1"/>
  <c r="A23" i="28"/>
  <c r="B23" i="28" s="1"/>
  <c r="A24" i="28"/>
  <c r="B24" i="28" s="1"/>
  <c r="A25" i="28"/>
  <c r="B25" i="28" s="1"/>
  <c r="A26" i="28"/>
  <c r="B26" i="28" s="1"/>
  <c r="A27" i="28"/>
  <c r="B27" i="28" s="1"/>
  <c r="A28" i="28"/>
  <c r="B28" i="28" s="1"/>
  <c r="A29" i="28"/>
  <c r="B29" i="28" s="1"/>
  <c r="A30" i="28"/>
  <c r="B30" i="28" s="1"/>
  <c r="A31" i="28"/>
  <c r="B31" i="28" s="1"/>
  <c r="A32" i="28"/>
  <c r="B32" i="28" s="1"/>
  <c r="A33" i="28"/>
  <c r="B33" i="28" s="1"/>
  <c r="A34" i="28"/>
  <c r="B34" i="28" s="1"/>
  <c r="A35" i="28"/>
  <c r="B35" i="28" s="1"/>
  <c r="A36" i="28"/>
  <c r="B36" i="28" s="1"/>
  <c r="A37" i="28"/>
  <c r="B37" i="28" s="1"/>
  <c r="A38" i="28"/>
  <c r="B38" i="28" s="1"/>
  <c r="A39" i="28"/>
  <c r="B39" i="28" s="1"/>
  <c r="A40" i="28"/>
  <c r="B40" i="28" s="1"/>
  <c r="A41" i="28"/>
  <c r="B41" i="28" s="1"/>
  <c r="A42" i="28"/>
  <c r="B42" i="28" s="1"/>
  <c r="A43" i="28"/>
  <c r="B43" i="28" s="1"/>
  <c r="A44" i="28"/>
  <c r="B44" i="28" s="1"/>
  <c r="A45" i="28"/>
  <c r="B45" i="28" s="1"/>
  <c r="A46" i="28"/>
  <c r="B46" i="28" s="1"/>
  <c r="A47" i="28"/>
  <c r="B47" i="28" s="1"/>
  <c r="A48" i="28"/>
  <c r="B48" i="28" s="1"/>
  <c r="A49" i="28"/>
  <c r="B49" i="28" s="1"/>
  <c r="A50" i="28"/>
  <c r="B50" i="28" s="1"/>
  <c r="A51" i="28"/>
  <c r="B51" i="28" s="1"/>
  <c r="A52" i="28"/>
  <c r="B52" i="28" s="1"/>
  <c r="A53" i="28"/>
  <c r="B53" i="28" s="1"/>
  <c r="A54" i="28"/>
  <c r="B54" i="28" s="1"/>
  <c r="A55" i="28"/>
  <c r="B55" i="28" s="1"/>
  <c r="A56" i="28"/>
  <c r="B56" i="28" s="1"/>
  <c r="A57" i="28"/>
  <c r="B57" i="28" s="1"/>
  <c r="A58" i="28"/>
  <c r="B58" i="28" s="1"/>
  <c r="A59" i="28"/>
  <c r="B59" i="28" s="1"/>
  <c r="A60" i="28"/>
  <c r="B60" i="28" s="1"/>
  <c r="A61" i="28"/>
  <c r="B61" i="28" s="1"/>
  <c r="A62" i="28"/>
  <c r="B62" i="28" s="1"/>
  <c r="A63" i="28"/>
  <c r="B63" i="28" s="1"/>
  <c r="A64" i="28"/>
  <c r="B64" i="28" s="1"/>
  <c r="BC145" i="27"/>
  <c r="AK145" i="27"/>
  <c r="O145" i="27"/>
  <c r="M145" i="27"/>
  <c r="Q145" i="27" s="1"/>
  <c r="L145" i="27"/>
  <c r="P145" i="27" s="1"/>
  <c r="BC144" i="27"/>
  <c r="AK144" i="27"/>
  <c r="O144" i="27"/>
  <c r="M144" i="27"/>
  <c r="L144" i="27"/>
  <c r="BC143" i="27"/>
  <c r="AK143" i="27"/>
  <c r="O143" i="27"/>
  <c r="M143" i="27"/>
  <c r="L143" i="27"/>
  <c r="P143" i="27" s="1"/>
  <c r="BC142" i="27"/>
  <c r="AK142" i="27"/>
  <c r="O142" i="27"/>
  <c r="M142" i="27"/>
  <c r="Q142" i="27" s="1"/>
  <c r="L142" i="27"/>
  <c r="P142" i="27" s="1"/>
  <c r="BC141" i="27"/>
  <c r="AK141" i="27"/>
  <c r="O141" i="27"/>
  <c r="M141" i="27"/>
  <c r="Q141" i="27" s="1"/>
  <c r="L141" i="27"/>
  <c r="BC140" i="27"/>
  <c r="AK140" i="27"/>
  <c r="O140" i="27"/>
  <c r="M140" i="27"/>
  <c r="L140" i="27"/>
  <c r="BC139" i="27"/>
  <c r="AK139" i="27"/>
  <c r="O139" i="27"/>
  <c r="M139" i="27"/>
  <c r="L139" i="27"/>
  <c r="BC138" i="27"/>
  <c r="AK138" i="27"/>
  <c r="O138" i="27"/>
  <c r="M138" i="27"/>
  <c r="L138" i="27"/>
  <c r="BC137" i="27"/>
  <c r="AK137" i="27"/>
  <c r="O137" i="27"/>
  <c r="M137" i="27"/>
  <c r="L137" i="27"/>
  <c r="BC136" i="27"/>
  <c r="AK136" i="27"/>
  <c r="O136" i="27"/>
  <c r="M136" i="27"/>
  <c r="L136" i="27"/>
  <c r="BC135" i="27"/>
  <c r="AK135" i="27"/>
  <c r="O135" i="27"/>
  <c r="M135" i="27"/>
  <c r="L135" i="27"/>
  <c r="BC134" i="27"/>
  <c r="AK134" i="27"/>
  <c r="O134" i="27"/>
  <c r="M134" i="27"/>
  <c r="L134" i="27"/>
  <c r="BC133" i="27"/>
  <c r="AK133" i="27"/>
  <c r="O133" i="27"/>
  <c r="M133" i="27"/>
  <c r="L133" i="27"/>
  <c r="BC132" i="27"/>
  <c r="AK132" i="27"/>
  <c r="O132" i="27"/>
  <c r="M132" i="27"/>
  <c r="L132" i="27"/>
  <c r="BC131" i="27"/>
  <c r="AK131" i="27"/>
  <c r="O131" i="27"/>
  <c r="M131" i="27"/>
  <c r="L131" i="27"/>
  <c r="BC130" i="27"/>
  <c r="AK130" i="27"/>
  <c r="O130" i="27"/>
  <c r="M130" i="27"/>
  <c r="L130" i="27"/>
  <c r="BC129" i="27"/>
  <c r="AK129" i="27"/>
  <c r="O129" i="27"/>
  <c r="M129" i="27"/>
  <c r="L129" i="27"/>
  <c r="BC128" i="27"/>
  <c r="AK128" i="27"/>
  <c r="O128" i="27"/>
  <c r="M128" i="27"/>
  <c r="L128" i="27"/>
  <c r="BC127" i="27"/>
  <c r="AK127" i="27"/>
  <c r="O127" i="27"/>
  <c r="M127" i="27"/>
  <c r="L127" i="27"/>
  <c r="BC126" i="27"/>
  <c r="AK126" i="27"/>
  <c r="O126" i="27"/>
  <c r="M126" i="27"/>
  <c r="L126" i="27"/>
  <c r="BC125" i="27"/>
  <c r="AK125" i="27"/>
  <c r="O125" i="27"/>
  <c r="M125" i="27"/>
  <c r="L125" i="27"/>
  <c r="BC124" i="27"/>
  <c r="AK124" i="27"/>
  <c r="O124" i="27"/>
  <c r="M124" i="27"/>
  <c r="L124" i="27"/>
  <c r="BC123" i="27"/>
  <c r="AK123" i="27"/>
  <c r="O123" i="27"/>
  <c r="M123" i="27"/>
  <c r="L123" i="27"/>
  <c r="BC122" i="27"/>
  <c r="AK122" i="27"/>
  <c r="O122" i="27"/>
  <c r="M122" i="27"/>
  <c r="L122" i="27"/>
  <c r="BC121" i="27"/>
  <c r="AK121" i="27"/>
  <c r="O121" i="27"/>
  <c r="M121" i="27"/>
  <c r="L121" i="27"/>
  <c r="BC120" i="27"/>
  <c r="AK120" i="27"/>
  <c r="O120" i="27"/>
  <c r="M120" i="27"/>
  <c r="L120" i="27"/>
  <c r="BC119" i="27"/>
  <c r="AK119" i="27"/>
  <c r="O119" i="27"/>
  <c r="M119" i="27"/>
  <c r="L119" i="27"/>
  <c r="BC118" i="27"/>
  <c r="AK118" i="27"/>
  <c r="O118" i="27"/>
  <c r="M118" i="27"/>
  <c r="L118" i="27"/>
  <c r="BC117" i="27"/>
  <c r="AK117" i="27"/>
  <c r="O117" i="27"/>
  <c r="M117" i="27"/>
  <c r="L117" i="27"/>
  <c r="BC116" i="27"/>
  <c r="AK116" i="27"/>
  <c r="O116" i="27"/>
  <c r="M116" i="27"/>
  <c r="L116" i="27"/>
  <c r="BC115" i="27"/>
  <c r="AK115" i="27"/>
  <c r="O115" i="27"/>
  <c r="M115" i="27"/>
  <c r="L115" i="27"/>
  <c r="BC114" i="27"/>
  <c r="AK114" i="27"/>
  <c r="O114" i="27"/>
  <c r="M114" i="27"/>
  <c r="L114" i="27"/>
  <c r="BC113" i="27"/>
  <c r="AK113" i="27"/>
  <c r="O113" i="27"/>
  <c r="M113" i="27"/>
  <c r="L113" i="27"/>
  <c r="BC112" i="27"/>
  <c r="AK112" i="27"/>
  <c r="O112" i="27"/>
  <c r="M112" i="27"/>
  <c r="L112" i="27"/>
  <c r="BC111" i="27"/>
  <c r="AK111" i="27"/>
  <c r="O111" i="27"/>
  <c r="M111" i="27"/>
  <c r="L111" i="27"/>
  <c r="BC110" i="27"/>
  <c r="AK110" i="27"/>
  <c r="O110" i="27"/>
  <c r="M110" i="27"/>
  <c r="L110" i="27"/>
  <c r="BC109" i="27"/>
  <c r="AK109" i="27"/>
  <c r="O109" i="27"/>
  <c r="M109" i="27"/>
  <c r="L109" i="27"/>
  <c r="BC108" i="27"/>
  <c r="AK108" i="27"/>
  <c r="O108" i="27"/>
  <c r="M108" i="27"/>
  <c r="L108" i="27"/>
  <c r="BC107" i="27"/>
  <c r="AK107" i="27"/>
  <c r="O107" i="27"/>
  <c r="M107" i="27"/>
  <c r="L107" i="27"/>
  <c r="BC106" i="27"/>
  <c r="AK106" i="27"/>
  <c r="O106" i="27"/>
  <c r="M106" i="27"/>
  <c r="L106" i="27"/>
  <c r="BC105" i="27"/>
  <c r="AK105" i="27"/>
  <c r="O105" i="27"/>
  <c r="M105" i="27"/>
  <c r="L105" i="27"/>
  <c r="BC104" i="27"/>
  <c r="AK104" i="27"/>
  <c r="O104" i="27"/>
  <c r="M104" i="27"/>
  <c r="L104" i="27"/>
  <c r="BC103" i="27"/>
  <c r="AK103" i="27"/>
  <c r="O103" i="27"/>
  <c r="M103" i="27"/>
  <c r="L103" i="27"/>
  <c r="BC102" i="27"/>
  <c r="AK102" i="27"/>
  <c r="O102" i="27"/>
  <c r="M102" i="27"/>
  <c r="L102" i="27"/>
  <c r="BC101" i="27"/>
  <c r="AK101" i="27"/>
  <c r="O101" i="27"/>
  <c r="M101" i="27"/>
  <c r="L101" i="27"/>
  <c r="BC100" i="27"/>
  <c r="AK100" i="27"/>
  <c r="O100" i="27"/>
  <c r="M100" i="27"/>
  <c r="L100" i="27"/>
  <c r="BC99" i="27"/>
  <c r="AK99" i="27"/>
  <c r="O99" i="27"/>
  <c r="M99" i="27"/>
  <c r="L99" i="27"/>
  <c r="BC98" i="27"/>
  <c r="AK98" i="27"/>
  <c r="O98" i="27"/>
  <c r="M98" i="27"/>
  <c r="L98" i="27"/>
  <c r="BC97" i="27"/>
  <c r="AK97" i="27"/>
  <c r="O97" i="27"/>
  <c r="M97" i="27"/>
  <c r="L97" i="27"/>
  <c r="BC96" i="27"/>
  <c r="AK96" i="27"/>
  <c r="O96" i="27"/>
  <c r="M96" i="27"/>
  <c r="L96" i="27"/>
  <c r="BC95" i="27"/>
  <c r="AK95" i="27"/>
  <c r="O95" i="27"/>
  <c r="M95" i="27"/>
  <c r="L95" i="27"/>
  <c r="BC94" i="27"/>
  <c r="AK94" i="27"/>
  <c r="O94" i="27"/>
  <c r="M94" i="27"/>
  <c r="L94" i="27"/>
  <c r="BC93" i="27"/>
  <c r="AK93" i="27"/>
  <c r="O93" i="27"/>
  <c r="M93" i="27"/>
  <c r="L93" i="27"/>
  <c r="BC92" i="27"/>
  <c r="AK92" i="27"/>
  <c r="O92" i="27"/>
  <c r="M92" i="27"/>
  <c r="L92" i="27"/>
  <c r="BC91" i="27"/>
  <c r="AK91" i="27"/>
  <c r="O91" i="27"/>
  <c r="M91" i="27"/>
  <c r="L91" i="27"/>
  <c r="BC90" i="27"/>
  <c r="AK90" i="27"/>
  <c r="O90" i="27"/>
  <c r="M90" i="27"/>
  <c r="L90" i="27"/>
  <c r="BC89" i="27"/>
  <c r="AK89" i="27"/>
  <c r="O89" i="27"/>
  <c r="M89" i="27"/>
  <c r="L89" i="27"/>
  <c r="BC88" i="27"/>
  <c r="AK88" i="27"/>
  <c r="O88" i="27"/>
  <c r="M88" i="27"/>
  <c r="L88" i="27"/>
  <c r="BC87" i="27"/>
  <c r="AK87" i="27"/>
  <c r="O87" i="27"/>
  <c r="M87" i="27"/>
  <c r="L87" i="27"/>
  <c r="BC86" i="27"/>
  <c r="AK86" i="27"/>
  <c r="O86" i="27"/>
  <c r="M86" i="27"/>
  <c r="L86" i="27"/>
  <c r="BC85" i="27"/>
  <c r="AK85" i="27"/>
  <c r="O85" i="27"/>
  <c r="M85" i="27"/>
  <c r="L85" i="27"/>
  <c r="BC84" i="27"/>
  <c r="AK84" i="27"/>
  <c r="O84" i="27"/>
  <c r="M84" i="27"/>
  <c r="L84" i="27"/>
  <c r="BC83" i="27"/>
  <c r="AK83" i="27"/>
  <c r="O83" i="27"/>
  <c r="M83" i="27"/>
  <c r="L83" i="27"/>
  <c r="BC82" i="27"/>
  <c r="AK82" i="27"/>
  <c r="O82" i="27"/>
  <c r="M82" i="27"/>
  <c r="L82" i="27"/>
  <c r="BC81" i="27"/>
  <c r="AK81" i="27"/>
  <c r="O81" i="27"/>
  <c r="M81" i="27"/>
  <c r="L81" i="27"/>
  <c r="BC80" i="27"/>
  <c r="AK80" i="27"/>
  <c r="O80" i="27"/>
  <c r="M80" i="27"/>
  <c r="L80" i="27"/>
  <c r="BC79" i="27"/>
  <c r="AK79" i="27"/>
  <c r="O79" i="27"/>
  <c r="M79" i="27"/>
  <c r="L79" i="27"/>
  <c r="BC78" i="27"/>
  <c r="AK78" i="27"/>
  <c r="O78" i="27"/>
  <c r="M78" i="27"/>
  <c r="L78" i="27"/>
  <c r="BC77" i="27"/>
  <c r="AK77" i="27"/>
  <c r="O77" i="27"/>
  <c r="M77" i="27"/>
  <c r="L77" i="27"/>
  <c r="BC76" i="27"/>
  <c r="AK76" i="27"/>
  <c r="O76" i="27"/>
  <c r="M76" i="27"/>
  <c r="L76" i="27"/>
  <c r="BC75" i="27"/>
  <c r="AK75" i="27"/>
  <c r="O75" i="27"/>
  <c r="M75" i="27"/>
  <c r="L75" i="27"/>
  <c r="BC74" i="27"/>
  <c r="AK74" i="27"/>
  <c r="O74" i="27"/>
  <c r="M74" i="27"/>
  <c r="L74" i="27"/>
  <c r="BC73" i="27"/>
  <c r="AK73" i="27"/>
  <c r="O73" i="27"/>
  <c r="M73" i="27"/>
  <c r="L73" i="27"/>
  <c r="BC72" i="27"/>
  <c r="AK72" i="27"/>
  <c r="O72" i="27"/>
  <c r="M72" i="27"/>
  <c r="L72" i="27"/>
  <c r="BC71" i="27"/>
  <c r="AK71" i="27"/>
  <c r="O71" i="27"/>
  <c r="M71" i="27"/>
  <c r="L71" i="27"/>
  <c r="BC70" i="27"/>
  <c r="AK70" i="27"/>
  <c r="O70" i="27"/>
  <c r="M70" i="27"/>
  <c r="L70" i="27"/>
  <c r="BC69" i="27"/>
  <c r="AK69" i="27"/>
  <c r="O69" i="27"/>
  <c r="M69" i="27"/>
  <c r="L69" i="27"/>
  <c r="BC68" i="27"/>
  <c r="AK68" i="27"/>
  <c r="O68" i="27"/>
  <c r="M68" i="27"/>
  <c r="L68" i="27"/>
  <c r="BC67" i="27"/>
  <c r="AK67" i="27"/>
  <c r="O67" i="27"/>
  <c r="M67" i="27"/>
  <c r="L67" i="27"/>
  <c r="BC66" i="27"/>
  <c r="AK66" i="27"/>
  <c r="O66" i="27"/>
  <c r="M66" i="27"/>
  <c r="L66" i="27"/>
  <c r="BC65" i="27"/>
  <c r="AK65" i="27"/>
  <c r="O65" i="27"/>
  <c r="M65" i="27"/>
  <c r="L65" i="27"/>
  <c r="BC64" i="27"/>
  <c r="AK64" i="27"/>
  <c r="O64" i="27"/>
  <c r="M64" i="27"/>
  <c r="L64" i="27"/>
  <c r="BC63" i="27"/>
  <c r="AK63" i="27"/>
  <c r="O63" i="27"/>
  <c r="M63" i="27"/>
  <c r="L63" i="27"/>
  <c r="BC62" i="27"/>
  <c r="AK62" i="27"/>
  <c r="O62" i="27"/>
  <c r="M62" i="27"/>
  <c r="L62" i="27"/>
  <c r="BC61" i="27"/>
  <c r="AK61" i="27"/>
  <c r="O61" i="27"/>
  <c r="M61" i="27"/>
  <c r="L61" i="27"/>
  <c r="BC60" i="27"/>
  <c r="AK60" i="27"/>
  <c r="O60" i="27"/>
  <c r="M60" i="27"/>
  <c r="L60" i="27"/>
  <c r="BC59" i="27"/>
  <c r="AK59" i="27"/>
  <c r="O59" i="27"/>
  <c r="M59" i="27"/>
  <c r="L59" i="27"/>
  <c r="BC58" i="27"/>
  <c r="AK58" i="27"/>
  <c r="O58" i="27"/>
  <c r="M58" i="27"/>
  <c r="L58" i="27"/>
  <c r="BC57" i="27"/>
  <c r="AK57" i="27"/>
  <c r="O57" i="27"/>
  <c r="M57" i="27"/>
  <c r="L57" i="27"/>
  <c r="BC56" i="27"/>
  <c r="AK56" i="27"/>
  <c r="O56" i="27"/>
  <c r="M56" i="27"/>
  <c r="L56" i="27"/>
  <c r="BC55" i="27"/>
  <c r="AK55" i="27"/>
  <c r="O55" i="27"/>
  <c r="M55" i="27"/>
  <c r="L55" i="27"/>
  <c r="BC54" i="27"/>
  <c r="AK54" i="27"/>
  <c r="O54" i="27"/>
  <c r="M54" i="27"/>
  <c r="L54" i="27"/>
  <c r="BC53" i="27"/>
  <c r="AK53" i="27"/>
  <c r="O53" i="27"/>
  <c r="M53" i="27"/>
  <c r="L53" i="27"/>
  <c r="BC52" i="27"/>
  <c r="AK52" i="27"/>
  <c r="O52" i="27"/>
  <c r="M52" i="27"/>
  <c r="L52" i="27"/>
  <c r="BC51" i="27"/>
  <c r="AK51" i="27"/>
  <c r="O51" i="27"/>
  <c r="M51" i="27"/>
  <c r="L51" i="27"/>
  <c r="P51" i="27" s="1"/>
  <c r="BC50" i="27"/>
  <c r="AK50" i="27"/>
  <c r="O50" i="27"/>
  <c r="M50" i="27"/>
  <c r="L50" i="27"/>
  <c r="BC49" i="27"/>
  <c r="AK49" i="27"/>
  <c r="O49" i="27"/>
  <c r="M49" i="27"/>
  <c r="L49" i="27"/>
  <c r="BC48" i="27"/>
  <c r="AK48" i="27"/>
  <c r="O48" i="27"/>
  <c r="M48" i="27"/>
  <c r="L48" i="27"/>
  <c r="BC47" i="27"/>
  <c r="AK47" i="27"/>
  <c r="O47" i="27"/>
  <c r="M47" i="27"/>
  <c r="L47" i="27"/>
  <c r="BC46" i="27"/>
  <c r="AK46" i="27"/>
  <c r="O46" i="27"/>
  <c r="M46" i="27"/>
  <c r="L46" i="27"/>
  <c r="BC45" i="27"/>
  <c r="AK45" i="27"/>
  <c r="O45" i="27"/>
  <c r="M45" i="27"/>
  <c r="L45" i="27"/>
  <c r="BC44" i="27"/>
  <c r="AK44" i="27"/>
  <c r="O44" i="27"/>
  <c r="M44" i="27"/>
  <c r="L44" i="27"/>
  <c r="BC43" i="27"/>
  <c r="AK43" i="27"/>
  <c r="O43" i="27"/>
  <c r="M43" i="27"/>
  <c r="L43" i="27"/>
  <c r="BC42" i="27"/>
  <c r="AK42" i="27"/>
  <c r="O42" i="27"/>
  <c r="M42" i="27"/>
  <c r="L42" i="27"/>
  <c r="BC41" i="27"/>
  <c r="AK41" i="27"/>
  <c r="O41" i="27"/>
  <c r="M41" i="27"/>
  <c r="L41" i="27"/>
  <c r="BC40" i="27"/>
  <c r="AK40" i="27"/>
  <c r="O40" i="27"/>
  <c r="M40" i="27"/>
  <c r="L40" i="27"/>
  <c r="BC39" i="27"/>
  <c r="AK39" i="27"/>
  <c r="O39" i="27"/>
  <c r="M39" i="27"/>
  <c r="L39" i="27"/>
  <c r="BC38" i="27"/>
  <c r="AK38" i="27"/>
  <c r="O38" i="27"/>
  <c r="M38" i="27"/>
  <c r="L38" i="27"/>
  <c r="BC37" i="27"/>
  <c r="AK37" i="27"/>
  <c r="O37" i="27"/>
  <c r="M37" i="27"/>
  <c r="L37" i="27"/>
  <c r="BC36" i="27"/>
  <c r="AK36" i="27"/>
  <c r="O36" i="27"/>
  <c r="M36" i="27"/>
  <c r="L36" i="27"/>
  <c r="BC35" i="27"/>
  <c r="AK35" i="27"/>
  <c r="O35" i="27"/>
  <c r="M35" i="27"/>
  <c r="L35" i="27"/>
  <c r="BC34" i="27"/>
  <c r="AK34" i="27"/>
  <c r="O34" i="27"/>
  <c r="M34" i="27"/>
  <c r="L34" i="27"/>
  <c r="BC33" i="27"/>
  <c r="AK33" i="27"/>
  <c r="O33" i="27"/>
  <c r="M33" i="27"/>
  <c r="L33" i="27"/>
  <c r="BC32" i="27"/>
  <c r="AK32" i="27"/>
  <c r="O32" i="27"/>
  <c r="M32" i="27"/>
  <c r="L32" i="27"/>
  <c r="BC31" i="27"/>
  <c r="AK31" i="27"/>
  <c r="O31" i="27"/>
  <c r="M31" i="27"/>
  <c r="L31" i="27"/>
  <c r="BC30" i="27"/>
  <c r="AK30" i="27"/>
  <c r="O30" i="27"/>
  <c r="M30" i="27"/>
  <c r="L30" i="27"/>
  <c r="BC29" i="27"/>
  <c r="AK29" i="27"/>
  <c r="O29" i="27"/>
  <c r="M29" i="27"/>
  <c r="L29" i="27"/>
  <c r="BC28" i="27"/>
  <c r="AK28" i="27"/>
  <c r="O28" i="27"/>
  <c r="M28" i="27"/>
  <c r="L28" i="27"/>
  <c r="BC27" i="27"/>
  <c r="AK27" i="27"/>
  <c r="O27" i="27"/>
  <c r="M27" i="27"/>
  <c r="L27" i="27"/>
  <c r="BC26" i="27"/>
  <c r="AK26" i="27"/>
  <c r="O26" i="27"/>
  <c r="M26" i="27"/>
  <c r="L26" i="27"/>
  <c r="BC25" i="27"/>
  <c r="AK25" i="27"/>
  <c r="O25" i="27"/>
  <c r="M25" i="27"/>
  <c r="L25" i="27"/>
  <c r="BC24" i="27"/>
  <c r="AK24" i="27"/>
  <c r="O24" i="27"/>
  <c r="M24" i="27"/>
  <c r="L24" i="27"/>
  <c r="BC23" i="27"/>
  <c r="AK23" i="27"/>
  <c r="O23" i="27"/>
  <c r="M23" i="27"/>
  <c r="L23" i="27"/>
  <c r="BC22" i="27"/>
  <c r="AK22" i="27"/>
  <c r="O22" i="27"/>
  <c r="M22" i="27"/>
  <c r="L22" i="27"/>
  <c r="BC21" i="27"/>
  <c r="AK21" i="27"/>
  <c r="O21" i="27"/>
  <c r="M21" i="27"/>
  <c r="L21" i="27"/>
  <c r="BC20" i="27"/>
  <c r="AK20" i="27"/>
  <c r="O20" i="27"/>
  <c r="M20" i="27"/>
  <c r="L20" i="27"/>
  <c r="BC19" i="27"/>
  <c r="AK19" i="27"/>
  <c r="O19" i="27"/>
  <c r="M19" i="27"/>
  <c r="L19" i="27"/>
  <c r="BC18" i="27"/>
  <c r="AK18" i="27"/>
  <c r="O18" i="27"/>
  <c r="M18" i="27"/>
  <c r="L18" i="27"/>
  <c r="BC17" i="27"/>
  <c r="AK17" i="27"/>
  <c r="O17" i="27"/>
  <c r="M17" i="27"/>
  <c r="L17" i="27"/>
  <c r="BC16" i="27"/>
  <c r="AK16" i="27"/>
  <c r="O16" i="27"/>
  <c r="M16" i="27"/>
  <c r="L16" i="27"/>
  <c r="BC15" i="27"/>
  <c r="AK15" i="27"/>
  <c r="O15" i="27"/>
  <c r="M15" i="27"/>
  <c r="L15" i="27"/>
  <c r="BC14" i="27"/>
  <c r="AK14" i="27"/>
  <c r="O14" i="27"/>
  <c r="M14" i="27"/>
  <c r="L14" i="27"/>
  <c r="BC13" i="27"/>
  <c r="AK13" i="27"/>
  <c r="O13" i="27"/>
  <c r="M13" i="27"/>
  <c r="L13" i="27"/>
  <c r="BC12" i="27"/>
  <c r="AK12" i="27"/>
  <c r="O12" i="27"/>
  <c r="M12" i="27"/>
  <c r="L12" i="27"/>
  <c r="BC11" i="27"/>
  <c r="AK11" i="27"/>
  <c r="O11" i="27"/>
  <c r="M11" i="27"/>
  <c r="L11" i="27"/>
  <c r="BC10" i="27"/>
  <c r="AK10" i="27"/>
  <c r="O10" i="27"/>
  <c r="M10" i="27"/>
  <c r="L10" i="27"/>
  <c r="BC9" i="27"/>
  <c r="AK9" i="27"/>
  <c r="O9" i="27"/>
  <c r="M9" i="27"/>
  <c r="L9" i="27"/>
  <c r="BC8" i="27"/>
  <c r="AK8" i="27"/>
  <c r="O8" i="27"/>
  <c r="M8" i="27"/>
  <c r="L8" i="27"/>
  <c r="BC7" i="27"/>
  <c r="AK7" i="27"/>
  <c r="O7" i="27"/>
  <c r="M7" i="27"/>
  <c r="L7" i="27"/>
  <c r="BC6" i="27"/>
  <c r="AK6" i="27"/>
  <c r="O6" i="27"/>
  <c r="M6" i="27"/>
  <c r="L6" i="27"/>
  <c r="BC5" i="27"/>
  <c r="AK5" i="27"/>
  <c r="O5" i="27"/>
  <c r="M5" i="27"/>
  <c r="L5" i="27"/>
  <c r="BC4" i="27"/>
  <c r="AK4" i="27"/>
  <c r="O4" i="27"/>
  <c r="M4" i="27"/>
  <c r="L4" i="27"/>
  <c r="BC3" i="27"/>
  <c r="AK3" i="27"/>
  <c r="O3" i="27"/>
  <c r="M3" i="27"/>
  <c r="L3" i="27"/>
  <c r="BC2" i="27"/>
  <c r="AK2" i="27"/>
  <c r="O2" i="27"/>
  <c r="M2" i="27"/>
  <c r="L2" i="27"/>
  <c r="P14" i="27" l="1"/>
  <c r="P108" i="27"/>
  <c r="P5" i="27"/>
  <c r="P53" i="27"/>
  <c r="P65" i="27"/>
  <c r="Q84" i="27"/>
  <c r="P89" i="27"/>
  <c r="Q96" i="27"/>
  <c r="P101" i="27"/>
  <c r="Q108" i="27"/>
  <c r="P113" i="27"/>
  <c r="Q120" i="27"/>
  <c r="Q113" i="27"/>
  <c r="P118" i="27"/>
  <c r="Q125" i="27"/>
  <c r="P130" i="27"/>
  <c r="Q137" i="27"/>
  <c r="P3" i="27"/>
  <c r="Q10" i="27"/>
  <c r="P15" i="27"/>
  <c r="Q22" i="27"/>
  <c r="P27" i="27"/>
  <c r="Q34" i="27"/>
  <c r="Q46" i="27"/>
  <c r="Q58" i="27"/>
  <c r="Q70" i="27"/>
  <c r="P75" i="27"/>
  <c r="Q82" i="27"/>
  <c r="P87" i="27"/>
  <c r="Q94" i="27"/>
  <c r="P99" i="27"/>
  <c r="Q106" i="27"/>
  <c r="P111" i="27"/>
  <c r="Q118" i="27"/>
  <c r="P123" i="27"/>
  <c r="Q130" i="27"/>
  <c r="R130" i="27" s="1"/>
  <c r="P135" i="27"/>
  <c r="Q3" i="27"/>
  <c r="P8" i="27"/>
  <c r="Q15" i="27"/>
  <c r="Q27" i="27"/>
  <c r="Q39" i="27"/>
  <c r="Q51" i="27"/>
  <c r="Q87" i="27"/>
  <c r="Q99" i="27"/>
  <c r="Q111" i="27"/>
  <c r="Q123" i="27"/>
  <c r="Q135" i="27"/>
  <c r="R135" i="27" s="1"/>
  <c r="Q140" i="27"/>
  <c r="Q138" i="27"/>
  <c r="P26" i="27"/>
  <c r="Q33" i="27"/>
  <c r="Q57" i="27"/>
  <c r="Q69" i="27"/>
  <c r="P2" i="27"/>
  <c r="P96" i="27"/>
  <c r="R96" i="27" s="1"/>
  <c r="P120" i="27"/>
  <c r="P23" i="27"/>
  <c r="P4" i="27"/>
  <c r="Q35" i="27"/>
  <c r="P52" i="27"/>
  <c r="Q59" i="27"/>
  <c r="P112" i="27"/>
  <c r="P136" i="27"/>
  <c r="P21" i="27"/>
  <c r="P45" i="27"/>
  <c r="Q52" i="27"/>
  <c r="Q64" i="27"/>
  <c r="Q76" i="27"/>
  <c r="Q88" i="27"/>
  <c r="P93" i="27"/>
  <c r="Q100" i="27"/>
  <c r="P105" i="27"/>
  <c r="Q112" i="27"/>
  <c r="Q124" i="27"/>
  <c r="Q136" i="27"/>
  <c r="P30" i="27"/>
  <c r="Q18" i="27"/>
  <c r="P88" i="27"/>
  <c r="Q4" i="27"/>
  <c r="P43" i="27"/>
  <c r="Q86" i="27"/>
  <c r="Q98" i="27"/>
  <c r="Q110" i="27"/>
  <c r="Q122" i="27"/>
  <c r="Q134" i="27"/>
  <c r="P139" i="27"/>
  <c r="Q6" i="27"/>
  <c r="P11" i="27"/>
  <c r="P124" i="27"/>
  <c r="P60" i="27"/>
  <c r="P72" i="27"/>
  <c r="Q13" i="27"/>
  <c r="Q25" i="27"/>
  <c r="Q83" i="27"/>
  <c r="Q14" i="27"/>
  <c r="R14" i="27" s="1"/>
  <c r="Q26" i="27"/>
  <c r="P31" i="27"/>
  <c r="P67" i="27"/>
  <c r="P28" i="27"/>
  <c r="Q47" i="27"/>
  <c r="Q119" i="27"/>
  <c r="P9" i="27"/>
  <c r="Q50" i="27"/>
  <c r="Q19" i="27"/>
  <c r="Q31" i="27"/>
  <c r="P46" i="27"/>
  <c r="P58" i="27"/>
  <c r="R58" i="27" s="1"/>
  <c r="Q65" i="27"/>
  <c r="P94" i="27"/>
  <c r="Q71" i="27"/>
  <c r="P7" i="27"/>
  <c r="P55" i="27"/>
  <c r="Q5" i="27"/>
  <c r="P10" i="27"/>
  <c r="Q77" i="27"/>
  <c r="P82" i="27"/>
  <c r="Q89" i="27"/>
  <c r="Q101" i="27"/>
  <c r="P106" i="27"/>
  <c r="R106" i="27" s="1"/>
  <c r="P64" i="27"/>
  <c r="Q95" i="27"/>
  <c r="P100" i="27"/>
  <c r="Q107" i="27"/>
  <c r="Q131" i="27"/>
  <c r="Q2" i="27"/>
  <c r="P19" i="27"/>
  <c r="P22" i="27"/>
  <c r="Q29" i="27"/>
  <c r="Q41" i="27"/>
  <c r="Q32" i="27"/>
  <c r="Q44" i="27"/>
  <c r="P49" i="27"/>
  <c r="Q56" i="27"/>
  <c r="P61" i="27"/>
  <c r="Q68" i="27"/>
  <c r="Q80" i="27"/>
  <c r="Q128" i="27"/>
  <c r="P18" i="27"/>
  <c r="Q37" i="27"/>
  <c r="Q49" i="27"/>
  <c r="P54" i="27"/>
  <c r="Q61" i="27"/>
  <c r="P66" i="27"/>
  <c r="P90" i="27"/>
  <c r="Q97" i="27"/>
  <c r="P102" i="27"/>
  <c r="R102" i="27" s="1"/>
  <c r="P114" i="27"/>
  <c r="Q121" i="27"/>
  <c r="P126" i="27"/>
  <c r="P138" i="27"/>
  <c r="R138" i="27" s="1"/>
  <c r="Q30" i="27"/>
  <c r="R30" i="27" s="1"/>
  <c r="P35" i="27"/>
  <c r="P47" i="27"/>
  <c r="P59" i="27"/>
  <c r="Q66" i="27"/>
  <c r="R66" i="27" s="1"/>
  <c r="P71" i="27"/>
  <c r="P83" i="27"/>
  <c r="P95" i="27"/>
  <c r="R95" i="27" s="1"/>
  <c r="Q102" i="27"/>
  <c r="P107" i="27"/>
  <c r="Q114" i="27"/>
  <c r="P119" i="27"/>
  <c r="R119" i="27" s="1"/>
  <c r="Q126" i="27"/>
  <c r="P131" i="27"/>
  <c r="T30" i="27"/>
  <c r="S23" i="27"/>
  <c r="S4" i="27"/>
  <c r="T47" i="27"/>
  <c r="S19" i="27"/>
  <c r="T62" i="27"/>
  <c r="T74" i="27"/>
  <c r="S108" i="27"/>
  <c r="S6" i="27"/>
  <c r="S118" i="27"/>
  <c r="T133" i="27"/>
  <c r="S62" i="27"/>
  <c r="T66" i="27"/>
  <c r="T78" i="27"/>
  <c r="S111" i="27"/>
  <c r="S133" i="27"/>
  <c r="T39" i="27"/>
  <c r="S55" i="27"/>
  <c r="T145" i="27"/>
  <c r="Q74" i="27"/>
  <c r="T117" i="27"/>
  <c r="S103" i="27"/>
  <c r="S20" i="27"/>
  <c r="T56" i="27"/>
  <c r="S84" i="27"/>
  <c r="T132" i="27"/>
  <c r="T68" i="27"/>
  <c r="P84" i="27"/>
  <c r="R84" i="27" s="1"/>
  <c r="S102" i="27"/>
  <c r="S5" i="27"/>
  <c r="T73" i="27"/>
  <c r="T75" i="27"/>
  <c r="T60" i="27"/>
  <c r="S74" i="27"/>
  <c r="S122" i="27"/>
  <c r="S129" i="27"/>
  <c r="S141" i="27"/>
  <c r="T10" i="27"/>
  <c r="T90" i="27"/>
  <c r="T110" i="27"/>
  <c r="S134" i="27"/>
  <c r="S132" i="27"/>
  <c r="T9" i="27"/>
  <c r="T13" i="27"/>
  <c r="T20" i="27"/>
  <c r="S36" i="27"/>
  <c r="T38" i="27"/>
  <c r="T77" i="27"/>
  <c r="S93" i="27"/>
  <c r="S130" i="27"/>
  <c r="T144" i="27"/>
  <c r="T7" i="27"/>
  <c r="S11" i="27"/>
  <c r="S18" i="27"/>
  <c r="T36" i="27"/>
  <c r="S58" i="27"/>
  <c r="S60" i="27"/>
  <c r="Q75" i="27"/>
  <c r="T93" i="27"/>
  <c r="S99" i="27"/>
  <c r="S117" i="27"/>
  <c r="T126" i="27"/>
  <c r="S63" i="27"/>
  <c r="T69" i="27"/>
  <c r="T80" i="27"/>
  <c r="S39" i="27"/>
  <c r="T63" i="27"/>
  <c r="S85" i="27"/>
  <c r="Q93" i="27"/>
  <c r="S98" i="27"/>
  <c r="S12" i="27"/>
  <c r="T25" i="27"/>
  <c r="S48" i="27"/>
  <c r="S57" i="27"/>
  <c r="T61" i="27"/>
  <c r="S67" i="27"/>
  <c r="T85" i="27"/>
  <c r="T102" i="27"/>
  <c r="T129" i="27"/>
  <c r="T12" i="27"/>
  <c r="S17" i="27"/>
  <c r="T48" i="27"/>
  <c r="S81" i="27"/>
  <c r="S127" i="27"/>
  <c r="T131" i="27"/>
  <c r="T17" i="27"/>
  <c r="T28" i="27"/>
  <c r="T81" i="27"/>
  <c r="R94" i="27"/>
  <c r="T127" i="27"/>
  <c r="T143" i="27"/>
  <c r="S28" i="27"/>
  <c r="S40" i="27"/>
  <c r="S64" i="27"/>
  <c r="S77" i="27"/>
  <c r="T105" i="27"/>
  <c r="S26" i="27"/>
  <c r="T40" i="27"/>
  <c r="Q90" i="27"/>
  <c r="T114" i="27"/>
  <c r="S137" i="27"/>
  <c r="S144" i="27"/>
  <c r="S2" i="27"/>
  <c r="T29" i="27"/>
  <c r="T37" i="27"/>
  <c r="P39" i="27"/>
  <c r="R39" i="27" s="1"/>
  <c r="T57" i="27"/>
  <c r="T71" i="27"/>
  <c r="Q73" i="27"/>
  <c r="S88" i="27"/>
  <c r="T92" i="27"/>
  <c r="S96" i="27"/>
  <c r="S124" i="27"/>
  <c r="T130" i="27"/>
  <c r="S138" i="27"/>
  <c r="S142" i="27"/>
  <c r="T4" i="27"/>
  <c r="P17" i="27"/>
  <c r="S27" i="27"/>
  <c r="S51" i="27"/>
  <c r="S94" i="27"/>
  <c r="T138" i="27"/>
  <c r="T142" i="27"/>
  <c r="P144" i="27"/>
  <c r="Q9" i="27"/>
  <c r="T53" i="27"/>
  <c r="Q60" i="27"/>
  <c r="T65" i="27"/>
  <c r="S75" i="27"/>
  <c r="T104" i="27"/>
  <c r="P57" i="27"/>
  <c r="R57" i="27" s="1"/>
  <c r="S16" i="27"/>
  <c r="T44" i="27"/>
  <c r="T6" i="27"/>
  <c r="T16" i="27"/>
  <c r="P36" i="27"/>
  <c r="T46" i="27"/>
  <c r="S50" i="27"/>
  <c r="T59" i="27"/>
  <c r="S72" i="27"/>
  <c r="P81" i="27"/>
  <c r="S97" i="27"/>
  <c r="T125" i="27"/>
  <c r="S131" i="27"/>
  <c r="T5" i="27"/>
  <c r="P6" i="27"/>
  <c r="S30" i="27"/>
  <c r="T32" i="27"/>
  <c r="Q38" i="27"/>
  <c r="P48" i="27"/>
  <c r="T87" i="27"/>
  <c r="T97" i="27"/>
  <c r="R107" i="27"/>
  <c r="S115" i="27"/>
  <c r="S123" i="27"/>
  <c r="T137" i="27"/>
  <c r="S139" i="27"/>
  <c r="T141" i="27"/>
  <c r="Q48" i="27"/>
  <c r="T109" i="27"/>
  <c r="T22" i="27"/>
  <c r="S120" i="27"/>
  <c r="R145" i="27"/>
  <c r="S33" i="27"/>
  <c r="T45" i="27"/>
  <c r="S61" i="27"/>
  <c r="S73" i="27"/>
  <c r="T101" i="27"/>
  <c r="Q109" i="27"/>
  <c r="T120" i="27"/>
  <c r="R142" i="27"/>
  <c r="R51" i="27"/>
  <c r="T99" i="27"/>
  <c r="T111" i="27"/>
  <c r="R3" i="27"/>
  <c r="T3" i="27"/>
  <c r="S9" i="27"/>
  <c r="S14" i="27"/>
  <c r="Q17" i="27"/>
  <c r="S22" i="27"/>
  <c r="S31" i="27"/>
  <c r="S42" i="27"/>
  <c r="T50" i="27"/>
  <c r="P63" i="27"/>
  <c r="S100" i="27"/>
  <c r="T122" i="27"/>
  <c r="P129" i="27"/>
  <c r="T135" i="27"/>
  <c r="Q7" i="27"/>
  <c r="R7" i="27" s="1"/>
  <c r="P16" i="27"/>
  <c r="P20" i="27"/>
  <c r="T31" i="27"/>
  <c r="T33" i="27"/>
  <c r="T35" i="27"/>
  <c r="T42" i="27"/>
  <c r="Q45" i="27"/>
  <c r="R45" i="27" s="1"/>
  <c r="P50" i="27"/>
  <c r="Q53" i="27"/>
  <c r="R53" i="27" s="1"/>
  <c r="Q63" i="27"/>
  <c r="S76" i="27"/>
  <c r="S82" i="27"/>
  <c r="Q85" i="27"/>
  <c r="Q105" i="27"/>
  <c r="T107" i="27"/>
  <c r="P117" i="27"/>
  <c r="Q129" i="27"/>
  <c r="T140" i="27"/>
  <c r="T95" i="27"/>
  <c r="S7" i="27"/>
  <c r="Q16" i="27"/>
  <c r="Q20" i="27"/>
  <c r="S37" i="27"/>
  <c r="S52" i="27"/>
  <c r="P62" i="27"/>
  <c r="S70" i="27"/>
  <c r="S78" i="27"/>
  <c r="T84" i="27"/>
  <c r="S87" i="27"/>
  <c r="S109" i="27"/>
  <c r="S112" i="27"/>
  <c r="Q117" i="27"/>
  <c r="T119" i="27"/>
  <c r="P132" i="27"/>
  <c r="T134" i="27"/>
  <c r="P137" i="27"/>
  <c r="R137" i="27" s="1"/>
  <c r="Q143" i="27"/>
  <c r="R143" i="27" s="1"/>
  <c r="R10" i="27"/>
  <c r="S13" i="27"/>
  <c r="T19" i="27"/>
  <c r="S24" i="27"/>
  <c r="S49" i="27"/>
  <c r="Q62" i="27"/>
  <c r="S121" i="27"/>
  <c r="T139" i="27"/>
  <c r="T11" i="27"/>
  <c r="T15" i="27"/>
  <c r="T24" i="27"/>
  <c r="S34" i="27"/>
  <c r="S46" i="27"/>
  <c r="T49" i="27"/>
  <c r="S54" i="27"/>
  <c r="S86" i="27"/>
  <c r="S90" i="27"/>
  <c r="T96" i="27"/>
  <c r="T121" i="27"/>
  <c r="T128" i="27"/>
  <c r="T136" i="27"/>
  <c r="S8" i="27"/>
  <c r="S21" i="27"/>
  <c r="S41" i="27"/>
  <c r="T54" i="27"/>
  <c r="T72" i="27"/>
  <c r="T8" i="27"/>
  <c r="T21" i="27"/>
  <c r="T51" i="27"/>
  <c r="T89" i="27"/>
  <c r="T108" i="27"/>
  <c r="T116" i="27"/>
  <c r="S10" i="27"/>
  <c r="S43" i="27"/>
  <c r="S79" i="27"/>
  <c r="T86" i="27"/>
  <c r="S106" i="27"/>
  <c r="S114" i="27"/>
  <c r="S25" i="27"/>
  <c r="S29" i="27"/>
  <c r="S38" i="27"/>
  <c r="S69" i="27"/>
  <c r="S110" i="27"/>
  <c r="S125" i="27"/>
  <c r="Q8" i="27"/>
  <c r="T18" i="27"/>
  <c r="Q21" i="27"/>
  <c r="R21" i="27" s="1"/>
  <c r="T23" i="27"/>
  <c r="T41" i="27"/>
  <c r="S45" i="27"/>
  <c r="Q54" i="27"/>
  <c r="T83" i="27"/>
  <c r="S91" i="27"/>
  <c r="T98" i="27"/>
  <c r="S105" i="27"/>
  <c r="T113" i="27"/>
  <c r="T123" i="27"/>
  <c r="S135" i="27"/>
  <c r="S53" i="27"/>
  <c r="T2" i="27"/>
  <c r="S3" i="27"/>
  <c r="T14" i="27"/>
  <c r="S15" i="27"/>
  <c r="T26" i="27"/>
  <c r="T27" i="27"/>
  <c r="S44" i="27"/>
  <c r="P44" i="27"/>
  <c r="T52" i="27"/>
  <c r="S59" i="27"/>
  <c r="S66" i="27"/>
  <c r="S80" i="27"/>
  <c r="P80" i="27"/>
  <c r="R80" i="27" s="1"/>
  <c r="T79" i="27"/>
  <c r="Q79" i="27"/>
  <c r="T58" i="27"/>
  <c r="R65" i="27"/>
  <c r="P85" i="27"/>
  <c r="P86" i="27"/>
  <c r="S92" i="27"/>
  <c r="P92" i="27"/>
  <c r="P97" i="27"/>
  <c r="P98" i="27"/>
  <c r="S104" i="27"/>
  <c r="P104" i="27"/>
  <c r="P109" i="27"/>
  <c r="P110" i="27"/>
  <c r="S116" i="27"/>
  <c r="P116" i="27"/>
  <c r="P121" i="27"/>
  <c r="P122" i="27"/>
  <c r="R122" i="27" s="1"/>
  <c r="S140" i="27"/>
  <c r="Q144" i="27"/>
  <c r="T103" i="27"/>
  <c r="Q103" i="27"/>
  <c r="T115" i="27"/>
  <c r="Q115" i="27"/>
  <c r="S32" i="27"/>
  <c r="P32" i="27"/>
  <c r="S47" i="27"/>
  <c r="U47" i="27" s="1"/>
  <c r="S68" i="27"/>
  <c r="P68" i="27"/>
  <c r="T76" i="27"/>
  <c r="Q81" i="27"/>
  <c r="S83" i="27"/>
  <c r="Q92" i="27"/>
  <c r="S95" i="27"/>
  <c r="Q104" i="27"/>
  <c r="S107" i="27"/>
  <c r="Q116" i="27"/>
  <c r="S119" i="27"/>
  <c r="P127" i="27"/>
  <c r="S136" i="27"/>
  <c r="P79" i="27"/>
  <c r="T82" i="27"/>
  <c r="T94" i="27"/>
  <c r="T106" i="27"/>
  <c r="T118" i="27"/>
  <c r="P141" i="27"/>
  <c r="R141" i="27" s="1"/>
  <c r="S143" i="27"/>
  <c r="Q11" i="27"/>
  <c r="P12" i="27"/>
  <c r="Q23" i="27"/>
  <c r="P24" i="27"/>
  <c r="P37" i="27"/>
  <c r="P70" i="27"/>
  <c r="R70" i="27" s="1"/>
  <c r="P34" i="27"/>
  <c r="P42" i="27"/>
  <c r="T67" i="27"/>
  <c r="Q67" i="27"/>
  <c r="P73" i="27"/>
  <c r="P78" i="27"/>
  <c r="S89" i="27"/>
  <c r="P91" i="27"/>
  <c r="S101" i="27"/>
  <c r="P103" i="27"/>
  <c r="S113" i="27"/>
  <c r="P115" i="27"/>
  <c r="Q12" i="27"/>
  <c r="P13" i="27"/>
  <c r="Q24" i="27"/>
  <c r="P25" i="27"/>
  <c r="P33" i="27"/>
  <c r="R33" i="27" s="1"/>
  <c r="Q36" i="27"/>
  <c r="P38" i="27"/>
  <c r="P40" i="27"/>
  <c r="P41" i="27"/>
  <c r="Q42" i="27"/>
  <c r="S65" i="27"/>
  <c r="P69" i="27"/>
  <c r="R69" i="27" s="1"/>
  <c r="Q72" i="27"/>
  <c r="P74" i="27"/>
  <c r="P76" i="27"/>
  <c r="P77" i="27"/>
  <c r="Q78" i="27"/>
  <c r="R124" i="27"/>
  <c r="S126" i="27"/>
  <c r="P134" i="27"/>
  <c r="R134" i="27" s="1"/>
  <c r="T91" i="27"/>
  <c r="Q91" i="27"/>
  <c r="P29" i="27"/>
  <c r="S35" i="27"/>
  <c r="Q40" i="27"/>
  <c r="S56" i="27"/>
  <c r="P56" i="27"/>
  <c r="R56" i="27" s="1"/>
  <c r="T64" i="27"/>
  <c r="S71" i="27"/>
  <c r="T88" i="27"/>
  <c r="T100" i="27"/>
  <c r="T112" i="27"/>
  <c r="T124" i="27"/>
  <c r="P133" i="27"/>
  <c r="T43" i="27"/>
  <c r="Q43" i="27"/>
  <c r="Q28" i="27"/>
  <c r="R28" i="27" s="1"/>
  <c r="T34" i="27"/>
  <c r="T70" i="27"/>
  <c r="P125" i="27"/>
  <c r="Q133" i="27"/>
  <c r="S145" i="27"/>
  <c r="T55" i="27"/>
  <c r="Q55" i="27"/>
  <c r="R112" i="27"/>
  <c r="S128" i="27"/>
  <c r="Q132" i="27"/>
  <c r="R136" i="27"/>
  <c r="Q127" i="27"/>
  <c r="P128" i="27"/>
  <c r="R128" i="27" s="1"/>
  <c r="Q139" i="27"/>
  <c r="R139" i="27" s="1"/>
  <c r="P140" i="27"/>
  <c r="R140" i="27" s="1"/>
  <c r="R6" i="27" l="1"/>
  <c r="R59" i="27"/>
  <c r="R47" i="27"/>
  <c r="R89" i="27"/>
  <c r="R31" i="27"/>
  <c r="R111" i="27"/>
  <c r="R27" i="27"/>
  <c r="R108" i="27"/>
  <c r="R131" i="27"/>
  <c r="R120" i="27"/>
  <c r="R113" i="27"/>
  <c r="R101" i="27"/>
  <c r="R123" i="27"/>
  <c r="R22" i="27"/>
  <c r="R15" i="27"/>
  <c r="U68" i="27"/>
  <c r="R98" i="27"/>
  <c r="R93" i="27"/>
  <c r="R34" i="27"/>
  <c r="R83" i="27"/>
  <c r="R32" i="27"/>
  <c r="R72" i="27"/>
  <c r="R99" i="27"/>
  <c r="R26" i="27"/>
  <c r="R118" i="27"/>
  <c r="R90" i="27"/>
  <c r="R46" i="27"/>
  <c r="R86" i="27"/>
  <c r="R49" i="27"/>
  <c r="R82" i="27"/>
  <c r="R23" i="27"/>
  <c r="R54" i="27"/>
  <c r="R2" i="27"/>
  <c r="R5" i="27"/>
  <c r="R110" i="27"/>
  <c r="R87" i="27"/>
  <c r="R25" i="27"/>
  <c r="R126" i="27"/>
  <c r="R64" i="27"/>
  <c r="R88" i="27"/>
  <c r="R125" i="27"/>
  <c r="R75" i="27"/>
  <c r="R29" i="27"/>
  <c r="R9" i="27"/>
  <c r="R114" i="27"/>
  <c r="R19" i="27"/>
  <c r="R61" i="27"/>
  <c r="R100" i="27"/>
  <c r="R35" i="27"/>
  <c r="R43" i="27"/>
  <c r="R77" i="27"/>
  <c r="R50" i="27"/>
  <c r="R4" i="27"/>
  <c r="R76" i="27"/>
  <c r="R60" i="27"/>
  <c r="R13" i="27"/>
  <c r="R97" i="27"/>
  <c r="R105" i="27"/>
  <c r="R18" i="27"/>
  <c r="R37" i="27"/>
  <c r="R41" i="27"/>
  <c r="R71" i="27"/>
  <c r="R52" i="27"/>
  <c r="R55" i="27"/>
  <c r="R68" i="27"/>
  <c r="R121" i="27"/>
  <c r="R44" i="27"/>
  <c r="U98" i="27"/>
  <c r="U94" i="27"/>
  <c r="U55" i="27"/>
  <c r="U143" i="27"/>
  <c r="U99" i="27"/>
  <c r="U62" i="27"/>
  <c r="U19" i="27"/>
  <c r="U23" i="27"/>
  <c r="U90" i="27"/>
  <c r="U85" i="27"/>
  <c r="U123" i="27"/>
  <c r="U30" i="27"/>
  <c r="R73" i="27"/>
  <c r="U10" i="27"/>
  <c r="U77" i="27"/>
  <c r="U136" i="27"/>
  <c r="U141" i="27"/>
  <c r="U114" i="27"/>
  <c r="U4" i="27"/>
  <c r="U45" i="27"/>
  <c r="U102" i="27"/>
  <c r="U93" i="27"/>
  <c r="U145" i="27"/>
  <c r="U39" i="27"/>
  <c r="U144" i="27"/>
  <c r="U5" i="27"/>
  <c r="U91" i="27"/>
  <c r="U126" i="27"/>
  <c r="U117" i="27"/>
  <c r="U3" i="27"/>
  <c r="U37" i="27"/>
  <c r="U133" i="27"/>
  <c r="U118" i="27"/>
  <c r="U135" i="27"/>
  <c r="U108" i="27"/>
  <c r="R74" i="27"/>
  <c r="U110" i="27"/>
  <c r="U124" i="27"/>
  <c r="U134" i="27"/>
  <c r="U6" i="27"/>
  <c r="U42" i="27"/>
  <c r="U131" i="27"/>
  <c r="U140" i="27"/>
  <c r="U130" i="27"/>
  <c r="U82" i="27"/>
  <c r="U103" i="27"/>
  <c r="U111" i="27"/>
  <c r="R38" i="27"/>
  <c r="U36" i="27"/>
  <c r="U56" i="27"/>
  <c r="U22" i="27"/>
  <c r="U109" i="27"/>
  <c r="U80" i="27"/>
  <c r="U63" i="27"/>
  <c r="U66" i="27"/>
  <c r="U81" i="27"/>
  <c r="U59" i="27"/>
  <c r="U61" i="27"/>
  <c r="U43" i="27"/>
  <c r="U95" i="27"/>
  <c r="U104" i="27"/>
  <c r="U38" i="27"/>
  <c r="U78" i="27"/>
  <c r="U72" i="27"/>
  <c r="R81" i="27"/>
  <c r="U120" i="27"/>
  <c r="U127" i="27"/>
  <c r="U74" i="27"/>
  <c r="U20" i="27"/>
  <c r="U112" i="27"/>
  <c r="U76" i="27"/>
  <c r="R17" i="27"/>
  <c r="U60" i="27"/>
  <c r="U27" i="27"/>
  <c r="U49" i="27"/>
  <c r="U132" i="27"/>
  <c r="U75" i="27"/>
  <c r="U26" i="27"/>
  <c r="U40" i="27"/>
  <c r="U12" i="27"/>
  <c r="U71" i="27"/>
  <c r="U58" i="27"/>
  <c r="U73" i="27"/>
  <c r="U122" i="27"/>
  <c r="U24" i="27"/>
  <c r="U87" i="27"/>
  <c r="U84" i="27"/>
  <c r="U53" i="27"/>
  <c r="U83" i="27"/>
  <c r="U69" i="27"/>
  <c r="U48" i="27"/>
  <c r="U46" i="27"/>
  <c r="U119" i="27"/>
  <c r="R85" i="27"/>
  <c r="U29" i="27"/>
  <c r="U13" i="27"/>
  <c r="U89" i="27"/>
  <c r="U105" i="27"/>
  <c r="U129" i="27"/>
  <c r="U32" i="27"/>
  <c r="U2" i="27"/>
  <c r="U28" i="27"/>
  <c r="U17" i="27"/>
  <c r="U106" i="27"/>
  <c r="U11" i="27"/>
  <c r="U138" i="27"/>
  <c r="U137" i="27"/>
  <c r="R115" i="27"/>
  <c r="U113" i="27"/>
  <c r="R79" i="27"/>
  <c r="R144" i="27"/>
  <c r="U139" i="27"/>
  <c r="U101" i="27"/>
  <c r="U100" i="27"/>
  <c r="R36" i="27"/>
  <c r="U64" i="27"/>
  <c r="U9" i="27"/>
  <c r="R109" i="27"/>
  <c r="U18" i="27"/>
  <c r="U25" i="27"/>
  <c r="U16" i="27"/>
  <c r="U107" i="27"/>
  <c r="U97" i="27"/>
  <c r="U51" i="27"/>
  <c r="U7" i="27"/>
  <c r="U115" i="27"/>
  <c r="R129" i="27"/>
  <c r="U57" i="27"/>
  <c r="U125" i="27"/>
  <c r="U44" i="27"/>
  <c r="R92" i="27"/>
  <c r="U96" i="27"/>
  <c r="R48" i="27"/>
  <c r="U128" i="27"/>
  <c r="U92" i="27"/>
  <c r="U88" i="27"/>
  <c r="Q156" i="27"/>
  <c r="U79" i="27"/>
  <c r="U54" i="27"/>
  <c r="U86" i="27"/>
  <c r="U121" i="27"/>
  <c r="R117" i="27"/>
  <c r="U33" i="27"/>
  <c r="U50" i="27"/>
  <c r="U142" i="27"/>
  <c r="Q155" i="27"/>
  <c r="R20" i="27"/>
  <c r="U21" i="27"/>
  <c r="U34" i="27"/>
  <c r="U14" i="27"/>
  <c r="U52" i="27"/>
  <c r="R78" i="27"/>
  <c r="U41" i="27"/>
  <c r="R63" i="27"/>
  <c r="R8" i="27"/>
  <c r="U70" i="27"/>
  <c r="Q162" i="27"/>
  <c r="U116" i="27"/>
  <c r="U8" i="27"/>
  <c r="R16" i="27"/>
  <c r="T161" i="27"/>
  <c r="R42" i="27"/>
  <c r="U15" i="27"/>
  <c r="U31" i="27"/>
  <c r="U35" i="27"/>
  <c r="T162" i="27"/>
  <c r="R133" i="27"/>
  <c r="R132" i="27"/>
  <c r="Q161" i="27"/>
  <c r="Q163" i="27" s="1"/>
  <c r="R62" i="27"/>
  <c r="S155" i="27"/>
  <c r="R103" i="27"/>
  <c r="R24" i="27"/>
  <c r="R67" i="27"/>
  <c r="Q150" i="27"/>
  <c r="R40" i="27"/>
  <c r="R91" i="27"/>
  <c r="R12" i="27"/>
  <c r="R127" i="27"/>
  <c r="Q149" i="27"/>
  <c r="T155" i="27"/>
  <c r="T156" i="27"/>
  <c r="T149" i="27"/>
  <c r="T150" i="27"/>
  <c r="U67" i="27"/>
  <c r="R116" i="27"/>
  <c r="S150" i="27"/>
  <c r="R11" i="27"/>
  <c r="P155" i="27"/>
  <c r="P161" i="27"/>
  <c r="P149" i="27"/>
  <c r="S149" i="27"/>
  <c r="S156" i="27"/>
  <c r="R104" i="27"/>
  <c r="P162" i="27"/>
  <c r="P150" i="27"/>
  <c r="P156" i="27"/>
  <c r="S161" i="27"/>
  <c r="S162" i="27"/>
  <c r="U65" i="27"/>
  <c r="P151" i="27" l="1"/>
  <c r="S151" i="27"/>
  <c r="Q151" i="27"/>
  <c r="Q157" i="27"/>
  <c r="R156" i="27"/>
  <c r="S163" i="27"/>
  <c r="R149" i="27"/>
  <c r="T163" i="27"/>
  <c r="S157" i="27"/>
  <c r="U156" i="27"/>
  <c r="U155" i="27"/>
  <c r="T151" i="27"/>
  <c r="R155" i="27"/>
  <c r="R150" i="27"/>
  <c r="U149" i="27"/>
  <c r="R161" i="27"/>
  <c r="T157" i="27"/>
  <c r="P163" i="27"/>
  <c r="R162" i="27"/>
  <c r="U161" i="27"/>
  <c r="U162" i="27"/>
  <c r="P157" i="27"/>
  <c r="U150" i="27"/>
  <c r="U157" i="27" l="1"/>
  <c r="U163" i="27"/>
  <c r="R157" i="27"/>
  <c r="R151" i="27"/>
  <c r="R163" i="27"/>
  <c r="U151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93BC37-E2AE-4581-B7B5-9649C90EC75D}" keepAlive="1" name="Abfrage - Abs Data" description="Verbindung mit der Abfrage 'Abs Data' in der Arbeitsmappe." type="5" refreshedVersion="8" background="1" saveData="1">
    <dbPr connection="Provider=Microsoft.Mashup.OleDb.1;Data Source=$Workbook$;Location=&quot;Abs Data&quot;;Extended Properties=&quot;&quot;" command="SELECT * FROM [Abs Data]"/>
  </connection>
  <connection id="2" xr16:uid="{00D04329-153C-453B-8DEC-1B43BAC9B19B}" keepAlive="1" name="Abfrage - Des Data" description="Verbindung mit der Abfrage 'Des Data' in der Arbeitsmappe." type="5" refreshedVersion="8" background="1" saveData="1">
    <dbPr connection="Provider=Microsoft.Mashup.OleDb.1;Data Source=$Workbook$;Location=&quot;Des Data&quot;;Extended Properties=&quot;&quot;" command="SELECT * FROM [Des Data]"/>
  </connection>
</connections>
</file>

<file path=xl/sharedStrings.xml><?xml version="1.0" encoding="utf-8"?>
<sst xmlns="http://schemas.openxmlformats.org/spreadsheetml/2006/main" count="1608" uniqueCount="435">
  <si>
    <t>D4</t>
  </si>
  <si>
    <t>JW(D)</t>
  </si>
  <si>
    <t>Des</t>
  </si>
  <si>
    <t>Abs</t>
  </si>
  <si>
    <t>AE08</t>
  </si>
  <si>
    <t>AE1</t>
  </si>
  <si>
    <t>JW(E)</t>
  </si>
  <si>
    <t>D2</t>
  </si>
  <si>
    <t>D3</t>
  </si>
  <si>
    <t>R3</t>
  </si>
  <si>
    <t>Batch</t>
  </si>
  <si>
    <t>Reaction</t>
  </si>
  <si>
    <t>D1</t>
  </si>
  <si>
    <t>AE1.5</t>
  </si>
  <si>
    <t>AE2</t>
  </si>
  <si>
    <t>AE3</t>
  </si>
  <si>
    <t>R1</t>
  </si>
  <si>
    <t>R2</t>
  </si>
  <si>
    <t>Max_R_Sqr</t>
  </si>
  <si>
    <t>Slope --&gt;</t>
  </si>
  <si>
    <t>Y-Intercept --&gt;</t>
  </si>
  <si>
    <t>Cycle</t>
  </si>
  <si>
    <t>RTM --&gt;</t>
  </si>
  <si>
    <t>R_sqr</t>
  </si>
  <si>
    <t>JW(G)</t>
  </si>
  <si>
    <t>JW(F)</t>
  </si>
  <si>
    <t>03a</t>
  </si>
  <si>
    <t>JW(H)</t>
  </si>
  <si>
    <t>02a</t>
  </si>
  <si>
    <t>04a</t>
  </si>
  <si>
    <t>01a</t>
  </si>
  <si>
    <t>a05</t>
  </si>
  <si>
    <t>JW(G)_Des_13_20degC_2bar_(D2)_[D3]</t>
  </si>
  <si>
    <t>ML R²</t>
  </si>
  <si>
    <t>Max R²</t>
  </si>
  <si>
    <t>Quota</t>
  </si>
  <si>
    <t>Hits</t>
  </si>
  <si>
    <t>Curves</t>
  </si>
  <si>
    <t>Upper</t>
  </si>
  <si>
    <t>Lower</t>
  </si>
  <si>
    <t>AE09</t>
  </si>
  <si>
    <t>JW(D)_Abs_05_6.5degC_23bar_(AE1)_[AE09]</t>
  </si>
  <si>
    <t>JW(D)_Abs_10_30degC_33.7bar_(AE09)_[AE08]</t>
  </si>
  <si>
    <t>JW(D)_Abs_11_00degC_13.1bar_(AE08)_[]</t>
  </si>
  <si>
    <t>JW(D)_Abs_12_10degC_18.4bar_(AE08)_[]</t>
  </si>
  <si>
    <t>JW(D)_Abs_13_20degC_25.2bar_(D2)_[AE08]</t>
  </si>
  <si>
    <t>JW(D)_Abs_15_-5degC_11.0bar_(AE09)_[AE08]</t>
  </si>
  <si>
    <t>JW(E)_Abs_13_-5degC_11.0bar_(AE08)_[]</t>
  </si>
  <si>
    <t>JW(E)_Abs_14_05degC_15.6bar_(AE08)_[]</t>
  </si>
  <si>
    <t>JW(E)_Abs_15_05degC_15.6bar_(AE09)_[AE08]</t>
  </si>
  <si>
    <t>JW(E)_Abs_16_-5degC_11.0bar_(AE08)_[]</t>
  </si>
  <si>
    <t>JW(E)_Abs_17_10degC_18.4bar_(AE09)_[AE08]</t>
  </si>
  <si>
    <t>JW(E)_Abs_19_20degC_25.2bar_(AE08)_[AE09D1]</t>
  </si>
  <si>
    <t>JW(E)_Abs_21_40degC_44.4bar_(D4)_[]</t>
  </si>
  <si>
    <t>JW(F)_Abs_01_30degC_33.7bar_(AE08)_[D2]</t>
  </si>
  <si>
    <t>JW(F)_Abs_02_30degC_33.7bar_(AE09)_[AE08D1]</t>
  </si>
  <si>
    <t>JW(F)_Abs_02b_30degC_33.7bar_(AE08)_[]</t>
  </si>
  <si>
    <t>JW(F)_Abs_03_30degC_33.7bar_(AE08)_[]</t>
  </si>
  <si>
    <t>JW(F)_Abs_04_40degC_40bar_(AE08)_[]</t>
  </si>
  <si>
    <t>JW(F)_Abs_05_40degC_40bar_(AE08)_[]</t>
  </si>
  <si>
    <t>JW(F)_Abs_06_40degC_40bar_(AE08)_[]</t>
  </si>
  <si>
    <t>JW(F)_Abs_08_40degC_40bar_(AE08)_[AE09D1]</t>
  </si>
  <si>
    <t>JW(F)_Abs_09_20degC_25.2bar_(AE09)_[]</t>
  </si>
  <si>
    <t>JW(F)_Abs_10_20degC_33.5bar_(AE08)_[]</t>
  </si>
  <si>
    <t>JW(F)_Abs_11_20degC_37.8bar_(AE1)_[AE09]</t>
  </si>
  <si>
    <t>JW(F)_Abs_12_10degC_18.4bar_(AE08)_[]</t>
  </si>
  <si>
    <t>JW(F)_Abs_13_10degC_24.5bar_(AE08)_[D2]</t>
  </si>
  <si>
    <t>JW(F)_Abs_14_10degC_27.6bar_(AE08)_[]</t>
  </si>
  <si>
    <t>JW(F)_Abs_15_10degC_36.8bar_(AE09)_[AE1]</t>
  </si>
  <si>
    <t>JW(F)_Abs_16_20degC_25.2bar_(AE08)_[]</t>
  </si>
  <si>
    <t>JW(F)_Abs_17_20degC_33.5bar_(AE08)_[]</t>
  </si>
  <si>
    <t>JW(F)_Abs_18_20degC_37.8bar_(AE09)_[AE08]</t>
  </si>
  <si>
    <t>JW(F)_Abs_a05_40degC_40bar_(AE08)_[AE09]</t>
  </si>
  <si>
    <t>JW(G)_Abs_04a_40degC_40bar_(AE1)_[]</t>
  </si>
  <si>
    <t>JW(G)_Abs_05_40degC_40bar_(AE09)_[]</t>
  </si>
  <si>
    <t>JW(G)_Abs_06_40degC_40bar_(AE09)_[]</t>
  </si>
  <si>
    <t>JW(G)_Abs_07_40degC_40bar_(AE09)_[]</t>
  </si>
  <si>
    <t>JW(G)_Abs_08_30degC_33.7bar_(AE09)_[]</t>
  </si>
  <si>
    <t>JW(G)_Abs_09_30degC_33.7bar_(AE09)_[]</t>
  </si>
  <si>
    <t>JW(G)_Abs_10_30degC_33.7bar_(AE1)_[AE09]</t>
  </si>
  <si>
    <t>JW(G)_Abs_11_20degC_25.2bar_(AE09)_[]</t>
  </si>
  <si>
    <t>JW(G)_Abs_12_20degC_33.5bar_(AE1)_[]</t>
  </si>
  <si>
    <t>JW(H)_Abs_03a_40degC_40bar_(AE08)_[]</t>
  </si>
  <si>
    <t>JW(H)_Abs_04a_40degC_40bar_(AE09)_[D1]</t>
  </si>
  <si>
    <t>JW(H)_Abs_05_40degC_44.4bar_(AE08)_[]</t>
  </si>
  <si>
    <t>JW(H)_Abs_06_10degC_18.4bar_(AE08)_[]</t>
  </si>
  <si>
    <t>JW(H)_Abs_07_10degC_24.5bar_(AE08)_[]</t>
  </si>
  <si>
    <t>JW(H)_Abs_08_30degC_33.7bar_(AE09)_[]</t>
  </si>
  <si>
    <t>JW(H)_Abs_09_20degC_25.2bar_(AE08)_[]</t>
  </si>
  <si>
    <t>JW(H)_Abs_10_5degC_15.6bar_(AE09)_[D1]</t>
  </si>
  <si>
    <t>JW(H)_Abs_11_-5degC_11.0bar_(AE1)_[]</t>
  </si>
  <si>
    <t>JW(H)_Abs_12_00degC_13.1bar_(AE08)_[]</t>
  </si>
  <si>
    <t>JW(H)_Abs_13_00degC_15.6bar_(AE08)_[]</t>
  </si>
  <si>
    <t>JW(H)_Abs_14_40degC_44.4bar_(AE09)_[]</t>
  </si>
  <si>
    <t>JW(H)_Abs_15_50degC_57.4bar_(AE08)_[]</t>
  </si>
  <si>
    <t>JW(H)_Abs_16_50degC_57.4bar_(AE09)_[]</t>
  </si>
  <si>
    <t>JW(H)_Abs_17_60degC_73.1bar_(AE09)_[D1]</t>
  </si>
  <si>
    <t>JW(H)_Abs_18_60degC_73.1bar_(AE09)_[]</t>
  </si>
  <si>
    <t>JW(H)_Abs_19_-5degC_11.0bar_(AE09)_[]</t>
  </si>
  <si>
    <t>JW(H)_Abs_20_-5degC_11.0bar_(AE09)_[]</t>
  </si>
  <si>
    <t>JW(H)_Abs_21_00degC_13.1bar_(AE09)_[]</t>
  </si>
  <si>
    <t>JW(H)_Abs_22_00degC_13.1bar_(AE09)_[AE08]</t>
  </si>
  <si>
    <t>JW(H)_Abs_23_05degC_15.6bar_(AE08)_[D2]</t>
  </si>
  <si>
    <t>JW(H)_Abs_24_05degC_15.6bar_(AE08)_[AE09D1]</t>
  </si>
  <si>
    <t>JW(D)_Des_01a_30degC_1.0bar_(AE08)_[]</t>
  </si>
  <si>
    <t>JW(D)_Des_02a_30degC_1.0bar_(D3)_[D4]</t>
  </si>
  <si>
    <t>JW(D)_Des_03a_30degC_1.0bar_(AE08)_[D2D3]</t>
  </si>
  <si>
    <t>JW(D)_Des_04_10degC_1.6bar_(AE08)_[]</t>
  </si>
  <si>
    <t>JW(D)_Des_05_10degC_2.0bar_(AE1)_[]</t>
  </si>
  <si>
    <t>JW(D)_Des_09_40degC_2.0bar_(D3)_[D4]</t>
  </si>
  <si>
    <t>JW(D)_Des_10_30degC_2.0bar_(AE08)_[D2]</t>
  </si>
  <si>
    <t>JW(D)_Des_11_00degC_2.0bar_(AE09)_[D1]</t>
  </si>
  <si>
    <t>JW(D)_Des_12_10degC_2.0bar_(AE08)_[AE09]</t>
  </si>
  <si>
    <t>JW(D)_Des_13_20degC_2.0bar_(AE08)_[D2]</t>
  </si>
  <si>
    <t>JW(D)_Des_14_20degC_2.0bar_(AE08)_[]</t>
  </si>
  <si>
    <t>JW(D)_Des_15_-5degC_2.0bar_(AE08)_[]</t>
  </si>
  <si>
    <t>JW(E)_Des_06a_40degC_1bar_(D4)_[]</t>
  </si>
  <si>
    <t>JW(E)_Des_07a_40degC_1bar_(D4)_[]</t>
  </si>
  <si>
    <t>JW(E)_Des_08_40degC_2bar_(D4)_[]</t>
  </si>
  <si>
    <t>JW(E)_Des_09_30degC_2bar_(D4)_[]</t>
  </si>
  <si>
    <t>JW(E)_Des_10_20degC_2bar_(D4)_[]</t>
  </si>
  <si>
    <t>JW(E)_Des_11_10degC_2bar_(AE09)_[]</t>
  </si>
  <si>
    <t>JW(E)_Des_12_00degC_2bar_(AE08)_[]</t>
  </si>
  <si>
    <t>JW(E)_Des_13_-5degC_2bar_(AE08)_[]</t>
  </si>
  <si>
    <t>JW(E)_Des_14_05degC_2bar_(AE08)_[]</t>
  </si>
  <si>
    <t>JW(E)_Des_15_05degC_2bar_(D3)_[D2]</t>
  </si>
  <si>
    <t>JW(E)_Des_16_-5degC_2bar_(AE08)_[]</t>
  </si>
  <si>
    <t>JW(E)_Des_17_10degC_2bar_(AE08)_[]</t>
  </si>
  <si>
    <t>JW(E)_Des_18_00degC_2bar_(AE08)_[]</t>
  </si>
  <si>
    <t>JW(E)_Des_19_20degC_2bar_(D2)_[AE08]</t>
  </si>
  <si>
    <t>JW(E)_Des_20_30degC_2bar_(AE08)_[]</t>
  </si>
  <si>
    <t>JW(E)_Des_21_40degC_2bar_(AE08)_[D2D3]</t>
  </si>
  <si>
    <t>JW(F)_Des_01_30degC_2.0bar_(AE1)_[]</t>
  </si>
  <si>
    <t>JW(F)_Des_02b_30degC_4.0bar_(AE09)_[AE08]</t>
  </si>
  <si>
    <t>JW(F)_Des_03_30degC_6.0bar_(AE09)_[AE1D1]</t>
  </si>
  <si>
    <t>JW(F)_Des_04_40degC_4.0bar_(AE09)_[AE1]</t>
  </si>
  <si>
    <t>JW(F)_Des_05_40degC_6.0bar_(AE08)_[AE09]</t>
  </si>
  <si>
    <t>JW(F)_Des_06_40degC_8.0bar_(AE1)_[]</t>
  </si>
  <si>
    <t>JW(F)_Des_07_40degC_1.0bar_(AE09)_[AE1]</t>
  </si>
  <si>
    <t>JW(F)_Des_08_40degC_2.0bar_(AE09)_[]</t>
  </si>
  <si>
    <t>JW(F)_Des_09_20degC_2.0bar_(AE08)_[]</t>
  </si>
  <si>
    <t>JW(F)_Des_10_20degC_2.0bar_(AE1)_[]</t>
  </si>
  <si>
    <t>JW(F)_Des_11_20degC_2.0bar_(AE1)_[]</t>
  </si>
  <si>
    <t>JW(F)_Des_12_10degC_2.0bar_(D2)_[]</t>
  </si>
  <si>
    <t>JW(F)_Des_13_10degC_2.0bar_(D2)_[AE08]</t>
  </si>
  <si>
    <t>JW(F)_Des_14_10degC_2.0bar_(D2)_[AE08]</t>
  </si>
  <si>
    <t>JW(F)_Des_15_10degC_2.0bar_(AE09)_[]</t>
  </si>
  <si>
    <t>JW(F)_Des_16_20degC_2.0bar_(AE08)_[]</t>
  </si>
  <si>
    <t>JW(F)_Des_17_20degC_2.0bar_(AE09)_[]</t>
  </si>
  <si>
    <t>JW(F)_Des_18_20degC_2.0bar_(AE1)_[]</t>
  </si>
  <si>
    <t>JW(F)_Des_a05_40degC_2.0bar_(AE1)_[]</t>
  </si>
  <si>
    <t>JW(G)_Des_02a_40degC_1bar_(AE1)_[]</t>
  </si>
  <si>
    <t>JW(G)_Des_03a_40degC_1bar_(AE1)_[]</t>
  </si>
  <si>
    <t>JW(G)_Des_04a_40degC_1bar_(AE09)_[]</t>
  </si>
  <si>
    <t>JW(G)_Des_05_40degC_4bar_(AE08)_[AE09]</t>
  </si>
  <si>
    <t>JW(G)_Des_06_40degC_6bar_(D2)_[AE08]</t>
  </si>
  <si>
    <t>JW(G)_Des_07_40degC_8bar_(AE08)_[]</t>
  </si>
  <si>
    <t>JW(G)_Des_08_30degC_2bar_(AE08)_[D2]</t>
  </si>
  <si>
    <t>JW(G)_Des_09_30degC_4bar_(AE08)_[]</t>
  </si>
  <si>
    <t>JW(G)_Des_10_30degC_6bar_(AE08)_[]</t>
  </si>
  <si>
    <t>JW(G)_Des_11_20degC_2bar_(AE08)_[]</t>
  </si>
  <si>
    <t>JW(G)_Des_12_20degC_2bar_(AE08)_[]</t>
  </si>
  <si>
    <t>JW(H)_Des_04a_40degC_2bar_(AE08)_[]</t>
  </si>
  <si>
    <t>JW(H)_Des_05_40degC_2bar_(D2)_[AE08]</t>
  </si>
  <si>
    <t>JW(H)_Des_06_10degC_2bar_(D1)_[AE09]</t>
  </si>
  <si>
    <t>JW(H)_Des_07_10degC_2bar_(R3)_[]</t>
  </si>
  <si>
    <t>JW(H)_Des_08_30degC_2bar_(AE08)_[]</t>
  </si>
  <si>
    <t>JW(H)_Des_09_20degC_2bar_(R3)_[]</t>
  </si>
  <si>
    <t>JW(H)_Des_10_5degC_2bar_(AE09)_[D1]</t>
  </si>
  <si>
    <t>JW(H)_Des_11_-5degC_2bar_(AE08)_[]</t>
  </si>
  <si>
    <t>JW(H)_Des_12_00degC_2bar_(AE08)_[AE09D1]</t>
  </si>
  <si>
    <t>JW(H)_Des_13_00degC_2bar_(R3)_[]</t>
  </si>
  <si>
    <t>JW(H)_Des_14_40degC_2bar_(AE08)_[]</t>
  </si>
  <si>
    <t>JW(H)_Des_15_50degC_2bar_(AE08)_[]</t>
  </si>
  <si>
    <t>JW(H)_Des_16_50degC_2bar_(AE09)_[AE08]</t>
  </si>
  <si>
    <t>JW(H)_Des_17_60degC_2bar_(AE08)_[]</t>
  </si>
  <si>
    <t>JW(H)_Des_18_60degC_2bar_(AE09)_[]</t>
  </si>
  <si>
    <t>JW(H)_Des_19_-5degC_2bar_(AE08)_[]</t>
  </si>
  <si>
    <t>JW(H)_Des_20_-5degC_2bar_(D2)_[AE08]</t>
  </si>
  <si>
    <t>JW(H)_Des_21_00degC_2bar_(D2)_[D3]</t>
  </si>
  <si>
    <t>JW(H)_Des_22_00degC_2bar_(AE08)_[]</t>
  </si>
  <si>
    <t>JW(H)_Des_23_05degC_2bar_(D1)_[]</t>
  </si>
  <si>
    <t>JW(H)_Des_24_05degC_2bar_(D1)_[AE08AE09]</t>
  </si>
  <si>
    <t>02b</t>
  </si>
  <si>
    <t>06a</t>
  </si>
  <si>
    <t>07a</t>
  </si>
  <si>
    <t>AE09D1</t>
  </si>
  <si>
    <t>AE08D1</t>
  </si>
  <si>
    <t>D2D3</t>
  </si>
  <si>
    <t>AE1D1</t>
  </si>
  <si>
    <t>AE08AE09</t>
  </si>
  <si>
    <t xml:space="preserve">Threshold </t>
  </si>
  <si>
    <t>AE9</t>
  </si>
  <si>
    <t>D3D4</t>
  </si>
  <si>
    <t>D2AE08</t>
  </si>
  <si>
    <t>JW(H)_Des_03a_40degC_2bar_(AE09)_[AE1]</t>
  </si>
  <si>
    <t>Abs+Des</t>
  </si>
  <si>
    <t>k(AE08)</t>
  </si>
  <si>
    <t>σ[k(AE08)]</t>
  </si>
  <si>
    <t>R² (AE08)</t>
  </si>
  <si>
    <t>Set T [°C]</t>
  </si>
  <si>
    <t>Set P [bar]</t>
  </si>
  <si>
    <t>Mean T [°C]</t>
  </si>
  <si>
    <t>Mean P [bar]</t>
  </si>
  <si>
    <t>Descriptor</t>
  </si>
  <si>
    <t>Name</t>
  </si>
  <si>
    <t>Extension</t>
  </si>
  <si>
    <t>Date accessed</t>
  </si>
  <si>
    <t>Date modified</t>
  </si>
  <si>
    <t>Date created</t>
  </si>
  <si>
    <t>Folder Path</t>
  </si>
  <si>
    <t>JW(D)_Abs_05_6.5degC_23bar_(AE1)_[AE09].csv</t>
  </si>
  <si>
    <t>.csv</t>
  </si>
  <si>
    <t>\\fs-geesthacht\WTS\Personal data\André (Server)\Projekten\2023_ML\04_New Database Files\Current\Abs Data\</t>
  </si>
  <si>
    <t>JW(D)_Abs_10_30degC_33.7bar_(AE09)_[AE08].csv</t>
  </si>
  <si>
    <t>JW(D)_Abs_11_00degC_13.1bar_(AE08)_[].csv</t>
  </si>
  <si>
    <t>JW(D)_Abs_12_10degC_18.4bar_(AE08)_[].csv</t>
  </si>
  <si>
    <t>JW(D)_Abs_13_20degC_25.2bar_(D2)_[AE08].csv</t>
  </si>
  <si>
    <t>JW(D)_Abs_15_-5degC_11.0bar_(AE09)_[AE08].csv</t>
  </si>
  <si>
    <t>JW(E)_Abs_13_-5degC_11.0bar_(AE08)_[].csv</t>
  </si>
  <si>
    <t>JW(E)_Abs_14_05degC_15.6bar_(AE08)_[].csv</t>
  </si>
  <si>
    <t>JW(E)_Abs_15_05degC_15.6bar_(AE09)_[AE08].csv</t>
  </si>
  <si>
    <t>JW(E)_Abs_16_-5degC_11.0bar_(AE08)_[].csv</t>
  </si>
  <si>
    <t>JW(E)_Abs_17_10degC_18.4bar_(AE09)_[AE08].csv</t>
  </si>
  <si>
    <t>JW(E)_Abs_19_20degC_25.2bar_(AE08)_[AE09D1].csv</t>
  </si>
  <si>
    <t>JW(E)_Abs_21_40degC_44.4bar_(D4)_[].csv</t>
  </si>
  <si>
    <t>JW(F)_Abs_01_30degC_33.7bar_(AE08)_[D2].csv</t>
  </si>
  <si>
    <t>JW(F)_Abs_02b_30degC_33.7bar_(AE08)_[].csv</t>
  </si>
  <si>
    <t>JW(F)_Abs_02_30degC_33.7bar_(AE09)_[AE08D1].csv</t>
  </si>
  <si>
    <t>JW(F)_Abs_03_30degC_33.7bar_(AE08)_[].csv</t>
  </si>
  <si>
    <t>JW(F)_Abs_04_40degC_40bar_(AE08)_[].csv</t>
  </si>
  <si>
    <t>JW(F)_Abs_05_40degC_40bar_(AE08)_[].csv</t>
  </si>
  <si>
    <t>JW(F)_Abs_06_40degC_40bar_(AE08)_[].csv</t>
  </si>
  <si>
    <t>JW(F)_Abs_08_40degC_40bar_(AE08)_[AE09D1].csv</t>
  </si>
  <si>
    <t>JW(F)_Abs_09_20degC_25.2bar_(AE09)_[].csv</t>
  </si>
  <si>
    <t>JW(F)_Abs_10_20degC_33.5bar_(AE08)_[].csv</t>
  </si>
  <si>
    <t>JW(F)_Abs_11_20degC_37.8bar_(AE1)_[AE09].csv</t>
  </si>
  <si>
    <t>JW(F)_Abs_12_10degC_18.4bar_(AE08)_[].csv</t>
  </si>
  <si>
    <t>JW(F)_Abs_13_10degC_24.5bar_(AE08)_[D2].csv</t>
  </si>
  <si>
    <t>JW(F)_Abs_14_10degC_27.6bar_(AE08)_[].csv</t>
  </si>
  <si>
    <t>JW(F)_Abs_15_10degC_36.8bar_(AE09)_[AE1].csv</t>
  </si>
  <si>
    <t>JW(F)_Abs_16_20degC_25.2bar_(AE08)_[].csv</t>
  </si>
  <si>
    <t>JW(F)_Abs_17_20degC_33.5bar_(AE08)_[].csv</t>
  </si>
  <si>
    <t>JW(F)_Abs_18_20degC_37.8bar_(AE09)_[AE08].csv</t>
  </si>
  <si>
    <t>JW(F)_Abs_a05_40degC_40bar_(AE08)_[AE09].csv</t>
  </si>
  <si>
    <t>JW(G)_Abs_04a_40degC_40bar_(AE1)_[].csv</t>
  </si>
  <si>
    <t>JW(G)_Abs_05_40degC_40bar_(AE09)_[].csv</t>
  </si>
  <si>
    <t>JW(G)_Abs_06_40degC_40bar_(AE09)_[].csv</t>
  </si>
  <si>
    <t>JW(G)_Abs_07_40degC_40bar_(AE09)_[].csv</t>
  </si>
  <si>
    <t>JW(G)_Abs_08_30degC_33.7bar_(AE09)_[].csv</t>
  </si>
  <si>
    <t>JW(G)_Abs_09_30degC_33.7bar_(AE09)_[].csv</t>
  </si>
  <si>
    <t>JW(G)_Abs_10_30degC_33.7bar_(AE1)_[AE09].csv</t>
  </si>
  <si>
    <t>JW(G)_Abs_11_20degC_25.2bar_(AE09)_[].csv</t>
  </si>
  <si>
    <t>JW(G)_Abs_12_20degC_33.5bar_(AE1)_[].csv</t>
  </si>
  <si>
    <t>JW(H)_Abs_03a_40degC_40bar_(AE08)_[].csv</t>
  </si>
  <si>
    <t>JW(H)_Abs_04a_40degC_40bar_(AE09)_[D1].csv</t>
  </si>
  <si>
    <t>JW(H)_Abs_05_40degC_44.4bar_(AE08)_[].csv</t>
  </si>
  <si>
    <t>JW(H)_Abs_06_10degC_18.4bar_(AE08)_[].csv</t>
  </si>
  <si>
    <t>JW(H)_Abs_07_10degC_24.5bar_(AE08)_[].csv</t>
  </si>
  <si>
    <t>JW(H)_Abs_08_30degC_33.7bar_(AE09)_[].csv</t>
  </si>
  <si>
    <t>JW(H)_Abs_09_20degC_25.2bar_(AE08)_[].csv</t>
  </si>
  <si>
    <t>JW(H)_Abs_10_5degC_15.6bar_(AE09)_[D1].csv</t>
  </si>
  <si>
    <t>JW(H)_Abs_11_-5degC_11.0bar_(AE1)_[].csv</t>
  </si>
  <si>
    <t>JW(H)_Abs_12_00degC_13.1bar_(AE08)_[].csv</t>
  </si>
  <si>
    <t>JW(H)_Abs_13_00degC_15.6bar_(AE08)_[].csv</t>
  </si>
  <si>
    <t>JW(H)_Abs_14_40degC_44.4bar_(AE09)_[].csv</t>
  </si>
  <si>
    <t>JW(H)_Abs_15_50degC_57.4bar_(AE08)_[].csv</t>
  </si>
  <si>
    <t>JW(H)_Abs_16_50degC_57.4bar_(AE09)_[].csv</t>
  </si>
  <si>
    <t>JW(H)_Abs_17_60degC_73.1bar_(AE09)_[D1].csv</t>
  </si>
  <si>
    <t>JW(H)_Abs_18_60degC_73.1bar_(AE09)_[].csv</t>
  </si>
  <si>
    <t>JW(H)_Abs_19_-5degC_11.0bar_(AE09)_[].csv</t>
  </si>
  <si>
    <t>JW(H)_Abs_20_-5degC_11.0bar_(AE09)_[].csv</t>
  </si>
  <si>
    <t>JW(H)_Abs_21_00degC_13.1bar_(AE09)_[].csv</t>
  </si>
  <si>
    <t>JW(H)_Abs_22_00degC_13.1bar_(AE09)_[AE08].csv</t>
  </si>
  <si>
    <t>JW(H)_Abs_23_05degC_15.6bar_(AE08)_[D2].csv</t>
  </si>
  <si>
    <t>JW(H)_Abs_24_05degC_15.6bar_(AE08)_[AE09D1].csv</t>
  </si>
  <si>
    <t>\\fs-geesthacht\WTS\Personal data\André (Server)\Projekten\2023_ML\08_ML Results\13. Paper Version\Des Data\</t>
  </si>
  <si>
    <t>JW(E)_Des_06a_40degC_1bar_(D4)_[].csv</t>
  </si>
  <si>
    <t>JW(E)_Des_07a_40degC_1bar_(D4)_[].csv</t>
  </si>
  <si>
    <t>JW(E)_Des_08_40degC_2bar_(D4)_[].csv</t>
  </si>
  <si>
    <t>JW(E)_Des_09_30degC_2bar_(D4)_[].csv</t>
  </si>
  <si>
    <t>JW(E)_Des_10_20degC_2bar_(D4)_[].csv</t>
  </si>
  <si>
    <t>JW(E)_Des_11_10degC_2bar_(AE09)_[].csv</t>
  </si>
  <si>
    <t>JW(E)_Des_12_00degC_2bar_(AE08)_[].csv</t>
  </si>
  <si>
    <t>JW(E)_Des_13_-5degC_2bar_(AE08)_[].csv</t>
  </si>
  <si>
    <t>JW(E)_Des_14_05degC_2bar_(AE08)_[].csv</t>
  </si>
  <si>
    <t>JW(E)_Des_15_05degC_2bar_(D3)_[D2].csv</t>
  </si>
  <si>
    <t>JW(E)_Des_16_-5degC_2bar_(AE08)_[].csv</t>
  </si>
  <si>
    <t>JW(E)_Des_17_10degC_2bar_(AE08)_[].csv</t>
  </si>
  <si>
    <t>JW(E)_Des_18_00degC_2bar_(AE08)_[].csv</t>
  </si>
  <si>
    <t>JW(E)_Des_19_20degC_2bar_(D2)_[AE08].csv</t>
  </si>
  <si>
    <t>JW(E)_Des_20_30degC_2bar_(AE08)_[].csv</t>
  </si>
  <si>
    <t>JW(E)_Des_21_40degC_2bar_(AE08)_[D2D3].csv</t>
  </si>
  <si>
    <t>JW(F)_Des_01_30degC_2.0bar_(AE1)_[].csv</t>
  </si>
  <si>
    <t>JW(F)_Des_02b_30degC_4.0bar_(AE09)_[AE08].csv</t>
  </si>
  <si>
    <t>JW(F)_Des_03_30degC_6.0bar_(AE09)_[AE1D1].csv</t>
  </si>
  <si>
    <t>JW(F)_Des_04_40degC_4.0bar_(AE09)_[AE1].csv</t>
  </si>
  <si>
    <t>JW(F)_Des_05_40degC_6.0bar_(AE08)_[AE09].csv</t>
  </si>
  <si>
    <t>JW(F)_Des_06_40degC_8.0bar_(AE1)_[].csv</t>
  </si>
  <si>
    <t>JW(F)_Des_07_40degC_1.0bar_(AE09)_[AE1].csv</t>
  </si>
  <si>
    <t>JW(F)_Des_08_40degC_2.0bar_(AE09)_[].csv</t>
  </si>
  <si>
    <t>JW(F)_Des_09_20degC_2.0bar_(AE08)_[].csv</t>
  </si>
  <si>
    <t>JW(F)_Des_10_20degC_2.0bar_(AE1)_[].csv</t>
  </si>
  <si>
    <t>JW(F)_Des_11_20degC_2.0bar_(AE1)_[].csv</t>
  </si>
  <si>
    <t>JW(F)_Des_12_10degC_2.0bar_(D2)_[].csv</t>
  </si>
  <si>
    <t>JW(F)_Des_13_10degC_2.0bar_(D2)_[AE08].csv</t>
  </si>
  <si>
    <t>JW(F)_Des_14_10degC_2.0bar_(D2)_[AE08].csv</t>
  </si>
  <si>
    <t>JW(F)_Des_15_10degC_2.0bar_(AE09)_[].csv</t>
  </si>
  <si>
    <t>JW(F)_Des_16_20degC_2.0bar_(AE08)_[].csv</t>
  </si>
  <si>
    <t>JW(F)_Des_17_20degC_2.0bar_(AE09)_[].csv</t>
  </si>
  <si>
    <t>JW(F)_Des_18_20degC_2.0bar_(AE1)_[].csv</t>
  </si>
  <si>
    <t>JW(F)_Des_a05_40degC_2.0bar_(AE1)_[].csv</t>
  </si>
  <si>
    <t>JW(G)_Des_02a_40degC_1bar_(AE1)_[].csv</t>
  </si>
  <si>
    <t>JW(G)_Des_03a_40degC_1bar_(AE1)_[].csv</t>
  </si>
  <si>
    <t>JW(G)_Des_04a_40degC_1bar_(AE09)_[].csv</t>
  </si>
  <si>
    <t>JW(G)_Des_05_40degC_4bar_(AE08)_[AE09].csv</t>
  </si>
  <si>
    <t>JW(G)_Des_06_40degC_6bar_(D2)_[AE08].csv</t>
  </si>
  <si>
    <t>JW(G)_Des_07_40degC_8bar_(AE08)_[].csv</t>
  </si>
  <si>
    <t>JW(G)_Des_08_30degC_2bar_(AE08)_[D2].csv</t>
  </si>
  <si>
    <t>JW(G)_Des_09_30degC_4bar_(AE08)_[].csv</t>
  </si>
  <si>
    <t>JW(G)_Des_10_30degC_6bar_(AE08)_[].csv</t>
  </si>
  <si>
    <t>JW(G)_Des_11_20degC_2bar_(AE08)_[].csv</t>
  </si>
  <si>
    <t>JW(G)_Des_12_20degC_2bar_(AE08)_[].csv</t>
  </si>
  <si>
    <t>JW(G)_Des_13_20degC_2bar_(D2)_[D3].csv</t>
  </si>
  <si>
    <t>JW(H)_Des_03a_40degC_2bar_(AE09)_[AE1].csv</t>
  </si>
  <si>
    <t>JW(H)_Des_04a_40degC_2bar_(AE08)_[].csv</t>
  </si>
  <si>
    <t>JW(H)_Des_05_40degC_2bar_(D2)_[AE08].csv</t>
  </si>
  <si>
    <t>JW(H)_Des_06_10degC_2bar_(D1)_[AE09].csv</t>
  </si>
  <si>
    <t>JW(H)_Des_07_10degC_2bar_(R3)_[].csv</t>
  </si>
  <si>
    <t>JW(H)_Des_08_30degC_2bar_(AE08)_[].csv</t>
  </si>
  <si>
    <t>JW(H)_Des_09_20degC_2bar_(R3)_[].csv</t>
  </si>
  <si>
    <t>JW(H)_Des_10_5degC_2bar_(AE09)_[D1].csv</t>
  </si>
  <si>
    <t>JW(H)_Des_11_-5degC_2bar_(AE08)_[].csv</t>
  </si>
  <si>
    <t>JW(H)_Des_12_00degC_2bar_(AE08)_[AE09D1].csv</t>
  </si>
  <si>
    <t>JW(H)_Des_13_00degC_2bar_(R3)_[].csv</t>
  </si>
  <si>
    <t>JW(H)_Des_14_40degC_2bar_(AE08)_[].csv</t>
  </si>
  <si>
    <t>JW(H)_Des_15_50degC_2bar_(AE08)_[].csv</t>
  </si>
  <si>
    <t>JW(H)_Des_16_50degC_2bar_(AE09)_[AE08].csv</t>
  </si>
  <si>
    <t>JW(H)_Des_17_60degC_2bar_(AE08)_[].csv</t>
  </si>
  <si>
    <t>JW(H)_Des_18_60degC_2bar_(AE09)_[].csv</t>
  </si>
  <si>
    <t>JW(H)_Des_19_-5degC_2bar_(AE08)_[].csv</t>
  </si>
  <si>
    <t>JW(H)_Des_20_-5degC_2bar_(D2)_[AE08].csv</t>
  </si>
  <si>
    <t>JW(H)_Des_21_00degC_2bar_(D2)_[D3].csv</t>
  </si>
  <si>
    <t>JW(H)_Des_22_00degC_2bar_(AE08)_[].csv</t>
  </si>
  <si>
    <t>JW(H)_Des_23_05degC_2bar_(D1)_[].csv</t>
  </si>
  <si>
    <t>JW(H)_Des_24_05degC_2bar_(D1)_[AE08AE09].csv</t>
  </si>
  <si>
    <t>JW(D)_Des_01a_30degC_1.0bar_(AE08)_[].csv</t>
  </si>
  <si>
    <t>JW(D)_Des_02a_30degC_1.0bar_(D3)_[D4].csv</t>
  </si>
  <si>
    <t>JW(D)_Des_03a_30degC_1.0bar_(AE08)_[D2D3].csv</t>
  </si>
  <si>
    <t>JW(D)_Des_04_10degC_1.6bar_(AE08)_[].csv</t>
  </si>
  <si>
    <t>JW(D)_Des_05_10degC_2.0bar_(AE1)_[].csv</t>
  </si>
  <si>
    <t>JW(D)_Des_09_40degC_2.0bar_(D3)_[D4].csv</t>
  </si>
  <si>
    <t>JW(D)_Des_10_30degC_2.0bar_(AE08)_[D2].csv</t>
  </si>
  <si>
    <t>JW(D)_Des_11_00degC_2.0bar_(AE09)_[D1].csv</t>
  </si>
  <si>
    <t>JW(D)_Des_12_10degC_2.0bar_(AE08)_[AE09].csv</t>
  </si>
  <si>
    <t>JW(D)_Des_13_20degC_2.0bar_(AE08)_[D2].csv</t>
  </si>
  <si>
    <t>JW(D)_Des_14_20degC_2.0bar_(AE08)_[].csv</t>
  </si>
  <si>
    <t>JW(D)_Des_15_-5degC_2.0bar_(AE08)_[].csv</t>
  </si>
  <si>
    <t>RTM1</t>
  </si>
  <si>
    <t>T</t>
  </si>
  <si>
    <t>P</t>
  </si>
  <si>
    <t>k</t>
  </si>
  <si>
    <t>RTM2</t>
  </si>
  <si>
    <t>ML2</t>
  </si>
  <si>
    <t>ML1</t>
  </si>
  <si>
    <t>RTM1vsML1</t>
  </si>
  <si>
    <t>RTM2vsML1</t>
  </si>
  <si>
    <t>RTM1+2vsML1</t>
  </si>
  <si>
    <t>RTM1vsML1+2</t>
  </si>
  <si>
    <t>RTM1+2vsML1+2</t>
  </si>
  <si>
    <t>Abbreviation</t>
  </si>
  <si>
    <t>Definition</t>
  </si>
  <si>
    <t>Temperature</t>
  </si>
  <si>
    <t>Pressure</t>
  </si>
  <si>
    <t>Kinetic constant</t>
  </si>
  <si>
    <t>R²</t>
  </si>
  <si>
    <t>Coefficient of Determination</t>
  </si>
  <si>
    <t>RTM</t>
  </si>
  <si>
    <t>Reduced Time Method</t>
  </si>
  <si>
    <t>ML</t>
  </si>
  <si>
    <t>Machine Learning</t>
  </si>
  <si>
    <t>RTM1 vs ML1</t>
  </si>
  <si>
    <t>RTM2 vs ML1</t>
  </si>
  <si>
    <t>RTM1+2 vs ML1</t>
  </si>
  <si>
    <t>RTM1 vs ML1+2</t>
  </si>
  <si>
    <t>RTM2 vs ML1+2</t>
  </si>
  <si>
    <t>RTM1+2 vs ML1+2</t>
  </si>
  <si>
    <t>D</t>
  </si>
  <si>
    <t>Diffusion-based Model(s)</t>
  </si>
  <si>
    <t>AE</t>
  </si>
  <si>
    <t>Johnson-Mehl-Avrami-Erofeyev-Kholmogorov (Nucleation and Growth)</t>
  </si>
  <si>
    <t>R</t>
  </si>
  <si>
    <t>Geometric Models</t>
  </si>
  <si>
    <t>Kinetic constant calculated by assuming AE08 as the kinetic model</t>
  </si>
  <si>
    <t>Standard deviation of estimated k-value</t>
  </si>
  <si>
    <t>Absorption</t>
  </si>
  <si>
    <t>Desorption</t>
  </si>
  <si>
    <t>Name of file</t>
  </si>
  <si>
    <t>The experimental data was collected in batches.</t>
  </si>
  <si>
    <t>Discrimination between absorption and desorption curves.</t>
  </si>
  <si>
    <t xml:space="preserve">Number of cycles the sample was subjected to. </t>
  </si>
  <si>
    <t>Temperature set in the temperature controller interface</t>
  </si>
  <si>
    <t>Pressure set in the pressure controller interface</t>
  </si>
  <si>
    <t>Mean temperature during the experiment</t>
  </si>
  <si>
    <t>Mean pressure during the experiment</t>
  </si>
  <si>
    <t>Kinetic constant assuming the model AE08</t>
  </si>
  <si>
    <t>Standard Deviation of the kinetic constant assuming model AE08</t>
  </si>
  <si>
    <t>Coefficient of determination for the linear fit for the determination of the kinetic constant assuming model AE08</t>
  </si>
  <si>
    <t>Best-ranking model according to the reduced time method</t>
  </si>
  <si>
    <t>2nd Best-ranking model according to the reduced time method</t>
  </si>
  <si>
    <t>Best-ranking model according to the machine learning algorithm</t>
  </si>
  <si>
    <t>2nd Best-ranking model according to the machine learning algorithm</t>
  </si>
  <si>
    <t>Match between models selected by RTM1+2 and ML1+2</t>
  </si>
  <si>
    <t>Match between models selected by RTM1 and ML1+2</t>
  </si>
  <si>
    <t>Match between models selected by RTM2 and ML1+2</t>
  </si>
  <si>
    <t>Match between models selected by RTM1 and ML1</t>
  </si>
  <si>
    <t>Match between models selected by RTM2 and ML1</t>
  </si>
  <si>
    <t>Match between models selected by RTM1+2 and ML1</t>
  </si>
  <si>
    <t>Title</t>
  </si>
  <si>
    <t>Publication</t>
  </si>
  <si>
    <t>Authors</t>
  </si>
  <si>
    <t>DOI</t>
  </si>
  <si>
    <t>Description</t>
  </si>
  <si>
    <t>See publication.</t>
  </si>
  <si>
    <t>Kinetic-Model Identification in Metal-Hydride Reactions Using Neural Network Autoencoder Surrogate Models</t>
  </si>
  <si>
    <t>André Martins Neves, Willi Großmann, Julián Atílio Puskiel, Jan Warfsmann, Vahid Reza Hosseini, Maximilian Passing, Thomas Carraro, Thomas Klassen, Oliver Niggemann, Julian Jepsen</t>
  </si>
  <si>
    <t>To be added after publication</t>
  </si>
  <si>
    <t>Energy and AI (Elsevier)</t>
  </si>
  <si>
    <t>Repository URL</t>
  </si>
  <si>
    <t>https://github.com/ANeves010/Hydride_Kinetic_Model_Identification</t>
  </si>
  <si>
    <t>Latest Changes</t>
  </si>
  <si>
    <t>First Version Created on</t>
  </si>
  <si>
    <t>Initial Version</t>
  </si>
  <si>
    <t>Current Version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</si>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</sst>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E+00"/>
    <numFmt numFmtId="167" formatCode="0.0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E7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 wrapText="1"/>
    </xf>
    <xf numFmtId="9" fontId="0" fillId="0" borderId="0" xfId="42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/>
    <xf numFmtId="0" fontId="16" fillId="0" borderId="0" xfId="0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22" fontId="0" fillId="0" borderId="0" xfId="0" applyNumberFormat="1"/>
    <xf numFmtId="9" fontId="0" fillId="0" borderId="0" xfId="42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42" applyNumberFormat="1" applyFont="1" applyAlignment="1">
      <alignment horizontal="center" vertical="center"/>
    </xf>
    <xf numFmtId="9" fontId="0" fillId="0" borderId="0" xfId="42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18" fillId="0" borderId="0" xfId="43"/>
    <xf numFmtId="14" fontId="0" fillId="0" borderId="0" xfId="0" applyNumberFormat="1" applyAlignment="1">
      <alignment horizontal="left"/>
    </xf>
    <xf numFmtId="0" fontId="19" fillId="0" borderId="0" xfId="43" applyFont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3" builtinId="8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3"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1A20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CC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7171"/>
        </patternFill>
      </fill>
    </dxf>
    <dxf>
      <fill>
        <patternFill>
          <bgColor rgb="FF2DC8FF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1A20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1A205"/>
        </patternFill>
      </fill>
    </dxf>
    <dxf>
      <fill>
        <patternFill>
          <bgColor rgb="FFFF943B"/>
        </patternFill>
      </fill>
    </dxf>
    <dxf>
      <fill>
        <patternFill>
          <bgColor rgb="FFFF5205"/>
        </patternFill>
      </fill>
    </dxf>
    <dxf>
      <fill>
        <patternFill>
          <bgColor rgb="FFFF0101"/>
        </patternFill>
      </fill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101"/>
      <color rgb="FFF5E7FF"/>
      <color rgb="FFFF5205"/>
      <color rgb="FFFF943B"/>
      <color rgb="FFFFFFCC"/>
      <color rgb="FFFFF3CD"/>
      <color rgb="FFFFF2C9"/>
      <color rgb="FF33CCFF"/>
      <color rgb="FFFFE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6B26331-39B8-46B0-918F-F179CBDFC1D8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2933708-CFD4-4F00-B283-C8EAEAFCF0FE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B9A25-E069-4E9B-A386-0F8DA3F0FEE5}" name="Abs_Data" displayName="Abs_Data" ref="A1:F64" tableType="queryTable" totalsRowShown="0">
  <autoFilter ref="A1:F64" xr:uid="{4CAB9A25-E069-4E9B-A386-0F8DA3F0FEE5}"/>
  <tableColumns count="6">
    <tableColumn id="1" xr3:uid="{D3FFCECB-DE33-4907-9AA6-A6315A64C971}" uniqueName="1" name="Name" queryTableFieldId="1" dataDxfId="32"/>
    <tableColumn id="2" xr3:uid="{DA4A10BC-2AC5-4A37-9012-A0E9C99E74E2}" uniqueName="2" name="Extension" queryTableFieldId="2" dataDxfId="31"/>
    <tableColumn id="3" xr3:uid="{9FF696F8-7D79-4F64-B907-54F02C4B45FF}" uniqueName="3" name="Date accessed" queryTableFieldId="3" dataDxfId="30"/>
    <tableColumn id="4" xr3:uid="{E0430CDE-4521-4A82-B4E9-DBBE1946B506}" uniqueName="4" name="Date modified" queryTableFieldId="4" dataDxfId="29"/>
    <tableColumn id="5" xr3:uid="{303BB33B-DA94-4930-8E08-05459B753F0D}" uniqueName="5" name="Date created" queryTableFieldId="5" dataDxfId="28"/>
    <tableColumn id="6" xr3:uid="{16240FFC-20E6-4564-A829-5CD9672A3F9F}" uniqueName="6" name="Folder Path" queryTableFieldId="6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46CB30-78B5-46A7-AB6D-8190942EC953}" name="Des_Data" displayName="Des_Data" ref="A1:F82" tableType="queryTable" totalsRowShown="0">
  <autoFilter ref="A1:F82" xr:uid="{7946CB30-78B5-46A7-AB6D-8190942EC953}"/>
  <tableColumns count="6">
    <tableColumn id="1" xr3:uid="{7DFEC9D1-4026-4E37-A7F3-660879E38933}" uniqueName="1" name="Name" queryTableFieldId="1" dataDxfId="26"/>
    <tableColumn id="2" xr3:uid="{66287D06-9A57-40C0-B40A-AFD74ECEBF43}" uniqueName="2" name="Extension" queryTableFieldId="2" dataDxfId="25"/>
    <tableColumn id="3" xr3:uid="{DED9B926-B898-4022-A7B1-2A1E72FAD10B}" uniqueName="3" name="Date accessed" queryTableFieldId="3" dataDxfId="24"/>
    <tableColumn id="4" xr3:uid="{2C4DE0F5-2A47-4FCA-AD2E-2ADE619AB0A2}" uniqueName="4" name="Date modified" queryTableFieldId="4" dataDxfId="23"/>
    <tableColumn id="5" xr3:uid="{2C535D35-FE51-4B5E-A47E-98F1874AE9BD}" uniqueName="5" name="Date created" queryTableFieldId="5" dataDxfId="22"/>
    <tableColumn id="6" xr3:uid="{8A4DE7C1-B64E-400A-BEAE-EB98B2F95D42}" uniqueName="6" name="Folder Path" queryTableFieldId="6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eves010/Hydride_Kinetic_Model_Identifica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4AB8-CA51-4562-8720-155C11A764F6}">
  <dimension ref="A1:B10"/>
  <sheetViews>
    <sheetView tabSelected="1" workbookViewId="0">
      <selection activeCell="B16" sqref="B16"/>
    </sheetView>
  </sheetViews>
  <sheetFormatPr baseColWidth="10" defaultRowHeight="15" x14ac:dyDescent="0.25"/>
  <cols>
    <col min="1" max="1" width="22.140625" bestFit="1" customWidth="1"/>
    <col min="2" max="2" width="178.7109375" customWidth="1"/>
  </cols>
  <sheetData>
    <row r="1" spans="1:2" x14ac:dyDescent="0.25">
      <c r="A1" t="s">
        <v>418</v>
      </c>
      <c r="B1" t="s">
        <v>424</v>
      </c>
    </row>
    <row r="2" spans="1:2" x14ac:dyDescent="0.25">
      <c r="A2" t="s">
        <v>420</v>
      </c>
      <c r="B2" s="20" t="s">
        <v>425</v>
      </c>
    </row>
    <row r="3" spans="1:2" x14ac:dyDescent="0.25">
      <c r="A3" t="s">
        <v>419</v>
      </c>
      <c r="B3" t="s">
        <v>427</v>
      </c>
    </row>
    <row r="4" spans="1:2" x14ac:dyDescent="0.25">
      <c r="A4" t="s">
        <v>421</v>
      </c>
      <c r="B4" t="s">
        <v>426</v>
      </c>
    </row>
    <row r="5" spans="1:2" x14ac:dyDescent="0.25">
      <c r="A5" t="s">
        <v>422</v>
      </c>
      <c r="B5" t="s">
        <v>423</v>
      </c>
    </row>
    <row r="6" spans="1:2" x14ac:dyDescent="0.25">
      <c r="A6" t="s">
        <v>428</v>
      </c>
      <c r="B6" s="21" t="s">
        <v>429</v>
      </c>
    </row>
    <row r="7" spans="1:2" x14ac:dyDescent="0.25">
      <c r="A7" t="s">
        <v>431</v>
      </c>
      <c r="B7" s="22">
        <v>45862</v>
      </c>
    </row>
    <row r="8" spans="1:2" x14ac:dyDescent="0.25">
      <c r="A8" t="s">
        <v>432</v>
      </c>
      <c r="B8" s="23" t="s">
        <v>434</v>
      </c>
    </row>
    <row r="9" spans="1:2" x14ac:dyDescent="0.25">
      <c r="A9" t="s">
        <v>430</v>
      </c>
      <c r="B9" s="22">
        <v>45862</v>
      </c>
    </row>
    <row r="10" spans="1:2" x14ac:dyDescent="0.25">
      <c r="A10" t="s">
        <v>433</v>
      </c>
      <c r="B10" s="23" t="s">
        <v>434</v>
      </c>
    </row>
  </sheetData>
  <hyperlinks>
    <hyperlink ref="B6" r:id="rId1" xr:uid="{2241FE70-056C-41BA-9109-AF5777B37D1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D1EF-569F-499F-A413-66628CA3BC7E}">
  <dimension ref="A1:CH203"/>
  <sheetViews>
    <sheetView zoomScaleNormal="100" workbookViewId="0">
      <pane ySplit="1" topLeftCell="A98" activePane="bottomLeft" state="frozen"/>
      <selection pane="bottomLeft" activeCell="F14" sqref="F14"/>
    </sheetView>
  </sheetViews>
  <sheetFormatPr baseColWidth="10" defaultRowHeight="15" x14ac:dyDescent="0.25"/>
  <cols>
    <col min="1" max="1" width="43.42578125" style="1" bestFit="1" customWidth="1"/>
    <col min="2" max="2" width="6.28515625" bestFit="1" customWidth="1"/>
    <col min="3" max="3" width="8.7109375" bestFit="1" customWidth="1"/>
    <col min="4" max="4" width="6.5703125" bestFit="1" customWidth="1"/>
    <col min="5" max="5" width="5.42578125" bestFit="1" customWidth="1"/>
    <col min="6" max="6" width="6.7109375" bestFit="1" customWidth="1"/>
    <col min="7" max="8" width="6.7109375" customWidth="1"/>
    <col min="9" max="9" width="8.140625" customWidth="1"/>
    <col min="10" max="10" width="10" customWidth="1"/>
    <col min="11" max="11" width="8.140625" customWidth="1"/>
    <col min="12" max="13" width="7.7109375" customWidth="1"/>
    <col min="14" max="14" width="7.7109375" style="1" customWidth="1"/>
    <col min="15" max="15" width="8.5703125" style="1" customWidth="1"/>
    <col min="16" max="21" width="12.7109375" customWidth="1"/>
    <col min="22" max="36" width="7.7109375" customWidth="1"/>
    <col min="37" max="37" width="6.85546875" customWidth="1"/>
    <col min="38" max="38" width="9.42578125" style="1" customWidth="1"/>
    <col min="39" max="54" width="7.7109375" customWidth="1"/>
    <col min="55" max="56" width="9.85546875" customWidth="1"/>
    <col min="57" max="63" width="7.7109375" customWidth="1"/>
    <col min="64" max="67" width="7.7109375" hidden="1" customWidth="1"/>
    <col min="68" max="69" width="7.7109375" customWidth="1"/>
    <col min="70" max="70" width="13.42578125" customWidth="1"/>
    <col min="71" max="83" width="7.7109375" customWidth="1"/>
    <col min="85" max="85" width="11.5703125" style="6" customWidth="1"/>
    <col min="86" max="86" width="11.5703125" style="1" customWidth="1"/>
  </cols>
  <sheetData>
    <row r="1" spans="1:86" s="3" customFormat="1" ht="48" customHeight="1" x14ac:dyDescent="0.25">
      <c r="A1" s="3" t="s">
        <v>204</v>
      </c>
      <c r="B1" s="3" t="s">
        <v>10</v>
      </c>
      <c r="C1" s="3" t="s">
        <v>11</v>
      </c>
      <c r="D1" s="3" t="s">
        <v>21</v>
      </c>
      <c r="E1" s="3" t="s">
        <v>200</v>
      </c>
      <c r="F1" s="3" t="s">
        <v>201</v>
      </c>
      <c r="G1" s="3" t="s">
        <v>202</v>
      </c>
      <c r="H1" s="3" t="s">
        <v>203</v>
      </c>
      <c r="I1" s="3" t="s">
        <v>197</v>
      </c>
      <c r="J1" s="3" t="s">
        <v>198</v>
      </c>
      <c r="K1" s="3" t="s">
        <v>199</v>
      </c>
      <c r="L1" s="3" t="s">
        <v>358</v>
      </c>
      <c r="M1" s="3" t="s">
        <v>362</v>
      </c>
      <c r="N1" s="3" t="s">
        <v>364</v>
      </c>
      <c r="O1" s="7" t="s">
        <v>363</v>
      </c>
      <c r="P1" s="3" t="s">
        <v>381</v>
      </c>
      <c r="Q1" s="3" t="s">
        <v>382</v>
      </c>
      <c r="R1" s="3" t="s">
        <v>383</v>
      </c>
      <c r="S1" s="3" t="s">
        <v>384</v>
      </c>
      <c r="T1" s="3" t="s">
        <v>385</v>
      </c>
      <c r="U1" s="3" t="s">
        <v>386</v>
      </c>
      <c r="W1" s="3" t="s">
        <v>33</v>
      </c>
      <c r="X1" s="3" t="s">
        <v>12</v>
      </c>
      <c r="Y1" s="3" t="s">
        <v>7</v>
      </c>
      <c r="Z1" s="3" t="s">
        <v>8</v>
      </c>
      <c r="AA1" s="3" t="s">
        <v>0</v>
      </c>
      <c r="AB1" s="3" t="s">
        <v>4</v>
      </c>
      <c r="AC1" s="3" t="s">
        <v>40</v>
      </c>
      <c r="AD1" s="3" t="s">
        <v>5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17</v>
      </c>
      <c r="AJ1" s="3" t="s">
        <v>9</v>
      </c>
      <c r="AK1" s="3" t="s">
        <v>34</v>
      </c>
      <c r="AL1" s="3" t="s">
        <v>363</v>
      </c>
      <c r="AN1" s="3" t="s">
        <v>22</v>
      </c>
      <c r="AO1" s="3" t="s">
        <v>23</v>
      </c>
      <c r="AP1" s="3" t="s">
        <v>12</v>
      </c>
      <c r="AQ1" s="3" t="s">
        <v>7</v>
      </c>
      <c r="AR1" s="3" t="s">
        <v>8</v>
      </c>
      <c r="AS1" s="3" t="s">
        <v>0</v>
      </c>
      <c r="AT1" s="3" t="s">
        <v>4</v>
      </c>
      <c r="AU1" s="3" t="s">
        <v>40</v>
      </c>
      <c r="AV1" s="3" t="s">
        <v>5</v>
      </c>
      <c r="AW1" s="3" t="s">
        <v>13</v>
      </c>
      <c r="AX1" s="3" t="s">
        <v>14</v>
      </c>
      <c r="AY1" s="3" t="s">
        <v>15</v>
      </c>
      <c r="AZ1" s="3" t="s">
        <v>16</v>
      </c>
      <c r="BA1" s="3" t="s">
        <v>17</v>
      </c>
      <c r="BB1" s="3" t="s">
        <v>9</v>
      </c>
      <c r="BC1" s="3" t="s">
        <v>18</v>
      </c>
      <c r="BD1" s="3" t="s">
        <v>19</v>
      </c>
      <c r="BE1" s="3" t="s">
        <v>12</v>
      </c>
      <c r="BF1" s="3" t="s">
        <v>7</v>
      </c>
      <c r="BG1" s="3" t="s">
        <v>8</v>
      </c>
      <c r="BH1" s="3" t="s">
        <v>0</v>
      </c>
      <c r="BI1" s="3" t="s">
        <v>4</v>
      </c>
      <c r="BJ1" s="3" t="s">
        <v>40</v>
      </c>
      <c r="BK1" s="3" t="s">
        <v>5</v>
      </c>
      <c r="BL1" s="3" t="s">
        <v>13</v>
      </c>
      <c r="BM1" s="3" t="s">
        <v>14</v>
      </c>
      <c r="BN1" s="3" t="s">
        <v>15</v>
      </c>
      <c r="BO1" s="3" t="s">
        <v>16</v>
      </c>
      <c r="BP1" s="3" t="s">
        <v>17</v>
      </c>
      <c r="BQ1" s="3" t="s">
        <v>9</v>
      </c>
      <c r="BR1" s="3" t="s">
        <v>20</v>
      </c>
      <c r="BS1" s="3" t="s">
        <v>12</v>
      </c>
      <c r="BT1" s="3" t="s">
        <v>7</v>
      </c>
      <c r="BU1" s="3" t="s">
        <v>8</v>
      </c>
      <c r="BV1" s="3" t="s">
        <v>0</v>
      </c>
      <c r="BW1" s="3" t="s">
        <v>4</v>
      </c>
      <c r="BX1" s="3" t="s">
        <v>40</v>
      </c>
      <c r="BY1" s="3" t="s">
        <v>5</v>
      </c>
      <c r="BZ1" s="3" t="s">
        <v>13</v>
      </c>
      <c r="CA1" s="3" t="s">
        <v>14</v>
      </c>
      <c r="CB1" s="3" t="s">
        <v>15</v>
      </c>
      <c r="CC1" s="3" t="s">
        <v>16</v>
      </c>
      <c r="CD1" s="3" t="s">
        <v>17</v>
      </c>
      <c r="CE1" s="3" t="s">
        <v>9</v>
      </c>
      <c r="CG1" s="3" t="s">
        <v>358</v>
      </c>
      <c r="CH1" s="3" t="s">
        <v>362</v>
      </c>
    </row>
    <row r="2" spans="1:86" x14ac:dyDescent="0.25">
      <c r="A2" t="s">
        <v>41</v>
      </c>
      <c r="B2" s="1" t="s">
        <v>1</v>
      </c>
      <c r="C2" s="1" t="s">
        <v>3</v>
      </c>
      <c r="D2" s="1">
        <v>5</v>
      </c>
      <c r="E2" s="4">
        <v>6.5</v>
      </c>
      <c r="F2" s="4">
        <v>23</v>
      </c>
      <c r="G2" s="4">
        <v>6.5</v>
      </c>
      <c r="H2" s="4">
        <v>22.720739999999999</v>
      </c>
      <c r="I2" s="12">
        <v>0.18276000000000001</v>
      </c>
      <c r="J2" s="12">
        <v>2.4599999999999999E-3</v>
      </c>
      <c r="K2" s="13">
        <v>0.99621999999999999</v>
      </c>
      <c r="L2" s="1" t="str">
        <f t="shared" ref="L2:L33" si="0">CG2</f>
        <v>AE1</v>
      </c>
      <c r="M2" s="1" t="str">
        <f t="shared" ref="M2:M33" si="1">IF(CH2&lt;&gt;0, CH2, " ")</f>
        <v>AE09</v>
      </c>
      <c r="N2" s="1" t="s">
        <v>40</v>
      </c>
      <c r="O2" s="9" t="str">
        <f t="shared" ref="O2:O33" si="2">IF(AL2="","-",AL2)</f>
        <v>-</v>
      </c>
      <c r="P2" s="1" t="str">
        <f t="shared" ref="P2:P33" si="3">IF(ISNUMBER(SEARCH($N2,L2))=TRUE, "True", "False")</f>
        <v>False</v>
      </c>
      <c r="Q2" s="1" t="str">
        <f t="shared" ref="Q2:Q33" si="4">IF(ISNUMBER(SEARCH($N2,M2))=TRUE, "True", "False")</f>
        <v>True</v>
      </c>
      <c r="R2" s="1" t="str">
        <f t="shared" ref="R2:R33" si="5">IF(OR(P2="True",Q2="True"), "True", "False")</f>
        <v>True</v>
      </c>
      <c r="S2" s="1" t="str">
        <f t="shared" ref="S2:S33" si="6">IF(OR(ISNUMBER(SEARCH(L2,$N2))=TRUE, ISNUMBER(SEARCH(L2,$O2))=TRUE), "True", "False")</f>
        <v>False</v>
      </c>
      <c r="T2" s="1" t="str">
        <f t="shared" ref="T2:T33" si="7">IF(OR(ISNUMBER(SEARCH($N2,M2))=TRUE, ISNUMBER(SEARCH($O2,M2))=TRUE), "True", "False")</f>
        <v>True</v>
      </c>
      <c r="U2" s="1" t="str">
        <f t="shared" ref="U2:U33" si="8">IF(OR(S2="True",T2="True"), "True", "False")</f>
        <v>True</v>
      </c>
      <c r="V2" s="1"/>
      <c r="W2" s="1"/>
      <c r="X2" s="2">
        <v>0.89498400080805296</v>
      </c>
      <c r="Y2" s="2">
        <v>0.90701013260769403</v>
      </c>
      <c r="Z2" s="2">
        <v>0.88032467527769598</v>
      </c>
      <c r="AA2" s="2">
        <v>0.77887015121185998</v>
      </c>
      <c r="AB2" s="2">
        <v>0.95852122924751504</v>
      </c>
      <c r="AC2" s="2">
        <v>0.97931247369521801</v>
      </c>
      <c r="AD2" s="2">
        <v>0.96132808515854296</v>
      </c>
      <c r="AE2" s="2">
        <v>0.58996560280440902</v>
      </c>
      <c r="AF2" s="2">
        <v>0.106006528243434</v>
      </c>
      <c r="AG2" s="2">
        <v>-0.73821040246569003</v>
      </c>
      <c r="AH2" s="2">
        <v>0.30711590593161497</v>
      </c>
      <c r="AI2" s="2">
        <v>0.70412354838950497</v>
      </c>
      <c r="AJ2" s="2">
        <v>0.831572215821901</v>
      </c>
      <c r="AK2" s="2">
        <f t="shared" ref="AK2:AK33" si="9">MAX(X2:AJ2)</f>
        <v>0.97931247369521801</v>
      </c>
      <c r="AL2" s="9"/>
      <c r="AM2" s="1"/>
      <c r="AP2" s="2">
        <v>0.97028999999999999</v>
      </c>
      <c r="AQ2" s="2">
        <v>0.98902000000000001</v>
      </c>
      <c r="AR2" s="2">
        <v>0.99326999999999999</v>
      </c>
      <c r="AS2" s="2">
        <v>0.99478</v>
      </c>
      <c r="AT2" s="2">
        <v>0.99697000000000002</v>
      </c>
      <c r="AU2" s="2">
        <v>0.99395</v>
      </c>
      <c r="AV2" s="2">
        <v>0.98967000000000005</v>
      </c>
      <c r="AW2" s="2">
        <v>0.96479999999999999</v>
      </c>
      <c r="AX2" s="2">
        <v>0.94437000000000004</v>
      </c>
      <c r="AY2" s="2">
        <v>0.91786999999999996</v>
      </c>
      <c r="AZ2" s="2">
        <v>0.90117999999999998</v>
      </c>
      <c r="BA2" s="2">
        <v>0.95567000000000002</v>
      </c>
      <c r="BB2" s="2">
        <v>0.96960000000000002</v>
      </c>
      <c r="BC2" s="2">
        <f t="shared" ref="BC2:BC33" si="10">MAX(AP2:BB2)</f>
        <v>0.99697000000000002</v>
      </c>
      <c r="BD2" s="2"/>
      <c r="BE2" s="10">
        <v>1.1109</v>
      </c>
      <c r="BF2" s="10">
        <v>1.4433499999999999</v>
      </c>
      <c r="BG2" s="10">
        <v>1.6139699999999999</v>
      </c>
      <c r="BH2" s="10">
        <v>2.01851</v>
      </c>
      <c r="BI2" s="10">
        <v>1.29531</v>
      </c>
      <c r="BJ2" s="10">
        <v>1.09643</v>
      </c>
      <c r="BK2" s="10">
        <v>0.95186000000000004</v>
      </c>
      <c r="BL2" s="10">
        <v>0.58008999999999999</v>
      </c>
      <c r="BM2" s="10">
        <v>0.42077999999999999</v>
      </c>
      <c r="BN2" s="10">
        <v>0.27361999999999997</v>
      </c>
      <c r="BO2" s="10">
        <v>0.50444999999999995</v>
      </c>
      <c r="BP2" s="10">
        <v>0.68189999999999995</v>
      </c>
      <c r="BQ2" s="10">
        <v>0.75934999999999997</v>
      </c>
      <c r="BS2" s="10">
        <v>-0.11817999999999999</v>
      </c>
      <c r="BT2" s="10">
        <v>-0.38119999999999998</v>
      </c>
      <c r="BU2" s="10">
        <v>-0.51907999999999999</v>
      </c>
      <c r="BV2" s="10">
        <v>-0.85031999999999996</v>
      </c>
      <c r="BW2" s="10">
        <v>-0.25895000000000001</v>
      </c>
      <c r="BX2" s="10">
        <v>-9.0620000000000006E-2</v>
      </c>
      <c r="BY2" s="10">
        <v>3.3750000000000002E-2</v>
      </c>
      <c r="BZ2" s="10">
        <v>0.36842000000000003</v>
      </c>
      <c r="CA2" s="10">
        <v>0.52336000000000005</v>
      </c>
      <c r="CB2" s="10">
        <v>0.67669999999999997</v>
      </c>
      <c r="CC2" s="10">
        <v>0.40555999999999998</v>
      </c>
      <c r="CD2" s="10">
        <v>0.25796999999999998</v>
      </c>
      <c r="CE2" s="10">
        <v>0.19375000000000001</v>
      </c>
      <c r="CG2" s="1" t="s">
        <v>5</v>
      </c>
      <c r="CH2" s="1" t="s">
        <v>40</v>
      </c>
    </row>
    <row r="3" spans="1:86" x14ac:dyDescent="0.25">
      <c r="A3" t="s">
        <v>42</v>
      </c>
      <c r="B3" s="1" t="s">
        <v>1</v>
      </c>
      <c r="C3" s="1" t="s">
        <v>3</v>
      </c>
      <c r="D3" s="1">
        <v>10</v>
      </c>
      <c r="E3" s="4">
        <v>30</v>
      </c>
      <c r="F3" s="4">
        <v>33.700000000000003</v>
      </c>
      <c r="G3" s="4">
        <v>30</v>
      </c>
      <c r="H3" s="4">
        <v>33.028680000000001</v>
      </c>
      <c r="I3" s="12">
        <v>0.18561</v>
      </c>
      <c r="J3" s="12">
        <v>1.2600000000000001E-3</v>
      </c>
      <c r="K3" s="13">
        <v>0.99890000000000001</v>
      </c>
      <c r="L3" s="1" t="str">
        <f t="shared" si="0"/>
        <v>AE09</v>
      </c>
      <c r="M3" s="1" t="str">
        <f t="shared" si="1"/>
        <v>AE08</v>
      </c>
      <c r="N3" s="1" t="s">
        <v>40</v>
      </c>
      <c r="O3" s="9" t="str">
        <f t="shared" si="2"/>
        <v>-</v>
      </c>
      <c r="P3" s="1" t="str">
        <f t="shared" si="3"/>
        <v>True</v>
      </c>
      <c r="Q3" s="1" t="str">
        <f t="shared" si="4"/>
        <v>False</v>
      </c>
      <c r="R3" s="1" t="str">
        <f t="shared" si="5"/>
        <v>True</v>
      </c>
      <c r="S3" s="1" t="str">
        <f t="shared" si="6"/>
        <v>True</v>
      </c>
      <c r="T3" s="1" t="str">
        <f t="shared" si="7"/>
        <v>False</v>
      </c>
      <c r="U3" s="1" t="str">
        <f t="shared" si="8"/>
        <v>True</v>
      </c>
      <c r="V3" s="1"/>
      <c r="W3" s="1"/>
      <c r="X3" s="2">
        <v>0.95009489293998906</v>
      </c>
      <c r="Y3" s="2">
        <v>0.96254927114995503</v>
      </c>
      <c r="Z3" s="2">
        <v>0.93915426570800897</v>
      </c>
      <c r="AA3" s="2">
        <v>0.85001953045773104</v>
      </c>
      <c r="AB3" s="2">
        <v>0.98622045630913102</v>
      </c>
      <c r="AC3" s="2">
        <v>0.99678743833769001</v>
      </c>
      <c r="AD3" s="2">
        <v>0.97347470254464197</v>
      </c>
      <c r="AE3" s="2">
        <v>0.61910905002903005</v>
      </c>
      <c r="AF3" s="2">
        <v>0.18278232291008101</v>
      </c>
      <c r="AG3" s="2">
        <v>-0.56993955778432204</v>
      </c>
      <c r="AH3" s="2">
        <v>0.38712422108419597</v>
      </c>
      <c r="AI3" s="2">
        <v>0.74127974400115604</v>
      </c>
      <c r="AJ3" s="2">
        <v>0.85451059726275902</v>
      </c>
      <c r="AK3" s="2">
        <f t="shared" si="9"/>
        <v>0.99678743833769001</v>
      </c>
      <c r="AL3" s="9"/>
      <c r="AM3" s="1"/>
      <c r="AP3" s="2">
        <v>0.98004000000000002</v>
      </c>
      <c r="AQ3" s="2">
        <v>0.99573999999999996</v>
      </c>
      <c r="AR3" s="2">
        <v>0.99814000000000003</v>
      </c>
      <c r="AS3" s="2">
        <v>0.99550000000000005</v>
      </c>
      <c r="AT3" s="2">
        <v>0.99965999999999999</v>
      </c>
      <c r="AU3" s="2">
        <v>0.99831000000000003</v>
      </c>
      <c r="AV3" s="2">
        <v>0.99539</v>
      </c>
      <c r="AW3" s="2">
        <v>0.97489999999999999</v>
      </c>
      <c r="AX3" s="2">
        <v>0.95701000000000003</v>
      </c>
      <c r="AY3" s="2">
        <v>0.93345</v>
      </c>
      <c r="AZ3" s="2">
        <v>0.91391</v>
      </c>
      <c r="BA3" s="2">
        <v>0.96636999999999995</v>
      </c>
      <c r="BB3" s="2">
        <v>0.97894999999999999</v>
      </c>
      <c r="BC3" s="2">
        <f t="shared" si="10"/>
        <v>0.99965999999999999</v>
      </c>
      <c r="BD3" s="2"/>
      <c r="BE3" s="10">
        <v>0.98541999999999996</v>
      </c>
      <c r="BF3" s="10">
        <v>1.2880199999999999</v>
      </c>
      <c r="BG3" s="10">
        <v>1.44312</v>
      </c>
      <c r="BH3" s="10">
        <v>1.81057</v>
      </c>
      <c r="BI3" s="10">
        <v>1.15317</v>
      </c>
      <c r="BJ3" s="10">
        <v>0.97282999999999997</v>
      </c>
      <c r="BK3" s="10">
        <v>0.84194000000000002</v>
      </c>
      <c r="BL3" s="10">
        <v>0.50699000000000005</v>
      </c>
      <c r="BM3" s="10">
        <v>0.36487999999999998</v>
      </c>
      <c r="BN3" s="10">
        <v>0.23508999999999999</v>
      </c>
      <c r="BO3" s="10">
        <v>0.43569999999999998</v>
      </c>
      <c r="BP3" s="10">
        <v>0.59682000000000002</v>
      </c>
      <c r="BQ3" s="10">
        <v>0.66715999999999998</v>
      </c>
      <c r="BS3" s="10">
        <v>-5.3499999999999997E-3</v>
      </c>
      <c r="BT3" s="10">
        <v>-0.26096000000000003</v>
      </c>
      <c r="BU3" s="10">
        <v>-0.39526</v>
      </c>
      <c r="BV3" s="10">
        <v>-0.71821000000000002</v>
      </c>
      <c r="BW3" s="10">
        <v>-0.14901</v>
      </c>
      <c r="BX3" s="10">
        <v>1.2319999999999999E-2</v>
      </c>
      <c r="BY3" s="10">
        <v>0.1308</v>
      </c>
      <c r="BZ3" s="10">
        <v>0.44470999999999999</v>
      </c>
      <c r="CA3" s="10">
        <v>0.58638999999999997</v>
      </c>
      <c r="CB3" s="10">
        <v>0.72343000000000002</v>
      </c>
      <c r="CC3" s="10">
        <v>0.4884</v>
      </c>
      <c r="CD3" s="10">
        <v>0.34711999999999998</v>
      </c>
      <c r="CE3" s="10">
        <v>0.28532000000000002</v>
      </c>
      <c r="CG3" s="1" t="s">
        <v>40</v>
      </c>
      <c r="CH3" s="1" t="s">
        <v>4</v>
      </c>
    </row>
    <row r="4" spans="1:86" x14ac:dyDescent="0.25">
      <c r="A4" t="s">
        <v>43</v>
      </c>
      <c r="B4" s="1" t="s">
        <v>1</v>
      </c>
      <c r="C4" s="1" t="s">
        <v>3</v>
      </c>
      <c r="D4" s="1">
        <v>11</v>
      </c>
      <c r="E4" s="4">
        <v>0</v>
      </c>
      <c r="F4" s="4">
        <v>13.1</v>
      </c>
      <c r="G4" s="4">
        <v>0</v>
      </c>
      <c r="H4" s="4">
        <v>12.97292</v>
      </c>
      <c r="I4" s="12">
        <v>6.037E-2</v>
      </c>
      <c r="J4" s="12">
        <v>2.0795899999999999E-4</v>
      </c>
      <c r="K4" s="13">
        <v>0.99922999999999995</v>
      </c>
      <c r="L4" s="1" t="str">
        <f t="shared" si="0"/>
        <v>AE08</v>
      </c>
      <c r="M4" s="1" t="str">
        <f t="shared" si="1"/>
        <v xml:space="preserve"> </v>
      </c>
      <c r="N4" s="1" t="s">
        <v>4</v>
      </c>
      <c r="O4" s="9" t="str">
        <f t="shared" si="2"/>
        <v>-</v>
      </c>
      <c r="P4" s="1" t="str">
        <f t="shared" si="3"/>
        <v>True</v>
      </c>
      <c r="Q4" s="1" t="str">
        <f t="shared" si="4"/>
        <v>False</v>
      </c>
      <c r="R4" s="1" t="str">
        <f t="shared" si="5"/>
        <v>True</v>
      </c>
      <c r="S4" s="1" t="str">
        <f t="shared" si="6"/>
        <v>True</v>
      </c>
      <c r="T4" s="1" t="str">
        <f t="shared" si="7"/>
        <v>False</v>
      </c>
      <c r="U4" s="1" t="str">
        <f t="shared" si="8"/>
        <v>True</v>
      </c>
      <c r="V4" s="1"/>
      <c r="W4" s="1"/>
      <c r="X4" s="2">
        <v>0.90780486816522499</v>
      </c>
      <c r="Y4" s="2">
        <v>0.95474113794813498</v>
      </c>
      <c r="Z4" s="2">
        <v>0.94401702270604904</v>
      </c>
      <c r="AA4" s="2">
        <v>0.875530626447377</v>
      </c>
      <c r="AB4" s="2">
        <v>0.98759196717839903</v>
      </c>
      <c r="AC4" s="2">
        <v>0.98189497831207595</v>
      </c>
      <c r="AD4" s="2">
        <v>0.94248636682142395</v>
      </c>
      <c r="AE4" s="2">
        <v>0.52409103097474397</v>
      </c>
      <c r="AF4" s="2">
        <v>5.4997083480766401E-2</v>
      </c>
      <c r="AG4" s="2">
        <v>-0.74936310390826499</v>
      </c>
      <c r="AH4" s="2">
        <v>0.26301405354971003</v>
      </c>
      <c r="AI4" s="2">
        <v>0.65260273588742301</v>
      </c>
      <c r="AJ4" s="2">
        <v>0.78922753340807705</v>
      </c>
      <c r="AK4" s="2">
        <f t="shared" si="9"/>
        <v>0.98759196717839903</v>
      </c>
      <c r="AL4" s="9"/>
      <c r="AM4" s="1"/>
      <c r="AP4" s="2">
        <v>0.96862999999999999</v>
      </c>
      <c r="AQ4" s="2">
        <v>0.99136000000000002</v>
      </c>
      <c r="AR4" s="2">
        <v>0.99651999999999996</v>
      </c>
      <c r="AS4" s="2">
        <v>0.99872000000000005</v>
      </c>
      <c r="AT4" s="2">
        <v>0.99817999999999996</v>
      </c>
      <c r="AU4" s="2">
        <v>0.99414000000000002</v>
      </c>
      <c r="AV4" s="2">
        <v>0.98880999999999997</v>
      </c>
      <c r="AW4" s="2">
        <v>0.95923999999999998</v>
      </c>
      <c r="AX4" s="2">
        <v>0.93540000000000001</v>
      </c>
      <c r="AY4" s="2">
        <v>0.90466999999999997</v>
      </c>
      <c r="AZ4" s="2">
        <v>0.88560000000000005</v>
      </c>
      <c r="BA4" s="2">
        <v>0.94926999999999995</v>
      </c>
      <c r="BB4" s="2">
        <v>0.96550999999999998</v>
      </c>
      <c r="BC4" s="2">
        <f t="shared" si="10"/>
        <v>0.99872000000000005</v>
      </c>
      <c r="BD4" s="2"/>
      <c r="BE4" s="10">
        <v>0.90146999999999999</v>
      </c>
      <c r="BF4" s="10">
        <v>1.18818</v>
      </c>
      <c r="BG4" s="10">
        <v>1.3365800000000001</v>
      </c>
      <c r="BH4" s="10">
        <v>1.6901600000000001</v>
      </c>
      <c r="BI4" s="10">
        <v>1.07342</v>
      </c>
      <c r="BJ4" s="10">
        <v>0.90349999999999997</v>
      </c>
      <c r="BK4" s="10">
        <v>0.78069</v>
      </c>
      <c r="BL4" s="10">
        <v>0.46862999999999999</v>
      </c>
      <c r="BM4" s="10">
        <v>0.3372</v>
      </c>
      <c r="BN4" s="10">
        <v>0.21745999999999999</v>
      </c>
      <c r="BO4" s="10">
        <v>0.39795999999999998</v>
      </c>
      <c r="BP4" s="10">
        <v>0.54847999999999997</v>
      </c>
      <c r="BQ4" s="10">
        <v>0.61477000000000004</v>
      </c>
      <c r="BS4" s="10">
        <v>6.3700000000000007E-2</v>
      </c>
      <c r="BT4" s="10">
        <v>-0.18551999999999999</v>
      </c>
      <c r="BU4" s="10">
        <v>-0.31918000000000002</v>
      </c>
      <c r="BV4" s="10">
        <v>-0.64410000000000001</v>
      </c>
      <c r="BW4" s="10">
        <v>-9.9760000000000001E-2</v>
      </c>
      <c r="BX4" s="10">
        <v>5.6160000000000002E-2</v>
      </c>
      <c r="BY4" s="10">
        <v>0.16985</v>
      </c>
      <c r="BZ4" s="10">
        <v>0.46812999999999999</v>
      </c>
      <c r="CA4" s="10">
        <v>0.60206999999999999</v>
      </c>
      <c r="CB4" s="10">
        <v>0.73209000000000002</v>
      </c>
      <c r="CC4" s="10">
        <v>0.51502999999999999</v>
      </c>
      <c r="CD4" s="10">
        <v>0.38096000000000002</v>
      </c>
      <c r="CE4" s="10">
        <v>0.32124999999999998</v>
      </c>
      <c r="CG4" s="1" t="s">
        <v>4</v>
      </c>
    </row>
    <row r="5" spans="1:86" x14ac:dyDescent="0.25">
      <c r="A5" t="s">
        <v>44</v>
      </c>
      <c r="B5" s="1" t="s">
        <v>1</v>
      </c>
      <c r="C5" s="1" t="s">
        <v>3</v>
      </c>
      <c r="D5" s="1">
        <v>12</v>
      </c>
      <c r="E5" s="4">
        <v>10</v>
      </c>
      <c r="F5" s="4">
        <v>18.399999999999999</v>
      </c>
      <c r="G5" s="4">
        <v>10</v>
      </c>
      <c r="H5" s="4">
        <v>18.28894</v>
      </c>
      <c r="I5" s="12">
        <v>0.1101</v>
      </c>
      <c r="J5" s="12">
        <v>6.1514199999999995E-4</v>
      </c>
      <c r="K5" s="13">
        <v>0.99863000000000002</v>
      </c>
      <c r="L5" s="1" t="str">
        <f t="shared" si="0"/>
        <v>AE08</v>
      </c>
      <c r="M5" s="1" t="str">
        <f t="shared" si="1"/>
        <v xml:space="preserve"> </v>
      </c>
      <c r="N5" s="1" t="s">
        <v>4</v>
      </c>
      <c r="O5" s="9" t="str">
        <f t="shared" si="2"/>
        <v>-</v>
      </c>
      <c r="P5" s="1" t="str">
        <f t="shared" si="3"/>
        <v>True</v>
      </c>
      <c r="Q5" s="1" t="str">
        <f t="shared" si="4"/>
        <v>False</v>
      </c>
      <c r="R5" s="1" t="str">
        <f t="shared" si="5"/>
        <v>True</v>
      </c>
      <c r="S5" s="1" t="str">
        <f t="shared" si="6"/>
        <v>True</v>
      </c>
      <c r="T5" s="1" t="str">
        <f t="shared" si="7"/>
        <v>False</v>
      </c>
      <c r="U5" s="1" t="str">
        <f t="shared" si="8"/>
        <v>True</v>
      </c>
      <c r="V5" s="1"/>
      <c r="W5" s="1"/>
      <c r="X5" s="2">
        <v>0.84063658416420095</v>
      </c>
      <c r="Y5" s="2">
        <v>0.95444875900373705</v>
      </c>
      <c r="Z5" s="2">
        <v>0.96997994280088495</v>
      </c>
      <c r="AA5" s="2">
        <v>0.95328911144051398</v>
      </c>
      <c r="AB5" s="2">
        <v>0.98114609143277398</v>
      </c>
      <c r="AC5" s="2">
        <v>0.93603044014345704</v>
      </c>
      <c r="AD5" s="2">
        <v>0.85681014045272896</v>
      </c>
      <c r="AE5" s="2">
        <v>0.33203489993278801</v>
      </c>
      <c r="AF5" s="2">
        <v>-0.151508827137216</v>
      </c>
      <c r="AG5" s="2">
        <v>-0.98706650034721199</v>
      </c>
      <c r="AH5" s="2">
        <v>7.9076570263300602E-2</v>
      </c>
      <c r="AI5" s="2">
        <v>0.48124651872517699</v>
      </c>
      <c r="AJ5" s="2">
        <v>0.65083058555486295</v>
      </c>
      <c r="AK5" s="2">
        <f t="shared" si="9"/>
        <v>0.98114609143277398</v>
      </c>
      <c r="AL5" s="9"/>
      <c r="AM5" s="1"/>
      <c r="AP5" s="2">
        <v>0.95643999999999996</v>
      </c>
      <c r="AQ5" s="2">
        <v>0.98436000000000001</v>
      </c>
      <c r="AR5" s="2">
        <v>0.99197000000000002</v>
      </c>
      <c r="AS5" s="2">
        <v>0.999</v>
      </c>
      <c r="AT5" s="2">
        <v>0.99453000000000003</v>
      </c>
      <c r="AU5" s="2">
        <v>0.98862000000000005</v>
      </c>
      <c r="AV5" s="2">
        <v>0.98197000000000001</v>
      </c>
      <c r="AW5" s="2">
        <v>0.94996000000000003</v>
      </c>
      <c r="AX5" s="2">
        <v>0.92618999999999996</v>
      </c>
      <c r="AY5" s="2">
        <v>0.89666999999999997</v>
      </c>
      <c r="AZ5" s="2">
        <v>0.87044999999999995</v>
      </c>
      <c r="BA5" s="2">
        <v>0.93744000000000005</v>
      </c>
      <c r="BB5" s="2">
        <v>0.95513000000000003</v>
      </c>
      <c r="BC5" s="2">
        <f t="shared" si="10"/>
        <v>0.999</v>
      </c>
      <c r="BD5" s="2"/>
      <c r="BE5" s="10">
        <v>0.75643000000000005</v>
      </c>
      <c r="BF5" s="10">
        <v>1.0036499999999999</v>
      </c>
      <c r="BG5" s="10">
        <v>1.13151</v>
      </c>
      <c r="BH5" s="10">
        <v>1.4359299999999999</v>
      </c>
      <c r="BI5" s="10">
        <v>0.90508</v>
      </c>
      <c r="BJ5" s="10">
        <v>0.75917000000000001</v>
      </c>
      <c r="BK5" s="10">
        <v>0.65388000000000002</v>
      </c>
      <c r="BL5" s="10">
        <v>0.38766</v>
      </c>
      <c r="BM5" s="10">
        <v>0.27667000000000003</v>
      </c>
      <c r="BN5" s="10">
        <v>0.17669000000000001</v>
      </c>
      <c r="BO5" s="10">
        <v>0.32479999999999998</v>
      </c>
      <c r="BP5" s="10">
        <v>0.45417999999999997</v>
      </c>
      <c r="BQ5" s="10">
        <v>0.51119000000000003</v>
      </c>
      <c r="BS5" s="10">
        <v>0.22284000000000001</v>
      </c>
      <c r="BT5" s="10">
        <v>3.4099999999999998E-3</v>
      </c>
      <c r="BU5" s="10">
        <v>-0.11479</v>
      </c>
      <c r="BV5" s="10">
        <v>-0.40278000000000003</v>
      </c>
      <c r="BW5" s="10">
        <v>7.3719999999999994E-2</v>
      </c>
      <c r="BX5" s="10">
        <v>0.21012</v>
      </c>
      <c r="BY5" s="10">
        <v>0.30914999999999998</v>
      </c>
      <c r="BZ5" s="10">
        <v>0.56598000000000004</v>
      </c>
      <c r="CA5" s="10">
        <v>0.67901999999999996</v>
      </c>
      <c r="CB5" s="10">
        <v>0.78669</v>
      </c>
      <c r="CC5" s="10">
        <v>0.61160000000000003</v>
      </c>
      <c r="CD5" s="10">
        <v>0.49468000000000001</v>
      </c>
      <c r="CE5" s="10">
        <v>0.44234000000000001</v>
      </c>
      <c r="CG5" s="1" t="s">
        <v>4</v>
      </c>
    </row>
    <row r="6" spans="1:86" x14ac:dyDescent="0.25">
      <c r="A6" t="s">
        <v>45</v>
      </c>
      <c r="B6" s="1" t="s">
        <v>1</v>
      </c>
      <c r="C6" s="1" t="s">
        <v>3</v>
      </c>
      <c r="D6" s="1">
        <v>13</v>
      </c>
      <c r="E6" s="4">
        <v>20</v>
      </c>
      <c r="F6" s="4">
        <v>25.2</v>
      </c>
      <c r="G6" s="4">
        <v>20</v>
      </c>
      <c r="H6" s="4">
        <v>17.933019999999999</v>
      </c>
      <c r="I6" s="12">
        <v>5.1339999999999997E-2</v>
      </c>
      <c r="J6" s="12">
        <v>1.1877E-4</v>
      </c>
      <c r="K6" s="13">
        <v>0.99958000000000002</v>
      </c>
      <c r="L6" s="1" t="str">
        <f t="shared" si="0"/>
        <v>D2</v>
      </c>
      <c r="M6" s="1" t="str">
        <f t="shared" si="1"/>
        <v>AE08</v>
      </c>
      <c r="N6" s="1" t="s">
        <v>4</v>
      </c>
      <c r="O6" s="9" t="str">
        <f t="shared" si="2"/>
        <v>-</v>
      </c>
      <c r="P6" s="1" t="str">
        <f t="shared" si="3"/>
        <v>False</v>
      </c>
      <c r="Q6" s="1" t="str">
        <f t="shared" si="4"/>
        <v>True</v>
      </c>
      <c r="R6" s="1" t="str">
        <f t="shared" si="5"/>
        <v>True</v>
      </c>
      <c r="S6" s="1" t="str">
        <f t="shared" si="6"/>
        <v>False</v>
      </c>
      <c r="T6" s="1" t="str">
        <f t="shared" si="7"/>
        <v>True</v>
      </c>
      <c r="U6" s="1" t="str">
        <f t="shared" si="8"/>
        <v>True</v>
      </c>
      <c r="V6" s="1"/>
      <c r="W6" s="1"/>
      <c r="X6" s="2">
        <v>0.93411632185399196</v>
      </c>
      <c r="Y6" s="2">
        <v>0.99089403101609497</v>
      </c>
      <c r="Z6" s="2">
        <v>0.98742518824304804</v>
      </c>
      <c r="AA6" s="2">
        <v>0.93901077222280405</v>
      </c>
      <c r="AB6" s="2">
        <v>0.997420369941312</v>
      </c>
      <c r="AC6" s="2">
        <v>0.97596903695208903</v>
      </c>
      <c r="AD6" s="2">
        <v>0.92674012764784097</v>
      </c>
      <c r="AE6" s="2">
        <v>0.512198316346691</v>
      </c>
      <c r="AF6" s="2">
        <v>8.9808236785591106E-2</v>
      </c>
      <c r="AG6" s="2">
        <v>-0.62731000996127495</v>
      </c>
      <c r="AH6" s="2">
        <v>0.30108733452960201</v>
      </c>
      <c r="AI6" s="2">
        <v>0.64941713200246198</v>
      </c>
      <c r="AJ6" s="2">
        <v>0.77652204358120602</v>
      </c>
      <c r="AK6" s="2">
        <f t="shared" si="9"/>
        <v>0.997420369941312</v>
      </c>
      <c r="AL6" s="9"/>
      <c r="AM6" s="1"/>
      <c r="AP6" s="2">
        <v>0.97904999999999998</v>
      </c>
      <c r="AQ6" s="2">
        <v>0.99629999999999996</v>
      </c>
      <c r="AR6" s="2">
        <v>0.99914999999999998</v>
      </c>
      <c r="AS6" s="2">
        <v>0.99741999999999997</v>
      </c>
      <c r="AT6" s="2">
        <v>0.99868000000000001</v>
      </c>
      <c r="AU6" s="2">
        <v>0.99594000000000005</v>
      </c>
      <c r="AV6" s="2">
        <v>0.99165000000000003</v>
      </c>
      <c r="AW6" s="2">
        <v>0.96484999999999999</v>
      </c>
      <c r="AX6" s="2">
        <v>0.94196999999999997</v>
      </c>
      <c r="AY6" s="2">
        <v>0.91164999999999996</v>
      </c>
      <c r="AZ6" s="2">
        <v>0.89975000000000005</v>
      </c>
      <c r="BA6" s="2">
        <v>0.95821999999999996</v>
      </c>
      <c r="BB6" s="2">
        <v>0.97243000000000002</v>
      </c>
      <c r="BC6" s="2">
        <f t="shared" si="10"/>
        <v>0.99914999999999998</v>
      </c>
      <c r="BD6" s="2"/>
      <c r="BE6" s="10">
        <v>0.78283000000000003</v>
      </c>
      <c r="BF6" s="10">
        <v>1.02217</v>
      </c>
      <c r="BG6" s="10">
        <v>1.1442000000000001</v>
      </c>
      <c r="BH6" s="10">
        <v>1.4322699999999999</v>
      </c>
      <c r="BI6" s="10">
        <v>0.91232000000000002</v>
      </c>
      <c r="BJ6" s="10">
        <v>0.77027999999999996</v>
      </c>
      <c r="BK6" s="10">
        <v>0.66710000000000003</v>
      </c>
      <c r="BL6" s="10">
        <v>0.40273999999999999</v>
      </c>
      <c r="BM6" s="10">
        <v>0.29038999999999998</v>
      </c>
      <c r="BN6" s="10">
        <v>0.18754999999999999</v>
      </c>
      <c r="BO6" s="10">
        <v>0.34671000000000002</v>
      </c>
      <c r="BP6" s="10">
        <v>0.47416000000000003</v>
      </c>
      <c r="BQ6" s="10">
        <v>0.52964</v>
      </c>
      <c r="BS6" s="10">
        <v>0.16681000000000001</v>
      </c>
      <c r="BT6" s="10">
        <v>-3.9570000000000001E-2</v>
      </c>
      <c r="BU6" s="10">
        <v>-0.14798</v>
      </c>
      <c r="BV6" s="10">
        <v>-0.40837000000000001</v>
      </c>
      <c r="BW6" s="10">
        <v>5.0880000000000002E-2</v>
      </c>
      <c r="BX6" s="10">
        <v>0.18112</v>
      </c>
      <c r="BY6" s="10">
        <v>0.27692</v>
      </c>
      <c r="BZ6" s="10">
        <v>0.53215999999999997</v>
      </c>
      <c r="CA6" s="10">
        <v>0.64868000000000003</v>
      </c>
      <c r="CB6" s="10">
        <v>0.76282000000000005</v>
      </c>
      <c r="CC6" s="10">
        <v>0.56542999999999999</v>
      </c>
      <c r="CD6" s="10">
        <v>0.45138</v>
      </c>
      <c r="CE6" s="10">
        <v>0.40150999999999998</v>
      </c>
      <c r="CG6" s="1" t="s">
        <v>7</v>
      </c>
      <c r="CH6" s="1" t="s">
        <v>4</v>
      </c>
    </row>
    <row r="7" spans="1:86" x14ac:dyDescent="0.25">
      <c r="A7" t="s">
        <v>46</v>
      </c>
      <c r="B7" s="1" t="s">
        <v>1</v>
      </c>
      <c r="C7" s="1" t="s">
        <v>3</v>
      </c>
      <c r="D7" s="1">
        <v>15</v>
      </c>
      <c r="E7" s="4">
        <v>-5</v>
      </c>
      <c r="F7" s="4">
        <v>11</v>
      </c>
      <c r="G7" s="4">
        <v>-5</v>
      </c>
      <c r="H7" s="4">
        <v>10.97555</v>
      </c>
      <c r="I7" s="12">
        <v>6.6290000000000002E-2</v>
      </c>
      <c r="J7" s="12">
        <v>3.08702E-4</v>
      </c>
      <c r="K7" s="13">
        <v>0.99855000000000005</v>
      </c>
      <c r="L7" s="1" t="str">
        <f t="shared" si="0"/>
        <v>AE09</v>
      </c>
      <c r="M7" s="1" t="str">
        <f t="shared" si="1"/>
        <v>AE08</v>
      </c>
      <c r="N7" s="1" t="s">
        <v>40</v>
      </c>
      <c r="O7" s="9" t="str">
        <f t="shared" si="2"/>
        <v>-</v>
      </c>
      <c r="P7" s="1" t="str">
        <f t="shared" si="3"/>
        <v>True</v>
      </c>
      <c r="Q7" s="1" t="str">
        <f t="shared" si="4"/>
        <v>False</v>
      </c>
      <c r="R7" s="1" t="str">
        <f t="shared" si="5"/>
        <v>True</v>
      </c>
      <c r="S7" s="1" t="str">
        <f t="shared" si="6"/>
        <v>True</v>
      </c>
      <c r="T7" s="1" t="str">
        <f t="shared" si="7"/>
        <v>False</v>
      </c>
      <c r="U7" s="1" t="str">
        <f t="shared" si="8"/>
        <v>True</v>
      </c>
      <c r="V7" s="1"/>
      <c r="W7" s="1"/>
      <c r="X7" s="2">
        <v>0.95401055318101402</v>
      </c>
      <c r="Y7" s="2">
        <v>0.94850348380473104</v>
      </c>
      <c r="Z7" s="2">
        <v>0.91753603653905902</v>
      </c>
      <c r="AA7" s="2">
        <v>0.81341820649679797</v>
      </c>
      <c r="AB7" s="2">
        <v>0.97179062887606704</v>
      </c>
      <c r="AC7" s="2">
        <v>0.99486430509594503</v>
      </c>
      <c r="AD7" s="2">
        <v>0.98270556323207203</v>
      </c>
      <c r="AE7" s="2">
        <v>0.66616292744314198</v>
      </c>
      <c r="AF7" s="2">
        <v>0.24691168369500399</v>
      </c>
      <c r="AG7" s="2">
        <v>-0.482981751562154</v>
      </c>
      <c r="AH7" s="2">
        <v>0.43539242431514302</v>
      </c>
      <c r="AI7" s="2">
        <v>0.77918523627394998</v>
      </c>
      <c r="AJ7" s="2">
        <v>0.88085293414686805</v>
      </c>
      <c r="AK7" s="2">
        <f t="shared" si="9"/>
        <v>0.99486430509594503</v>
      </c>
      <c r="AL7" s="9"/>
      <c r="AM7" s="1"/>
      <c r="AP7" s="2">
        <v>0.98089000000000004</v>
      </c>
      <c r="AQ7" s="2">
        <v>0.99680999999999997</v>
      </c>
      <c r="AR7" s="2">
        <v>0.99902000000000002</v>
      </c>
      <c r="AS7" s="2">
        <v>0.99570000000000003</v>
      </c>
      <c r="AT7" s="2">
        <v>0.99902999999999997</v>
      </c>
      <c r="AU7" s="2">
        <v>0.99741000000000002</v>
      </c>
      <c r="AV7" s="2">
        <v>0.99409000000000003</v>
      </c>
      <c r="AW7" s="2">
        <v>0.97104000000000001</v>
      </c>
      <c r="AX7" s="2">
        <v>0.95081000000000004</v>
      </c>
      <c r="AY7" s="2">
        <v>0.92396999999999996</v>
      </c>
      <c r="AZ7" s="2">
        <v>0.90834999999999999</v>
      </c>
      <c r="BA7" s="2">
        <v>0.96365000000000001</v>
      </c>
      <c r="BB7" s="2">
        <v>0.97687999999999997</v>
      </c>
      <c r="BC7" s="2">
        <f t="shared" si="10"/>
        <v>0.99902999999999997</v>
      </c>
      <c r="BD7" s="2"/>
      <c r="BE7" s="10">
        <v>0.97660000000000002</v>
      </c>
      <c r="BF7" s="10">
        <v>1.2755099999999999</v>
      </c>
      <c r="BG7" s="10">
        <v>1.4283399999999999</v>
      </c>
      <c r="BH7" s="10">
        <v>1.7897799999999999</v>
      </c>
      <c r="BI7" s="10">
        <v>1.1406700000000001</v>
      </c>
      <c r="BJ7" s="10">
        <v>0.96296000000000004</v>
      </c>
      <c r="BK7" s="10">
        <v>0.83391999999999999</v>
      </c>
      <c r="BL7" s="10">
        <v>0.50339999999999996</v>
      </c>
      <c r="BM7" s="10">
        <v>0.36293999999999998</v>
      </c>
      <c r="BN7" s="10">
        <v>0.23436999999999999</v>
      </c>
      <c r="BO7" s="10">
        <v>0.43332999999999999</v>
      </c>
      <c r="BP7" s="10">
        <v>0.59241999999999995</v>
      </c>
      <c r="BQ7" s="10">
        <v>0.66178000000000003</v>
      </c>
      <c r="BS7" s="10">
        <v>-2.2259999999999999E-2</v>
      </c>
      <c r="BT7" s="10">
        <v>-0.28632999999999997</v>
      </c>
      <c r="BU7" s="10">
        <v>-0.42494999999999999</v>
      </c>
      <c r="BV7" s="10">
        <v>-0.75788999999999995</v>
      </c>
      <c r="BW7" s="10">
        <v>-0.17362</v>
      </c>
      <c r="BX7" s="10">
        <v>-8.4600000000000005E-3</v>
      </c>
      <c r="BY7" s="10">
        <v>0.11265</v>
      </c>
      <c r="BZ7" s="10">
        <v>0.43269999999999997</v>
      </c>
      <c r="CA7" s="10">
        <v>0.57687999999999995</v>
      </c>
      <c r="CB7" s="10">
        <v>0.71643000000000001</v>
      </c>
      <c r="CC7" s="10">
        <v>0.47933999999999999</v>
      </c>
      <c r="CD7" s="10">
        <v>0.33467000000000002</v>
      </c>
      <c r="CE7" s="10">
        <v>0.27127000000000001</v>
      </c>
      <c r="CG7" s="1" t="s">
        <v>40</v>
      </c>
      <c r="CH7" s="1" t="s">
        <v>4</v>
      </c>
    </row>
    <row r="8" spans="1:86" x14ac:dyDescent="0.25">
      <c r="A8" t="s">
        <v>47</v>
      </c>
      <c r="B8" s="1" t="s">
        <v>6</v>
      </c>
      <c r="C8" s="1" t="s">
        <v>3</v>
      </c>
      <c r="D8" s="1">
        <v>13</v>
      </c>
      <c r="E8" s="4">
        <v>-5</v>
      </c>
      <c r="F8" s="4">
        <v>11</v>
      </c>
      <c r="G8" s="4">
        <v>-5</v>
      </c>
      <c r="H8" s="4">
        <v>10.819430000000001</v>
      </c>
      <c r="I8" s="12">
        <v>3.5560000000000001E-2</v>
      </c>
      <c r="J8" s="12">
        <v>9.27418E-5</v>
      </c>
      <c r="K8" s="13">
        <v>0.99916000000000005</v>
      </c>
      <c r="L8" s="1" t="str">
        <f t="shared" si="0"/>
        <v>AE08</v>
      </c>
      <c r="M8" s="1" t="str">
        <f t="shared" si="1"/>
        <v xml:space="preserve"> </v>
      </c>
      <c r="N8" s="1" t="s">
        <v>4</v>
      </c>
      <c r="O8" s="9" t="str">
        <f t="shared" si="2"/>
        <v>-</v>
      </c>
      <c r="P8" s="1" t="str">
        <f t="shared" si="3"/>
        <v>True</v>
      </c>
      <c r="Q8" s="1" t="str">
        <f t="shared" si="4"/>
        <v>False</v>
      </c>
      <c r="R8" s="1" t="str">
        <f t="shared" si="5"/>
        <v>True</v>
      </c>
      <c r="S8" s="1" t="str">
        <f t="shared" si="6"/>
        <v>True</v>
      </c>
      <c r="T8" s="1" t="str">
        <f t="shared" si="7"/>
        <v>False</v>
      </c>
      <c r="U8" s="1" t="str">
        <f t="shared" si="8"/>
        <v>True</v>
      </c>
      <c r="V8" s="1"/>
      <c r="W8" s="1"/>
      <c r="X8" s="2">
        <v>0.87810125861682597</v>
      </c>
      <c r="Y8" s="2">
        <v>0.96872655503687599</v>
      </c>
      <c r="Z8" s="2">
        <v>0.97649635625888698</v>
      </c>
      <c r="AA8" s="2">
        <v>0.94579478060796796</v>
      </c>
      <c r="AB8" s="2">
        <v>0.99139650918236999</v>
      </c>
      <c r="AC8" s="2">
        <v>0.956489418581706</v>
      </c>
      <c r="AD8" s="2">
        <v>0.88970335528028099</v>
      </c>
      <c r="AE8" s="2">
        <v>0.40461250936397403</v>
      </c>
      <c r="AF8" s="2">
        <v>-6.4452022188914798E-2</v>
      </c>
      <c r="AG8" s="2">
        <v>-0.87101055830808805</v>
      </c>
      <c r="AH8" s="2">
        <v>0.160533788308067</v>
      </c>
      <c r="AI8" s="2">
        <v>0.54891508525847399</v>
      </c>
      <c r="AJ8" s="2">
        <v>0.70443923353292404</v>
      </c>
      <c r="AK8" s="2">
        <f t="shared" si="9"/>
        <v>0.99139650918236999</v>
      </c>
      <c r="AL8" s="9"/>
      <c r="AM8" s="1"/>
      <c r="AP8" s="2">
        <v>0.96440999999999999</v>
      </c>
      <c r="AQ8" s="2">
        <v>0.98802000000000001</v>
      </c>
      <c r="AR8" s="2">
        <v>0.99404999999999999</v>
      </c>
      <c r="AS8" s="2">
        <v>0.99861999999999995</v>
      </c>
      <c r="AT8" s="2">
        <v>0.99653999999999998</v>
      </c>
      <c r="AU8" s="2">
        <v>0.99177999999999999</v>
      </c>
      <c r="AV8" s="2">
        <v>0.98606000000000005</v>
      </c>
      <c r="AW8" s="2">
        <v>0.95645999999999998</v>
      </c>
      <c r="AX8" s="2">
        <v>0.93332000000000004</v>
      </c>
      <c r="AY8" s="2">
        <v>0.90371000000000001</v>
      </c>
      <c r="AZ8" s="2">
        <v>0.88371999999999995</v>
      </c>
      <c r="BA8" s="2">
        <v>0.94610000000000005</v>
      </c>
      <c r="BB8" s="2">
        <v>0.96221000000000001</v>
      </c>
      <c r="BC8" s="2">
        <f t="shared" si="10"/>
        <v>0.99861999999999995</v>
      </c>
      <c r="BD8" s="2"/>
      <c r="BE8" s="10">
        <v>0.81111999999999995</v>
      </c>
      <c r="BF8" s="10">
        <v>1.06914</v>
      </c>
      <c r="BG8" s="10">
        <v>1.2018899999999999</v>
      </c>
      <c r="BH8" s="10">
        <v>1.51702</v>
      </c>
      <c r="BI8" s="10">
        <v>0.96036999999999995</v>
      </c>
      <c r="BJ8" s="10">
        <v>0.80769000000000002</v>
      </c>
      <c r="BK8" s="10">
        <v>0.69723000000000002</v>
      </c>
      <c r="BL8" s="10">
        <v>0.41648000000000002</v>
      </c>
      <c r="BM8" s="10">
        <v>0.29852000000000001</v>
      </c>
      <c r="BN8" s="10">
        <v>0.19156999999999999</v>
      </c>
      <c r="BO8" s="10">
        <v>0.35288999999999998</v>
      </c>
      <c r="BP8" s="10">
        <v>0.48887000000000003</v>
      </c>
      <c r="BQ8" s="10">
        <v>0.54851000000000005</v>
      </c>
      <c r="BS8" s="10">
        <v>0.17756</v>
      </c>
      <c r="BT8" s="10">
        <v>-4.1779999999999998E-2</v>
      </c>
      <c r="BU8" s="10">
        <v>-0.15845999999999999</v>
      </c>
      <c r="BV8" s="10">
        <v>-0.44080999999999998</v>
      </c>
      <c r="BW8" s="10">
        <v>4.104E-2</v>
      </c>
      <c r="BX8" s="10">
        <v>0.17824000000000001</v>
      </c>
      <c r="BY8" s="10">
        <v>0.27840999999999999</v>
      </c>
      <c r="BZ8" s="10">
        <v>0.54120000000000001</v>
      </c>
      <c r="CA8" s="10">
        <v>0.65861000000000003</v>
      </c>
      <c r="CB8" s="10">
        <v>0.77168999999999999</v>
      </c>
      <c r="CC8" s="10">
        <v>0.58262999999999998</v>
      </c>
      <c r="CD8" s="10">
        <v>0.46373999999999999</v>
      </c>
      <c r="CE8" s="10">
        <v>0.41113</v>
      </c>
      <c r="CG8" s="1" t="s">
        <v>4</v>
      </c>
    </row>
    <row r="9" spans="1:86" x14ac:dyDescent="0.25">
      <c r="A9" t="s">
        <v>48</v>
      </c>
      <c r="B9" s="1" t="s">
        <v>6</v>
      </c>
      <c r="C9" s="1" t="s">
        <v>3</v>
      </c>
      <c r="D9" s="1">
        <v>14</v>
      </c>
      <c r="E9" s="4">
        <v>5</v>
      </c>
      <c r="F9" s="4">
        <v>15.6</v>
      </c>
      <c r="G9" s="4">
        <v>5</v>
      </c>
      <c r="H9" s="4">
        <v>15.37097</v>
      </c>
      <c r="I9" s="12">
        <v>3.8940000000000002E-2</v>
      </c>
      <c r="J9" s="12">
        <v>6.6372900000000003E-5</v>
      </c>
      <c r="K9" s="13">
        <v>0.99966999999999995</v>
      </c>
      <c r="L9" s="1" t="str">
        <f t="shared" si="0"/>
        <v>AE08</v>
      </c>
      <c r="M9" s="1" t="str">
        <f t="shared" si="1"/>
        <v xml:space="preserve"> </v>
      </c>
      <c r="N9" s="1" t="s">
        <v>4</v>
      </c>
      <c r="O9" s="9" t="str">
        <f t="shared" si="2"/>
        <v>-</v>
      </c>
      <c r="P9" s="1" t="str">
        <f t="shared" si="3"/>
        <v>True</v>
      </c>
      <c r="Q9" s="1" t="str">
        <f t="shared" si="4"/>
        <v>False</v>
      </c>
      <c r="R9" s="1" t="str">
        <f t="shared" si="5"/>
        <v>True</v>
      </c>
      <c r="S9" s="1" t="str">
        <f t="shared" si="6"/>
        <v>True</v>
      </c>
      <c r="T9" s="1" t="str">
        <f t="shared" si="7"/>
        <v>False</v>
      </c>
      <c r="U9" s="1" t="str">
        <f t="shared" si="8"/>
        <v>True</v>
      </c>
      <c r="V9" s="1"/>
      <c r="W9" s="1"/>
      <c r="X9" s="2">
        <v>0.91010135406427195</v>
      </c>
      <c r="Y9" s="2">
        <v>0.97673191958041405</v>
      </c>
      <c r="Z9" s="2">
        <v>0.97507500753257803</v>
      </c>
      <c r="AA9" s="2">
        <v>0.92696670448013396</v>
      </c>
      <c r="AB9" s="2">
        <v>0.99666494039369902</v>
      </c>
      <c r="AC9" s="2">
        <v>0.97364734150324805</v>
      </c>
      <c r="AD9" s="2">
        <v>0.91836778238139805</v>
      </c>
      <c r="AE9" s="2">
        <v>0.46582553527649001</v>
      </c>
      <c r="AF9" s="2">
        <v>-3.28518726008253E-4</v>
      </c>
      <c r="AG9" s="2">
        <v>-0.794260740616478</v>
      </c>
      <c r="AH9" s="2">
        <v>0.23093283331245301</v>
      </c>
      <c r="AI9" s="2">
        <v>0.60862458832313104</v>
      </c>
      <c r="AJ9" s="2">
        <v>0.75225750829655302</v>
      </c>
      <c r="AK9" s="2">
        <f t="shared" si="9"/>
        <v>0.99666494039369902</v>
      </c>
      <c r="AL9" s="9"/>
      <c r="AM9" s="1"/>
      <c r="AP9" s="2">
        <v>0.97774000000000005</v>
      </c>
      <c r="AQ9" s="2">
        <v>0.99399999999999999</v>
      </c>
      <c r="AR9" s="2">
        <v>0.99672000000000005</v>
      </c>
      <c r="AS9" s="2">
        <v>0.99495</v>
      </c>
      <c r="AT9" s="2">
        <v>0.99875000000000003</v>
      </c>
      <c r="AU9" s="2">
        <v>0.99700999999999995</v>
      </c>
      <c r="AV9" s="2">
        <v>0.99370999999999998</v>
      </c>
      <c r="AW9" s="2">
        <v>0.97104999999999997</v>
      </c>
      <c r="AX9" s="2">
        <v>0.95099999999999996</v>
      </c>
      <c r="AY9" s="2">
        <v>0.92413000000000001</v>
      </c>
      <c r="AZ9" s="2">
        <v>0.90678999999999998</v>
      </c>
      <c r="BA9" s="2">
        <v>0.96265000000000001</v>
      </c>
      <c r="BB9" s="2">
        <v>0.97602</v>
      </c>
      <c r="BC9" s="2">
        <f t="shared" si="10"/>
        <v>0.99875000000000003</v>
      </c>
      <c r="BD9" s="2"/>
      <c r="BE9" s="10">
        <v>0.87141000000000002</v>
      </c>
      <c r="BF9" s="10">
        <v>1.14717</v>
      </c>
      <c r="BG9" s="10">
        <v>1.28949</v>
      </c>
      <c r="BH9" s="10">
        <v>1.62798</v>
      </c>
      <c r="BI9" s="10">
        <v>1.03346</v>
      </c>
      <c r="BJ9" s="10">
        <v>0.86995</v>
      </c>
      <c r="BK9" s="10">
        <v>0.75166999999999995</v>
      </c>
      <c r="BL9" s="10">
        <v>0.45080999999999999</v>
      </c>
      <c r="BM9" s="10">
        <v>0.32405</v>
      </c>
      <c r="BN9" s="10">
        <v>0.20866999999999999</v>
      </c>
      <c r="BO9" s="10">
        <v>0.38325999999999999</v>
      </c>
      <c r="BP9" s="10">
        <v>0.52847</v>
      </c>
      <c r="BQ9" s="10">
        <v>0.59228000000000003</v>
      </c>
      <c r="BS9" s="10">
        <v>0.11040999999999999</v>
      </c>
      <c r="BT9" s="10">
        <v>-0.12415</v>
      </c>
      <c r="BU9" s="10">
        <v>-0.24931</v>
      </c>
      <c r="BV9" s="10">
        <v>-0.55278000000000005</v>
      </c>
      <c r="BW9" s="10">
        <v>-3.8010000000000002E-2</v>
      </c>
      <c r="BX9" s="10">
        <v>0.10903</v>
      </c>
      <c r="BY9" s="10">
        <v>0.21642</v>
      </c>
      <c r="BZ9" s="10">
        <v>0.49874000000000002</v>
      </c>
      <c r="CA9" s="10">
        <v>0.62556</v>
      </c>
      <c r="CB9" s="10">
        <v>0.74846999999999997</v>
      </c>
      <c r="CC9" s="10">
        <v>0.54208000000000001</v>
      </c>
      <c r="CD9" s="10">
        <v>0.41504999999999997</v>
      </c>
      <c r="CE9" s="10">
        <v>0.35872999999999999</v>
      </c>
      <c r="CG9" s="1" t="s">
        <v>4</v>
      </c>
    </row>
    <row r="10" spans="1:86" x14ac:dyDescent="0.25">
      <c r="A10" t="s">
        <v>49</v>
      </c>
      <c r="B10" s="1" t="s">
        <v>6</v>
      </c>
      <c r="C10" s="1" t="s">
        <v>3</v>
      </c>
      <c r="D10" s="1">
        <v>15</v>
      </c>
      <c r="E10" s="4">
        <v>5</v>
      </c>
      <c r="F10" s="4">
        <v>15.6</v>
      </c>
      <c r="G10" s="4">
        <v>5</v>
      </c>
      <c r="H10" s="4">
        <v>15.65601</v>
      </c>
      <c r="I10" s="12">
        <v>3.5729999999999998E-2</v>
      </c>
      <c r="J10" s="12">
        <v>9.0335599999999996E-5</v>
      </c>
      <c r="K10" s="13">
        <v>0.99929999999999997</v>
      </c>
      <c r="L10" s="1" t="str">
        <f t="shared" si="0"/>
        <v>AE09</v>
      </c>
      <c r="M10" s="1" t="str">
        <f t="shared" si="1"/>
        <v>AE08</v>
      </c>
      <c r="N10" s="1" t="s">
        <v>40</v>
      </c>
      <c r="O10" s="9" t="str">
        <f t="shared" si="2"/>
        <v>-</v>
      </c>
      <c r="P10" s="1" t="str">
        <f t="shared" si="3"/>
        <v>True</v>
      </c>
      <c r="Q10" s="1" t="str">
        <f t="shared" si="4"/>
        <v>False</v>
      </c>
      <c r="R10" s="1" t="str">
        <f t="shared" si="5"/>
        <v>True</v>
      </c>
      <c r="S10" s="1" t="str">
        <f t="shared" si="6"/>
        <v>True</v>
      </c>
      <c r="T10" s="1" t="str">
        <f t="shared" si="7"/>
        <v>False</v>
      </c>
      <c r="U10" s="1" t="str">
        <f t="shared" si="8"/>
        <v>True</v>
      </c>
      <c r="V10" s="1"/>
      <c r="W10" s="1"/>
      <c r="X10" s="2">
        <v>0.95624407895000296</v>
      </c>
      <c r="Y10" s="2">
        <v>0.97546803717172303</v>
      </c>
      <c r="Z10" s="2">
        <v>0.95526615290191796</v>
      </c>
      <c r="AA10" s="2">
        <v>0.87351723447251906</v>
      </c>
      <c r="AB10" s="2">
        <v>0.99227481209362201</v>
      </c>
      <c r="AC10" s="2">
        <v>0.996265090870044</v>
      </c>
      <c r="AD10" s="2">
        <v>0.96796280916435196</v>
      </c>
      <c r="AE10" s="2">
        <v>0.60311331031370097</v>
      </c>
      <c r="AF10" s="2">
        <v>0.17185759310964599</v>
      </c>
      <c r="AG10" s="2">
        <v>-0.56834242724183404</v>
      </c>
      <c r="AH10" s="2">
        <v>0.38180385299578201</v>
      </c>
      <c r="AI10" s="2">
        <v>0.73055988727259402</v>
      </c>
      <c r="AJ10" s="2">
        <v>0.84475813059752602</v>
      </c>
      <c r="AK10" s="2">
        <f t="shared" si="9"/>
        <v>0.996265090870044</v>
      </c>
      <c r="AL10" s="9"/>
      <c r="AM10" s="1"/>
      <c r="AP10" s="2">
        <v>0.98602999999999996</v>
      </c>
      <c r="AQ10" s="2">
        <v>0.99826000000000004</v>
      </c>
      <c r="AR10" s="2">
        <v>0.999</v>
      </c>
      <c r="AS10" s="2">
        <v>0.99328000000000005</v>
      </c>
      <c r="AT10" s="2">
        <v>0.99944999999999995</v>
      </c>
      <c r="AU10" s="2">
        <v>0.99934999999999996</v>
      </c>
      <c r="AV10" s="2">
        <v>0.99734999999999996</v>
      </c>
      <c r="AW10" s="2">
        <v>0.97855000000000003</v>
      </c>
      <c r="AX10" s="2">
        <v>0.96033000000000002</v>
      </c>
      <c r="AY10" s="2">
        <v>0.93518000000000001</v>
      </c>
      <c r="AZ10" s="2">
        <v>0.91998999999999997</v>
      </c>
      <c r="BA10" s="2">
        <v>0.97175999999999996</v>
      </c>
      <c r="BB10" s="2">
        <v>0.98345000000000005</v>
      </c>
      <c r="BC10" s="2">
        <f t="shared" si="10"/>
        <v>0.99944999999999995</v>
      </c>
      <c r="BD10" s="2"/>
      <c r="BE10" s="10">
        <v>0.93484999999999996</v>
      </c>
      <c r="BF10" s="10">
        <v>1.2285299999999999</v>
      </c>
      <c r="BG10" s="10">
        <v>1.37992</v>
      </c>
      <c r="BH10" s="10">
        <v>1.7397899999999999</v>
      </c>
      <c r="BI10" s="10">
        <v>1.1057999999999999</v>
      </c>
      <c r="BJ10" s="10">
        <v>0.93149000000000004</v>
      </c>
      <c r="BK10" s="10">
        <v>0.80530999999999997</v>
      </c>
      <c r="BL10" s="10">
        <v>0.4839</v>
      </c>
      <c r="BM10" s="10">
        <v>0.34819</v>
      </c>
      <c r="BN10" s="10">
        <v>0.22445999999999999</v>
      </c>
      <c r="BO10" s="10">
        <v>0.41260999999999998</v>
      </c>
      <c r="BP10" s="10">
        <v>0.56755999999999995</v>
      </c>
      <c r="BQ10" s="10">
        <v>0.63556999999999997</v>
      </c>
      <c r="BS10" s="10">
        <v>3.5650000000000001E-2</v>
      </c>
      <c r="BT10" s="10">
        <v>-0.21729999999999999</v>
      </c>
      <c r="BU10" s="10">
        <v>-0.35154999999999997</v>
      </c>
      <c r="BV10" s="10">
        <v>-0.67605999999999999</v>
      </c>
      <c r="BW10" s="10">
        <v>-0.11962</v>
      </c>
      <c r="BX10" s="10">
        <v>3.875E-2</v>
      </c>
      <c r="BY10" s="10">
        <v>0.15454000000000001</v>
      </c>
      <c r="BZ10" s="10">
        <v>0.45938000000000001</v>
      </c>
      <c r="CA10" s="10">
        <v>0.59638999999999998</v>
      </c>
      <c r="CB10" s="10">
        <v>0.72907999999999995</v>
      </c>
      <c r="CC10" s="10">
        <v>0.50561999999999996</v>
      </c>
      <c r="CD10" s="10">
        <v>0.36818000000000001</v>
      </c>
      <c r="CE10" s="10">
        <v>0.30747000000000002</v>
      </c>
      <c r="CG10" s="1" t="s">
        <v>40</v>
      </c>
      <c r="CH10" s="1" t="s">
        <v>4</v>
      </c>
    </row>
    <row r="11" spans="1:86" x14ac:dyDescent="0.25">
      <c r="A11" t="s">
        <v>50</v>
      </c>
      <c r="B11" s="1" t="s">
        <v>6</v>
      </c>
      <c r="C11" s="1" t="s">
        <v>3</v>
      </c>
      <c r="D11" s="1">
        <v>16</v>
      </c>
      <c r="E11" s="4">
        <v>-5</v>
      </c>
      <c r="F11" s="4">
        <v>11</v>
      </c>
      <c r="G11" s="4">
        <v>-5</v>
      </c>
      <c r="H11" s="4">
        <v>11.454689999999999</v>
      </c>
      <c r="I11" s="12">
        <v>4.4560000000000002E-2</v>
      </c>
      <c r="J11" s="12">
        <v>4.6137799999999997E-5</v>
      </c>
      <c r="K11" s="13">
        <v>0.99990000000000001</v>
      </c>
      <c r="L11" s="1" t="str">
        <f t="shared" si="0"/>
        <v>AE08</v>
      </c>
      <c r="M11" s="1" t="str">
        <f t="shared" si="1"/>
        <v xml:space="preserve"> </v>
      </c>
      <c r="N11" s="1" t="s">
        <v>4</v>
      </c>
      <c r="O11" s="9" t="str">
        <f t="shared" si="2"/>
        <v>-</v>
      </c>
      <c r="P11" s="1" t="str">
        <f t="shared" si="3"/>
        <v>True</v>
      </c>
      <c r="Q11" s="1" t="str">
        <f t="shared" si="4"/>
        <v>False</v>
      </c>
      <c r="R11" s="1" t="str">
        <f t="shared" si="5"/>
        <v>True</v>
      </c>
      <c r="S11" s="1" t="str">
        <f t="shared" si="6"/>
        <v>True</v>
      </c>
      <c r="T11" s="1" t="str">
        <f t="shared" si="7"/>
        <v>False</v>
      </c>
      <c r="U11" s="1" t="str">
        <f t="shared" si="8"/>
        <v>True</v>
      </c>
      <c r="V11" s="1"/>
      <c r="W11" s="1"/>
      <c r="X11" s="2">
        <v>0.94489578942226504</v>
      </c>
      <c r="Y11" s="2">
        <v>0.98715494786820801</v>
      </c>
      <c r="Z11" s="2">
        <v>0.97738431184503305</v>
      </c>
      <c r="AA11" s="2">
        <v>0.91619404990487097</v>
      </c>
      <c r="AB11" s="2">
        <v>0.99816431079341295</v>
      </c>
      <c r="AC11" s="2">
        <v>0.98659255193968298</v>
      </c>
      <c r="AD11" s="2">
        <v>0.945445279238043</v>
      </c>
      <c r="AE11" s="2">
        <v>0.54974945651125795</v>
      </c>
      <c r="AF11" s="2">
        <v>0.12313849069604201</v>
      </c>
      <c r="AG11" s="2">
        <v>-0.60420262165389604</v>
      </c>
      <c r="AH11" s="2">
        <v>0.33256776956344303</v>
      </c>
      <c r="AI11" s="2">
        <v>0.68308608385426595</v>
      </c>
      <c r="AJ11" s="2">
        <v>0.80550559952978196</v>
      </c>
      <c r="AK11" s="2">
        <f t="shared" si="9"/>
        <v>0.99816431079341295</v>
      </c>
      <c r="AL11" s="9"/>
      <c r="AM11" s="1"/>
      <c r="AP11" s="2">
        <v>0.98102</v>
      </c>
      <c r="AQ11" s="2">
        <v>0.99692999999999998</v>
      </c>
      <c r="AR11" s="2">
        <v>0.99934999999999996</v>
      </c>
      <c r="AS11" s="2">
        <v>0.99689000000000005</v>
      </c>
      <c r="AT11" s="2">
        <v>0.99958999999999998</v>
      </c>
      <c r="AU11" s="2">
        <v>0.99751000000000001</v>
      </c>
      <c r="AV11" s="2">
        <v>0.99383999999999995</v>
      </c>
      <c r="AW11" s="2">
        <v>0.96950000000000003</v>
      </c>
      <c r="AX11" s="2">
        <v>0.94823999999999997</v>
      </c>
      <c r="AY11" s="2">
        <v>0.91983000000000004</v>
      </c>
      <c r="AZ11" s="2">
        <v>0.90720999999999996</v>
      </c>
      <c r="BA11" s="2">
        <v>0.96274999999999999</v>
      </c>
      <c r="BB11" s="2">
        <v>0.97609999999999997</v>
      </c>
      <c r="BC11" s="2">
        <f t="shared" si="10"/>
        <v>0.99958999999999998</v>
      </c>
      <c r="BD11" s="2"/>
      <c r="BE11" s="10">
        <v>0.86470000000000002</v>
      </c>
      <c r="BF11" s="10">
        <v>1.1266499999999999</v>
      </c>
      <c r="BG11" s="10">
        <v>1.25993</v>
      </c>
      <c r="BH11" s="10">
        <v>1.5742799999999999</v>
      </c>
      <c r="BI11" s="10">
        <v>1.00366</v>
      </c>
      <c r="BJ11" s="10">
        <v>0.84785999999999995</v>
      </c>
      <c r="BK11" s="10">
        <v>0.73458000000000001</v>
      </c>
      <c r="BL11" s="10">
        <v>0.44381999999999999</v>
      </c>
      <c r="BM11" s="10">
        <v>0.32003999999999999</v>
      </c>
      <c r="BN11" s="10">
        <v>0.20666000000000001</v>
      </c>
      <c r="BO11" s="10">
        <v>0.38319999999999999</v>
      </c>
      <c r="BP11" s="10">
        <v>0.52322999999999997</v>
      </c>
      <c r="BQ11" s="10">
        <v>0.58406999999999998</v>
      </c>
      <c r="BS11" s="10">
        <v>0.10936999999999999</v>
      </c>
      <c r="BT11" s="10">
        <v>-0.11218</v>
      </c>
      <c r="BU11" s="10">
        <v>-0.22783</v>
      </c>
      <c r="BV11" s="10">
        <v>-0.50473999999999997</v>
      </c>
      <c r="BW11" s="10">
        <v>-1.0160000000000001E-2</v>
      </c>
      <c r="BX11" s="10">
        <v>0.12948000000000001</v>
      </c>
      <c r="BY11" s="10">
        <v>0.23225999999999999</v>
      </c>
      <c r="BZ11" s="10">
        <v>0.50588</v>
      </c>
      <c r="CA11" s="10">
        <v>0.63027999999999995</v>
      </c>
      <c r="CB11" s="10">
        <v>0.75146000000000002</v>
      </c>
      <c r="CC11" s="10">
        <v>0.54201999999999995</v>
      </c>
      <c r="CD11" s="10">
        <v>0.41909000000000002</v>
      </c>
      <c r="CE11" s="10">
        <v>0.36556</v>
      </c>
      <c r="CG11" s="1" t="s">
        <v>4</v>
      </c>
    </row>
    <row r="12" spans="1:86" x14ac:dyDescent="0.25">
      <c r="A12" t="s">
        <v>51</v>
      </c>
      <c r="B12" s="1" t="s">
        <v>6</v>
      </c>
      <c r="C12" s="1" t="s">
        <v>3</v>
      </c>
      <c r="D12" s="1">
        <v>17</v>
      </c>
      <c r="E12" s="4">
        <v>10</v>
      </c>
      <c r="F12" s="4">
        <v>18.399999999999999</v>
      </c>
      <c r="G12" s="4">
        <v>10</v>
      </c>
      <c r="H12" s="4">
        <v>18.444759999999999</v>
      </c>
      <c r="I12" s="12">
        <v>6.0229999999999999E-2</v>
      </c>
      <c r="J12" s="12">
        <v>1.68543E-4</v>
      </c>
      <c r="K12" s="13">
        <v>0.99944</v>
      </c>
      <c r="L12" s="1" t="str">
        <f t="shared" si="0"/>
        <v>AE09</v>
      </c>
      <c r="M12" s="1" t="str">
        <f t="shared" si="1"/>
        <v>AE08</v>
      </c>
      <c r="N12" s="1" t="s">
        <v>4</v>
      </c>
      <c r="O12" s="9" t="str">
        <f t="shared" si="2"/>
        <v>-</v>
      </c>
      <c r="P12" s="1" t="str">
        <f t="shared" si="3"/>
        <v>False</v>
      </c>
      <c r="Q12" s="1" t="str">
        <f t="shared" si="4"/>
        <v>True</v>
      </c>
      <c r="R12" s="1" t="str">
        <f t="shared" si="5"/>
        <v>True</v>
      </c>
      <c r="S12" s="1" t="str">
        <f t="shared" si="6"/>
        <v>False</v>
      </c>
      <c r="T12" s="1" t="str">
        <f t="shared" si="7"/>
        <v>True</v>
      </c>
      <c r="U12" s="1" t="str">
        <f t="shared" si="8"/>
        <v>True</v>
      </c>
      <c r="V12" s="1"/>
      <c r="W12" s="1"/>
      <c r="X12" s="2">
        <v>0.93998120167124399</v>
      </c>
      <c r="Y12" s="2">
        <v>0.97374475380856795</v>
      </c>
      <c r="Z12" s="2">
        <v>0.95908834270613996</v>
      </c>
      <c r="AA12" s="2">
        <v>0.886349175368217</v>
      </c>
      <c r="AB12" s="2">
        <v>0.99447772974215898</v>
      </c>
      <c r="AC12" s="2">
        <v>0.99117961738483396</v>
      </c>
      <c r="AD12" s="2">
        <v>0.95566774056174597</v>
      </c>
      <c r="AE12" s="2">
        <v>0.56232784028298699</v>
      </c>
      <c r="AF12" s="2">
        <v>0.116349302912254</v>
      </c>
      <c r="AG12" s="2">
        <v>-0.64984578827166495</v>
      </c>
      <c r="AH12" s="2">
        <v>0.32864126516382097</v>
      </c>
      <c r="AI12" s="2">
        <v>0.69322712539867404</v>
      </c>
      <c r="AJ12" s="2">
        <v>0.81788437304444095</v>
      </c>
      <c r="AK12" s="2">
        <f t="shared" si="9"/>
        <v>0.99447772974215898</v>
      </c>
      <c r="AL12" s="9"/>
      <c r="AM12" s="1"/>
      <c r="AP12" s="2">
        <v>0.98033999999999999</v>
      </c>
      <c r="AQ12" s="2">
        <v>0.99587999999999999</v>
      </c>
      <c r="AR12" s="2">
        <v>0.99817</v>
      </c>
      <c r="AS12" s="2">
        <v>0.99536000000000002</v>
      </c>
      <c r="AT12" s="2">
        <v>0.99943000000000004</v>
      </c>
      <c r="AU12" s="2">
        <v>0.99799000000000004</v>
      </c>
      <c r="AV12" s="2">
        <v>0.99487999999999999</v>
      </c>
      <c r="AW12" s="2">
        <v>0.97255999999999998</v>
      </c>
      <c r="AX12" s="2">
        <v>0.95247999999999999</v>
      </c>
      <c r="AY12" s="2">
        <v>0.92535000000000001</v>
      </c>
      <c r="AZ12" s="2">
        <v>0.90983999999999998</v>
      </c>
      <c r="BA12" s="2">
        <v>0.96487000000000001</v>
      </c>
      <c r="BB12" s="2">
        <v>0.97792000000000001</v>
      </c>
      <c r="BC12" s="2">
        <f t="shared" si="10"/>
        <v>0.99943000000000004</v>
      </c>
      <c r="BD12" s="2"/>
      <c r="BE12" s="10">
        <v>0.94089999999999996</v>
      </c>
      <c r="BF12" s="10">
        <v>1.23376</v>
      </c>
      <c r="BG12" s="10">
        <v>1.3841000000000001</v>
      </c>
      <c r="BH12" s="10">
        <v>1.7405900000000001</v>
      </c>
      <c r="BI12" s="10">
        <v>1.1065100000000001</v>
      </c>
      <c r="BJ12" s="10">
        <v>0.93257999999999996</v>
      </c>
      <c r="BK12" s="10">
        <v>0.80652000000000001</v>
      </c>
      <c r="BL12" s="10">
        <v>0.48482999999999998</v>
      </c>
      <c r="BM12" s="10">
        <v>0.34881000000000001</v>
      </c>
      <c r="BN12" s="10">
        <v>0.22475999999999999</v>
      </c>
      <c r="BO12" s="10">
        <v>0.41450999999999999</v>
      </c>
      <c r="BP12" s="10">
        <v>0.56967999999999996</v>
      </c>
      <c r="BQ12" s="10">
        <v>0.63756000000000002</v>
      </c>
      <c r="BS12" s="10">
        <v>4.9959999999999997E-2</v>
      </c>
      <c r="BT12" s="10">
        <v>-0.19919000000000001</v>
      </c>
      <c r="BU12" s="10">
        <v>-0.33073000000000002</v>
      </c>
      <c r="BV12" s="10">
        <v>-0.64780000000000004</v>
      </c>
      <c r="BW12" s="10">
        <v>-9.8199999999999996E-2</v>
      </c>
      <c r="BX12" s="10">
        <v>5.7639999999999997E-2</v>
      </c>
      <c r="BY12" s="10">
        <v>0.17166999999999999</v>
      </c>
      <c r="BZ12" s="10">
        <v>0.47186</v>
      </c>
      <c r="CA12" s="10">
        <v>0.60650000000000004</v>
      </c>
      <c r="CB12" s="10">
        <v>0.73650000000000004</v>
      </c>
      <c r="CC12" s="10">
        <v>0.51751999999999998</v>
      </c>
      <c r="CD12" s="10">
        <v>0.38164999999999999</v>
      </c>
      <c r="CE12" s="10">
        <v>0.32185000000000002</v>
      </c>
      <c r="CG12" s="1" t="s">
        <v>40</v>
      </c>
      <c r="CH12" s="1" t="s">
        <v>4</v>
      </c>
    </row>
    <row r="13" spans="1:86" x14ac:dyDescent="0.25">
      <c r="A13" t="s">
        <v>52</v>
      </c>
      <c r="B13" s="1" t="s">
        <v>6</v>
      </c>
      <c r="C13" s="1" t="s">
        <v>3</v>
      </c>
      <c r="D13" s="1">
        <v>19</v>
      </c>
      <c r="E13" s="4">
        <v>20</v>
      </c>
      <c r="F13" s="4">
        <v>25.2</v>
      </c>
      <c r="G13" s="4">
        <v>20</v>
      </c>
      <c r="H13" s="4">
        <v>24.678000000000001</v>
      </c>
      <c r="I13" s="12">
        <v>8.0019999999999994E-2</v>
      </c>
      <c r="J13" s="12">
        <v>3.0586600000000002E-4</v>
      </c>
      <c r="K13" s="13">
        <v>0.99907999999999997</v>
      </c>
      <c r="L13" s="1" t="str">
        <f t="shared" si="0"/>
        <v>AE08</v>
      </c>
      <c r="M13" s="1" t="str">
        <f t="shared" si="1"/>
        <v>AE09D1</v>
      </c>
      <c r="N13" s="1" t="s">
        <v>40</v>
      </c>
      <c r="O13" s="9" t="str">
        <f t="shared" si="2"/>
        <v>-</v>
      </c>
      <c r="P13" s="1" t="str">
        <f t="shared" si="3"/>
        <v>False</v>
      </c>
      <c r="Q13" s="1" t="str">
        <f t="shared" si="4"/>
        <v>True</v>
      </c>
      <c r="R13" s="1" t="str">
        <f t="shared" si="5"/>
        <v>True</v>
      </c>
      <c r="S13" s="1" t="str">
        <f t="shared" si="6"/>
        <v>False</v>
      </c>
      <c r="T13" s="1" t="str">
        <f t="shared" si="7"/>
        <v>True</v>
      </c>
      <c r="U13" s="1" t="str">
        <f t="shared" si="8"/>
        <v>True</v>
      </c>
      <c r="V13" s="1"/>
      <c r="W13" s="1"/>
      <c r="X13" s="2">
        <v>0.97147381810330302</v>
      </c>
      <c r="Y13" s="2">
        <v>0.98095154250729</v>
      </c>
      <c r="Z13" s="2">
        <v>0.95754842812668195</v>
      </c>
      <c r="AA13" s="2">
        <v>0.87204656988965501</v>
      </c>
      <c r="AB13" s="2">
        <v>0.98910575980214999</v>
      </c>
      <c r="AC13" s="2">
        <v>0.99616186021311703</v>
      </c>
      <c r="AD13" s="2">
        <v>0.97197018343243502</v>
      </c>
      <c r="AE13" s="2">
        <v>0.63205612470579098</v>
      </c>
      <c r="AF13" s="2">
        <v>0.222789639415296</v>
      </c>
      <c r="AG13" s="2">
        <v>-0.47616797700413599</v>
      </c>
      <c r="AH13" s="2">
        <v>0.42703289142845402</v>
      </c>
      <c r="AI13" s="2">
        <v>0.75728511738414095</v>
      </c>
      <c r="AJ13" s="2">
        <v>0.86134127464534604</v>
      </c>
      <c r="AK13" s="2">
        <f t="shared" si="9"/>
        <v>0.99616186021311703</v>
      </c>
      <c r="AL13" s="9"/>
      <c r="AM13" s="1"/>
      <c r="AP13" s="2">
        <v>0.99070000000000003</v>
      </c>
      <c r="AQ13" s="2">
        <v>0.99931999999999999</v>
      </c>
      <c r="AR13" s="2">
        <v>0.99848000000000003</v>
      </c>
      <c r="AS13" s="2">
        <v>0.9899</v>
      </c>
      <c r="AT13" s="2">
        <v>0.99777000000000005</v>
      </c>
      <c r="AU13" s="2">
        <v>0.99866999999999995</v>
      </c>
      <c r="AV13" s="2">
        <v>0.99743999999999999</v>
      </c>
      <c r="AW13" s="2">
        <v>0.98060999999999998</v>
      </c>
      <c r="AX13" s="2">
        <v>0.96306999999999998</v>
      </c>
      <c r="AY13" s="2">
        <v>0.93828</v>
      </c>
      <c r="AZ13" s="2">
        <v>0.92705000000000004</v>
      </c>
      <c r="BA13" s="2">
        <v>0.97575999999999996</v>
      </c>
      <c r="BB13" s="2">
        <v>0.98619000000000001</v>
      </c>
      <c r="BC13" s="2">
        <f t="shared" si="10"/>
        <v>0.99931999999999999</v>
      </c>
      <c r="BD13" s="2"/>
      <c r="BE13" s="10">
        <v>0.92322000000000004</v>
      </c>
      <c r="BF13" s="10">
        <v>1.2052400000000001</v>
      </c>
      <c r="BG13" s="10">
        <v>1.3490599999999999</v>
      </c>
      <c r="BH13" s="10">
        <v>1.6887099999999999</v>
      </c>
      <c r="BI13" s="10">
        <v>1.07545</v>
      </c>
      <c r="BJ13" s="10">
        <v>0.90783999999999998</v>
      </c>
      <c r="BK13" s="10">
        <v>0.78607000000000005</v>
      </c>
      <c r="BL13" s="10">
        <v>0.47408</v>
      </c>
      <c r="BM13" s="10">
        <v>0.34153</v>
      </c>
      <c r="BN13" s="10">
        <v>0.22031999999999999</v>
      </c>
      <c r="BO13" s="10">
        <v>0.40808</v>
      </c>
      <c r="BP13" s="10">
        <v>0.55845999999999996</v>
      </c>
      <c r="BQ13" s="10">
        <v>0.62390000000000001</v>
      </c>
      <c r="BS13" s="10">
        <v>4.0009999999999997E-2</v>
      </c>
      <c r="BT13" s="10">
        <v>-0.20608000000000001</v>
      </c>
      <c r="BU13" s="10">
        <v>-0.33456999999999998</v>
      </c>
      <c r="BV13" s="10">
        <v>-0.64222000000000001</v>
      </c>
      <c r="BW13" s="10">
        <v>-9.5829999999999999E-2</v>
      </c>
      <c r="BX13" s="10">
        <v>5.8110000000000002E-2</v>
      </c>
      <c r="BY13" s="10">
        <v>0.17113999999999999</v>
      </c>
      <c r="BZ13" s="10">
        <v>0.47031000000000001</v>
      </c>
      <c r="CA13" s="10">
        <v>0.60516000000000003</v>
      </c>
      <c r="CB13" s="10">
        <v>0.73560999999999999</v>
      </c>
      <c r="CC13" s="10">
        <v>0.51317000000000002</v>
      </c>
      <c r="CD13" s="10">
        <v>0.37769999999999998</v>
      </c>
      <c r="CE13" s="10">
        <v>0.31857000000000002</v>
      </c>
      <c r="CG13" s="1" t="s">
        <v>4</v>
      </c>
      <c r="CH13" s="1" t="s">
        <v>186</v>
      </c>
    </row>
    <row r="14" spans="1:86" x14ac:dyDescent="0.25">
      <c r="A14" t="s">
        <v>53</v>
      </c>
      <c r="B14" s="1" t="s">
        <v>6</v>
      </c>
      <c r="C14" s="1" t="s">
        <v>3</v>
      </c>
      <c r="D14" s="1">
        <v>21</v>
      </c>
      <c r="E14" s="4">
        <v>40</v>
      </c>
      <c r="F14" s="4">
        <v>44.4</v>
      </c>
      <c r="G14" s="4">
        <v>40</v>
      </c>
      <c r="H14" s="4">
        <v>42.430410000000002</v>
      </c>
      <c r="I14" s="12">
        <v>9.1740000000000002E-2</v>
      </c>
      <c r="J14" s="12">
        <v>1.31E-3</v>
      </c>
      <c r="K14" s="13">
        <v>0.99051999999999996</v>
      </c>
      <c r="L14" s="1" t="str">
        <f t="shared" si="0"/>
        <v>D4</v>
      </c>
      <c r="M14" s="1" t="str">
        <f t="shared" si="1"/>
        <v xml:space="preserve"> </v>
      </c>
      <c r="N14" s="1" t="s">
        <v>0</v>
      </c>
      <c r="O14" s="9" t="str">
        <f t="shared" si="2"/>
        <v>-</v>
      </c>
      <c r="P14" s="1" t="str">
        <f t="shared" si="3"/>
        <v>True</v>
      </c>
      <c r="Q14" s="1" t="str">
        <f t="shared" si="4"/>
        <v>False</v>
      </c>
      <c r="R14" s="1" t="str">
        <f t="shared" si="5"/>
        <v>True</v>
      </c>
      <c r="S14" s="1" t="str">
        <f t="shared" si="6"/>
        <v>True</v>
      </c>
      <c r="T14" s="1" t="str">
        <f t="shared" si="7"/>
        <v>False</v>
      </c>
      <c r="U14" s="1" t="str">
        <f t="shared" si="8"/>
        <v>True</v>
      </c>
      <c r="V14" s="1"/>
      <c r="W14" s="1"/>
      <c r="X14" s="2">
        <v>0.673888357617353</v>
      </c>
      <c r="Y14" s="2">
        <v>0.88033888687791795</v>
      </c>
      <c r="Z14" s="2">
        <v>0.92528201561329504</v>
      </c>
      <c r="AA14" s="2">
        <v>0.97658822492351705</v>
      </c>
      <c r="AB14" s="2">
        <v>0.90390661258994698</v>
      </c>
      <c r="AC14" s="2">
        <v>0.81382068236267502</v>
      </c>
      <c r="AD14" s="2">
        <v>0.676424590230152</v>
      </c>
      <c r="AE14" s="2">
        <v>3.7203573544014899E-2</v>
      </c>
      <c r="AF14" s="2">
        <v>-0.43470880194653599</v>
      </c>
      <c r="AG14" s="2">
        <v>-1.30331318483489</v>
      </c>
      <c r="AH14" s="2">
        <v>-0.18598411673468801</v>
      </c>
      <c r="AI14" s="2">
        <v>0.20058397408176001</v>
      </c>
      <c r="AJ14" s="2">
        <v>0.40859092530102897</v>
      </c>
      <c r="AK14" s="2">
        <f t="shared" si="9"/>
        <v>0.97658822492351705</v>
      </c>
      <c r="AL14" s="9"/>
      <c r="AM14" s="1"/>
      <c r="AP14" s="2">
        <v>0.91674</v>
      </c>
      <c r="AQ14" s="2">
        <v>0.95901000000000003</v>
      </c>
      <c r="AR14" s="2">
        <v>0.97270000000000001</v>
      </c>
      <c r="AS14" s="2">
        <v>0.99075999999999997</v>
      </c>
      <c r="AT14" s="2">
        <v>0.97648999999999997</v>
      </c>
      <c r="AU14" s="2">
        <v>0.96472999999999998</v>
      </c>
      <c r="AV14" s="2">
        <v>0.95301999999999998</v>
      </c>
      <c r="AW14" s="2">
        <v>0.90364999999999995</v>
      </c>
      <c r="AX14" s="2">
        <v>0.86990999999999996</v>
      </c>
      <c r="AY14" s="2">
        <v>0.82962000000000002</v>
      </c>
      <c r="AZ14" s="2">
        <v>0.80305000000000004</v>
      </c>
      <c r="BA14" s="2">
        <v>0.88800000000000001</v>
      </c>
      <c r="BB14" s="2">
        <v>0.91241000000000005</v>
      </c>
      <c r="BC14" s="2">
        <f t="shared" si="10"/>
        <v>0.99075999999999997</v>
      </c>
      <c r="BD14" s="2"/>
      <c r="BE14" s="10">
        <v>0.55837999999999999</v>
      </c>
      <c r="BF14" s="10">
        <v>0.74387999999999999</v>
      </c>
      <c r="BG14" s="10">
        <v>0.84038000000000002</v>
      </c>
      <c r="BH14" s="10">
        <v>1.0708599999999999</v>
      </c>
      <c r="BI14" s="10">
        <v>0.67510000000000003</v>
      </c>
      <c r="BJ14" s="10">
        <v>0.56601999999999997</v>
      </c>
      <c r="BK14" s="10">
        <v>0.48748000000000002</v>
      </c>
      <c r="BL14" s="10">
        <v>0.28954000000000002</v>
      </c>
      <c r="BM14" s="10">
        <v>0.20716000000000001</v>
      </c>
      <c r="BN14" s="10">
        <v>0.13281999999999999</v>
      </c>
      <c r="BO14" s="10">
        <v>0.24152999999999999</v>
      </c>
      <c r="BP14" s="10">
        <v>0.33772999999999997</v>
      </c>
      <c r="BQ14" s="10">
        <v>0.38035999999999998</v>
      </c>
      <c r="BS14" s="10">
        <v>0.44867000000000001</v>
      </c>
      <c r="BT14" s="10">
        <v>0.29538999999999999</v>
      </c>
      <c r="BU14" s="10">
        <v>0.20924000000000001</v>
      </c>
      <c r="BV14" s="10">
        <v>-5.2300000000000003E-3</v>
      </c>
      <c r="BW14" s="10">
        <v>0.32131999999999999</v>
      </c>
      <c r="BX14" s="10">
        <v>0.41787999999999997</v>
      </c>
      <c r="BY14" s="10">
        <v>0.48759000000000002</v>
      </c>
      <c r="BZ14" s="10">
        <v>0.66861000000000004</v>
      </c>
      <c r="CA14" s="10">
        <v>0.74992999999999999</v>
      </c>
      <c r="CB14" s="10">
        <v>0.82979000000000003</v>
      </c>
      <c r="CC14" s="10">
        <v>0.69964000000000004</v>
      </c>
      <c r="CD14" s="10">
        <v>0.62002999999999997</v>
      </c>
      <c r="CE14" s="10">
        <v>0.58331</v>
      </c>
      <c r="CG14" s="1" t="s">
        <v>0</v>
      </c>
    </row>
    <row r="15" spans="1:86" x14ac:dyDescent="0.25">
      <c r="A15" t="s">
        <v>54</v>
      </c>
      <c r="B15" s="1" t="s">
        <v>25</v>
      </c>
      <c r="C15" s="1" t="s">
        <v>3</v>
      </c>
      <c r="D15" s="1">
        <v>1</v>
      </c>
      <c r="E15" s="4">
        <v>30</v>
      </c>
      <c r="F15" s="4">
        <v>33.700000000000003</v>
      </c>
      <c r="G15" s="4">
        <v>30.121459999999999</v>
      </c>
      <c r="H15" s="4">
        <v>33.375149999999998</v>
      </c>
      <c r="I15" s="12">
        <v>7.7619999999999995E-2</v>
      </c>
      <c r="J15" s="12">
        <v>1.9807099999999999E-4</v>
      </c>
      <c r="K15" s="13">
        <v>0.99961999999999995</v>
      </c>
      <c r="L15" s="1" t="str">
        <f t="shared" si="0"/>
        <v>AE08</v>
      </c>
      <c r="M15" s="1" t="str">
        <f t="shared" si="1"/>
        <v>D2</v>
      </c>
      <c r="N15" s="1" t="s">
        <v>4</v>
      </c>
      <c r="O15" s="9" t="str">
        <f t="shared" si="2"/>
        <v>-</v>
      </c>
      <c r="P15" s="1" t="str">
        <f t="shared" si="3"/>
        <v>True</v>
      </c>
      <c r="Q15" s="1" t="str">
        <f t="shared" si="4"/>
        <v>False</v>
      </c>
      <c r="R15" s="1" t="str">
        <f t="shared" si="5"/>
        <v>True</v>
      </c>
      <c r="S15" s="1" t="str">
        <f t="shared" si="6"/>
        <v>True</v>
      </c>
      <c r="T15" s="1" t="str">
        <f t="shared" si="7"/>
        <v>False</v>
      </c>
      <c r="U15" s="1" t="str">
        <f t="shared" si="8"/>
        <v>True</v>
      </c>
      <c r="V15" s="1"/>
      <c r="W15" s="1"/>
      <c r="X15" s="2">
        <v>0.92649803548790999</v>
      </c>
      <c r="Y15" s="2">
        <v>0.98413903371938805</v>
      </c>
      <c r="Z15" s="2">
        <v>0.98007171866996501</v>
      </c>
      <c r="AA15" s="2">
        <v>0.92874079808040599</v>
      </c>
      <c r="AB15" s="2">
        <v>0.99683837388754903</v>
      </c>
      <c r="AC15" s="2">
        <v>0.97758866621390605</v>
      </c>
      <c r="AD15" s="2">
        <v>0.92902079823052597</v>
      </c>
      <c r="AE15" s="2">
        <v>0.50749373432697198</v>
      </c>
      <c r="AF15" s="2">
        <v>7.1966923143669703E-2</v>
      </c>
      <c r="AG15" s="2">
        <v>-0.66883591791595098</v>
      </c>
      <c r="AH15" s="2">
        <v>0.28420125886584502</v>
      </c>
      <c r="AI15" s="2">
        <v>0.64396377875083199</v>
      </c>
      <c r="AJ15" s="2">
        <v>0.77500887176983901</v>
      </c>
      <c r="AK15" s="2">
        <f t="shared" si="9"/>
        <v>0.99683837388754903</v>
      </c>
      <c r="AL15" s="9"/>
      <c r="AM15" s="1"/>
      <c r="AP15" s="2">
        <v>0.97582000000000002</v>
      </c>
      <c r="AQ15" s="2">
        <v>0.99558000000000002</v>
      </c>
      <c r="AR15" s="2">
        <v>0.99895</v>
      </c>
      <c r="AS15" s="2">
        <v>0.99724000000000002</v>
      </c>
      <c r="AT15" s="2">
        <v>0.99817</v>
      </c>
      <c r="AU15" s="2">
        <v>0.99539</v>
      </c>
      <c r="AV15" s="2">
        <v>0.99102000000000001</v>
      </c>
      <c r="AW15" s="2">
        <v>0.96413000000000004</v>
      </c>
      <c r="AX15" s="2">
        <v>0.94166000000000005</v>
      </c>
      <c r="AY15" s="2">
        <v>0.91246000000000005</v>
      </c>
      <c r="AZ15" s="2">
        <v>0.89327000000000001</v>
      </c>
      <c r="BA15" s="2">
        <v>0.95547000000000004</v>
      </c>
      <c r="BB15" s="2">
        <v>0.97062999999999999</v>
      </c>
      <c r="BC15" s="2">
        <f t="shared" si="10"/>
        <v>0.99895</v>
      </c>
      <c r="BD15" s="2"/>
      <c r="BE15" s="10">
        <v>0.78097000000000005</v>
      </c>
      <c r="BF15" s="10">
        <v>1.0270600000000001</v>
      </c>
      <c r="BG15" s="10">
        <v>1.1532899999999999</v>
      </c>
      <c r="BH15" s="10">
        <v>1.45235</v>
      </c>
      <c r="BI15" s="10">
        <v>0.92052999999999996</v>
      </c>
      <c r="BJ15" s="10">
        <v>0.77488999999999997</v>
      </c>
      <c r="BK15" s="10">
        <v>0.66940999999999995</v>
      </c>
      <c r="BL15" s="10">
        <v>0.40075</v>
      </c>
      <c r="BM15" s="10">
        <v>0.28754999999999997</v>
      </c>
      <c r="BN15" s="10">
        <v>0.18472</v>
      </c>
      <c r="BO15" s="10">
        <v>0.34089000000000003</v>
      </c>
      <c r="BP15" s="10">
        <v>0.47092000000000001</v>
      </c>
      <c r="BQ15" s="10">
        <v>0.52781999999999996</v>
      </c>
      <c r="BS15" s="10">
        <v>0.16217000000000001</v>
      </c>
      <c r="BT15" s="10">
        <v>-6.6320000000000004E-2</v>
      </c>
      <c r="BU15" s="10">
        <v>-0.18790000000000001</v>
      </c>
      <c r="BV15" s="10">
        <v>-0.48194999999999999</v>
      </c>
      <c r="BW15" s="10">
        <v>1.7090000000000001E-2</v>
      </c>
      <c r="BX15" s="10">
        <v>0.15892999999999999</v>
      </c>
      <c r="BY15" s="10">
        <v>0.26233000000000001</v>
      </c>
      <c r="BZ15" s="10">
        <v>0.53261999999999998</v>
      </c>
      <c r="CA15" s="10">
        <v>0.65281999999999996</v>
      </c>
      <c r="CB15" s="10">
        <v>0.76819999999999999</v>
      </c>
      <c r="CC15" s="10">
        <v>0.57723999999999998</v>
      </c>
      <c r="CD15" s="10">
        <v>0.45440000000000003</v>
      </c>
      <c r="CE15" s="10">
        <v>0.39990999999999999</v>
      </c>
      <c r="CG15" s="1" t="s">
        <v>4</v>
      </c>
      <c r="CH15" s="1" t="s">
        <v>7</v>
      </c>
    </row>
    <row r="16" spans="1:86" x14ac:dyDescent="0.25">
      <c r="A16" t="s">
        <v>55</v>
      </c>
      <c r="B16" s="1" t="s">
        <v>25</v>
      </c>
      <c r="C16" s="1" t="s">
        <v>3</v>
      </c>
      <c r="D16" s="1">
        <v>2</v>
      </c>
      <c r="E16" s="4">
        <v>30</v>
      </c>
      <c r="F16" s="4">
        <v>33.700000000000003</v>
      </c>
      <c r="G16" s="4">
        <v>29.722249999999999</v>
      </c>
      <c r="H16" s="4">
        <v>32.40466</v>
      </c>
      <c r="I16" s="12">
        <v>8.6840000000000001E-2</v>
      </c>
      <c r="J16" s="12">
        <v>5.3971399999999995E-4</v>
      </c>
      <c r="K16" s="13">
        <v>0.99819000000000002</v>
      </c>
      <c r="L16" s="1" t="str">
        <f t="shared" si="0"/>
        <v>AE09</v>
      </c>
      <c r="M16" s="1" t="str">
        <f t="shared" si="1"/>
        <v>AE08D1</v>
      </c>
      <c r="N16" s="1" t="s">
        <v>40</v>
      </c>
      <c r="O16" s="9" t="str">
        <f t="shared" si="2"/>
        <v>-</v>
      </c>
      <c r="P16" s="1" t="str">
        <f t="shared" si="3"/>
        <v>True</v>
      </c>
      <c r="Q16" s="1" t="str">
        <f t="shared" si="4"/>
        <v>False</v>
      </c>
      <c r="R16" s="1" t="str">
        <f t="shared" si="5"/>
        <v>True</v>
      </c>
      <c r="S16" s="1" t="str">
        <f t="shared" si="6"/>
        <v>True</v>
      </c>
      <c r="T16" s="1" t="str">
        <f t="shared" si="7"/>
        <v>False</v>
      </c>
      <c r="U16" s="1" t="str">
        <f t="shared" si="8"/>
        <v>True</v>
      </c>
      <c r="V16" s="1"/>
      <c r="W16" s="1"/>
      <c r="X16" s="2">
        <v>0.97630632670051798</v>
      </c>
      <c r="Y16" s="2">
        <v>0.96035680114022504</v>
      </c>
      <c r="Z16" s="2">
        <v>0.926221877287701</v>
      </c>
      <c r="AA16" s="2">
        <v>0.81945796423780204</v>
      </c>
      <c r="AB16" s="2">
        <v>0.97303461420594595</v>
      </c>
      <c r="AC16" s="2">
        <v>0.99790104840860605</v>
      </c>
      <c r="AD16" s="2">
        <v>0.98890364669241304</v>
      </c>
      <c r="AE16" s="2">
        <v>0.69546481577764896</v>
      </c>
      <c r="AF16" s="2">
        <v>0.29847531953769202</v>
      </c>
      <c r="AG16" s="2">
        <v>-0.39299889630050799</v>
      </c>
      <c r="AH16" s="2">
        <v>0.49243150100045302</v>
      </c>
      <c r="AI16" s="2">
        <v>0.80968755166001505</v>
      </c>
      <c r="AJ16" s="2">
        <v>0.90061015429194702</v>
      </c>
      <c r="AK16" s="2">
        <f t="shared" si="9"/>
        <v>0.99790104840860605</v>
      </c>
      <c r="AL16" s="9"/>
      <c r="AM16" s="1"/>
      <c r="AP16" s="2">
        <v>0.99034999999999995</v>
      </c>
      <c r="AQ16" s="2">
        <v>0.99936999999999998</v>
      </c>
      <c r="AR16" s="2">
        <v>0.99850000000000005</v>
      </c>
      <c r="AS16" s="2">
        <v>0.98929999999999996</v>
      </c>
      <c r="AT16" s="2">
        <v>0.99819999999999998</v>
      </c>
      <c r="AU16" s="2">
        <v>0.99904000000000004</v>
      </c>
      <c r="AV16" s="2">
        <v>0.99760000000000004</v>
      </c>
      <c r="AW16" s="2">
        <v>0.97953000000000001</v>
      </c>
      <c r="AX16" s="2">
        <v>0.96128999999999998</v>
      </c>
      <c r="AY16" s="2">
        <v>0.93603000000000003</v>
      </c>
      <c r="AZ16" s="2">
        <v>0.92618</v>
      </c>
      <c r="BA16" s="2">
        <v>0.97470999999999997</v>
      </c>
      <c r="BB16" s="2">
        <v>0.98550000000000004</v>
      </c>
      <c r="BC16" s="2">
        <f t="shared" si="10"/>
        <v>0.99936999999999998</v>
      </c>
      <c r="BD16" s="2"/>
      <c r="BE16" s="10">
        <v>0.99456999999999995</v>
      </c>
      <c r="BF16" s="10">
        <v>1.2780800000000001</v>
      </c>
      <c r="BG16" s="10">
        <v>1.4211199999999999</v>
      </c>
      <c r="BH16" s="10">
        <v>1.7568600000000001</v>
      </c>
      <c r="BI16" s="10">
        <v>1.1321099999999999</v>
      </c>
      <c r="BJ16" s="10">
        <v>0.96174000000000004</v>
      </c>
      <c r="BK16" s="10">
        <v>0.83714999999999995</v>
      </c>
      <c r="BL16" s="10">
        <v>0.51351999999999998</v>
      </c>
      <c r="BM16" s="10">
        <v>0.37333</v>
      </c>
      <c r="BN16" s="10">
        <v>0.24314</v>
      </c>
      <c r="BO16" s="10">
        <v>0.45346999999999998</v>
      </c>
      <c r="BP16" s="10">
        <v>0.60763</v>
      </c>
      <c r="BQ16" s="10">
        <v>0.67401</v>
      </c>
      <c r="BS16" s="10">
        <v>-4.5280000000000001E-2</v>
      </c>
      <c r="BT16" s="10">
        <v>-0.28582000000000002</v>
      </c>
      <c r="BU16" s="10">
        <v>-0.40938000000000002</v>
      </c>
      <c r="BV16" s="10">
        <v>-0.7026</v>
      </c>
      <c r="BW16" s="10">
        <v>-0.15587000000000001</v>
      </c>
      <c r="BX16" s="10">
        <v>-2.1800000000000001E-3</v>
      </c>
      <c r="BY16" s="10">
        <v>0.11191</v>
      </c>
      <c r="BZ16" s="10">
        <v>0.42064000000000001</v>
      </c>
      <c r="CA16" s="10">
        <v>0.56384000000000001</v>
      </c>
      <c r="CB16" s="10">
        <v>0.70515000000000005</v>
      </c>
      <c r="CC16" s="10">
        <v>0.45236999999999999</v>
      </c>
      <c r="CD16" s="10">
        <v>0.31535999999999997</v>
      </c>
      <c r="CE16" s="10">
        <v>0.25657000000000002</v>
      </c>
      <c r="CG16" s="1" t="s">
        <v>40</v>
      </c>
      <c r="CH16" s="1" t="s">
        <v>187</v>
      </c>
    </row>
    <row r="17" spans="1:86" x14ac:dyDescent="0.25">
      <c r="A17" t="s">
        <v>56</v>
      </c>
      <c r="B17" s="1" t="s">
        <v>25</v>
      </c>
      <c r="C17" s="1" t="s">
        <v>3</v>
      </c>
      <c r="D17" s="1" t="s">
        <v>183</v>
      </c>
      <c r="E17" s="4">
        <v>30</v>
      </c>
      <c r="F17" s="4">
        <v>33.700000000000003</v>
      </c>
      <c r="G17" s="4">
        <v>29.742049999999999</v>
      </c>
      <c r="H17" s="4">
        <v>33.091419999999999</v>
      </c>
      <c r="I17" s="12">
        <v>9.5509999999999998E-2</v>
      </c>
      <c r="J17" s="12">
        <v>2.89728E-4</v>
      </c>
      <c r="K17" s="13">
        <v>0.99956</v>
      </c>
      <c r="L17" s="1" t="str">
        <f t="shared" si="0"/>
        <v>AE08</v>
      </c>
      <c r="M17" s="1" t="str">
        <f t="shared" si="1"/>
        <v xml:space="preserve"> </v>
      </c>
      <c r="N17" s="1" t="s">
        <v>4</v>
      </c>
      <c r="O17" s="9" t="str">
        <f t="shared" si="2"/>
        <v>AE09</v>
      </c>
      <c r="P17" s="1" t="str">
        <f t="shared" si="3"/>
        <v>True</v>
      </c>
      <c r="Q17" s="1" t="str">
        <f t="shared" si="4"/>
        <v>False</v>
      </c>
      <c r="R17" s="1" t="str">
        <f t="shared" si="5"/>
        <v>True</v>
      </c>
      <c r="S17" s="1" t="str">
        <f t="shared" si="6"/>
        <v>True</v>
      </c>
      <c r="T17" s="1" t="str">
        <f t="shared" si="7"/>
        <v>False</v>
      </c>
      <c r="U17" s="1" t="str">
        <f t="shared" si="8"/>
        <v>True</v>
      </c>
      <c r="V17" s="1"/>
      <c r="W17" s="1"/>
      <c r="X17" s="2">
        <v>0.95036614516895002</v>
      </c>
      <c r="Y17" s="2">
        <v>0.97900050460764199</v>
      </c>
      <c r="Z17" s="2">
        <v>0.96333278113119003</v>
      </c>
      <c r="AA17" s="2">
        <v>0.89010032064854305</v>
      </c>
      <c r="AB17" s="2">
        <v>0.99302095747041796</v>
      </c>
      <c r="AC17" s="2">
        <v>0.99141923811286004</v>
      </c>
      <c r="AD17" s="2">
        <v>0.95894600466254598</v>
      </c>
      <c r="AE17" s="2">
        <v>0.58737802678861595</v>
      </c>
      <c r="AF17" s="2">
        <v>0.16548361359748701</v>
      </c>
      <c r="AG17" s="2">
        <v>-0.55791604958687102</v>
      </c>
      <c r="AH17" s="2">
        <v>0.36584263679402201</v>
      </c>
      <c r="AI17" s="2">
        <v>0.71452767421394403</v>
      </c>
      <c r="AJ17" s="2">
        <v>0.830071415802343</v>
      </c>
      <c r="AK17" s="2">
        <f t="shared" si="9"/>
        <v>0.99302095747041796</v>
      </c>
      <c r="AL17" s="9" t="s">
        <v>40</v>
      </c>
      <c r="AM17" s="1"/>
      <c r="AP17" s="2">
        <v>0.97929999999999995</v>
      </c>
      <c r="AQ17" s="2">
        <v>0.99643000000000004</v>
      </c>
      <c r="AR17" s="2">
        <v>0.99912999999999996</v>
      </c>
      <c r="AS17" s="2">
        <v>0.99668999999999996</v>
      </c>
      <c r="AT17" s="2">
        <v>0.99863000000000002</v>
      </c>
      <c r="AU17" s="2">
        <v>0.99617</v>
      </c>
      <c r="AV17" s="2">
        <v>0.99209000000000003</v>
      </c>
      <c r="AW17" s="2">
        <v>0.96643000000000001</v>
      </c>
      <c r="AX17" s="2">
        <v>0.94479000000000002</v>
      </c>
      <c r="AY17" s="2">
        <v>0.91654999999999998</v>
      </c>
      <c r="AZ17" s="2">
        <v>0.90293999999999996</v>
      </c>
      <c r="BA17" s="2">
        <v>0.95948</v>
      </c>
      <c r="BB17" s="2">
        <v>0.97335000000000005</v>
      </c>
      <c r="BC17" s="2">
        <f t="shared" si="10"/>
        <v>0.99912999999999996</v>
      </c>
      <c r="BD17" s="2"/>
      <c r="BE17" s="10">
        <v>0.88312000000000002</v>
      </c>
      <c r="BF17" s="10">
        <v>1.1436599999999999</v>
      </c>
      <c r="BG17" s="10">
        <v>1.2755700000000001</v>
      </c>
      <c r="BH17" s="10">
        <v>1.5858099999999999</v>
      </c>
      <c r="BI17" s="10">
        <v>1.0150300000000001</v>
      </c>
      <c r="BJ17" s="10">
        <v>0.85941000000000001</v>
      </c>
      <c r="BK17" s="10">
        <v>0.74594000000000005</v>
      </c>
      <c r="BL17" s="10">
        <v>0.45317000000000002</v>
      </c>
      <c r="BM17" s="10">
        <v>0.32766000000000001</v>
      </c>
      <c r="BN17" s="10">
        <v>0.21210999999999999</v>
      </c>
      <c r="BO17" s="10">
        <v>0.39510000000000001</v>
      </c>
      <c r="BP17" s="10">
        <v>0.53554000000000002</v>
      </c>
      <c r="BQ17" s="10">
        <v>0.59626000000000001</v>
      </c>
      <c r="BS17" s="10">
        <v>6.5430000000000002E-2</v>
      </c>
      <c r="BT17" s="10">
        <v>-0.15931000000000001</v>
      </c>
      <c r="BU17" s="10">
        <v>-0.27579999999999999</v>
      </c>
      <c r="BV17" s="10">
        <v>-0.55364999999999998</v>
      </c>
      <c r="BW17" s="10">
        <v>-4.7550000000000002E-2</v>
      </c>
      <c r="BX17" s="10">
        <v>9.5070000000000002E-2</v>
      </c>
      <c r="BY17" s="10">
        <v>0.20046</v>
      </c>
      <c r="BZ17" s="10">
        <v>0.48302</v>
      </c>
      <c r="CA17" s="10">
        <v>0.61253000000000002</v>
      </c>
      <c r="CB17" s="10">
        <v>0.73923000000000005</v>
      </c>
      <c r="CC17" s="10">
        <v>0.51661999999999997</v>
      </c>
      <c r="CD17" s="10">
        <v>0.39034000000000002</v>
      </c>
      <c r="CE17" s="10">
        <v>0.33572000000000002</v>
      </c>
      <c r="CG17" s="1" t="s">
        <v>4</v>
      </c>
    </row>
    <row r="18" spans="1:86" x14ac:dyDescent="0.25">
      <c r="A18" t="s">
        <v>57</v>
      </c>
      <c r="B18" s="1" t="s">
        <v>25</v>
      </c>
      <c r="C18" s="1" t="s">
        <v>3</v>
      </c>
      <c r="D18" s="1">
        <v>3</v>
      </c>
      <c r="E18" s="4">
        <v>30</v>
      </c>
      <c r="F18" s="4">
        <v>33.700000000000003</v>
      </c>
      <c r="G18" s="4">
        <v>29.72927</v>
      </c>
      <c r="H18" s="4">
        <v>33.493969999999997</v>
      </c>
      <c r="I18" s="12">
        <v>8.5519999999999999E-2</v>
      </c>
      <c r="J18" s="12">
        <v>3.71329E-4</v>
      </c>
      <c r="K18" s="13">
        <v>0.99914999999999998</v>
      </c>
      <c r="L18" s="1" t="str">
        <f t="shared" si="0"/>
        <v>AE08</v>
      </c>
      <c r="M18" s="1" t="str">
        <f t="shared" si="1"/>
        <v xml:space="preserve"> </v>
      </c>
      <c r="N18" s="1" t="s">
        <v>40</v>
      </c>
      <c r="O18" s="9" t="str">
        <f t="shared" si="2"/>
        <v>-</v>
      </c>
      <c r="P18" s="1" t="str">
        <f t="shared" si="3"/>
        <v>False</v>
      </c>
      <c r="Q18" s="1" t="str">
        <f t="shared" si="4"/>
        <v>False</v>
      </c>
      <c r="R18" s="1" t="str">
        <f t="shared" si="5"/>
        <v>False</v>
      </c>
      <c r="S18" s="1" t="str">
        <f t="shared" si="6"/>
        <v>False</v>
      </c>
      <c r="T18" s="1" t="str">
        <f t="shared" si="7"/>
        <v>False</v>
      </c>
      <c r="U18" s="1" t="str">
        <f t="shared" si="8"/>
        <v>False</v>
      </c>
      <c r="V18" s="1"/>
      <c r="W18" s="1"/>
      <c r="X18" s="2">
        <v>0.96858701922573098</v>
      </c>
      <c r="Y18" s="2">
        <v>0.98063849115770796</v>
      </c>
      <c r="Z18" s="2">
        <v>0.95896445009110098</v>
      </c>
      <c r="AA18" s="2">
        <v>0.87643870815564795</v>
      </c>
      <c r="AB18" s="2">
        <v>0.98717868500135098</v>
      </c>
      <c r="AC18" s="2">
        <v>0.99309418735770705</v>
      </c>
      <c r="AD18" s="2">
        <v>0.96873722843391996</v>
      </c>
      <c r="AE18" s="2">
        <v>0.63310275239955305</v>
      </c>
      <c r="AF18" s="2">
        <v>0.23528617746646799</v>
      </c>
      <c r="AG18" s="2">
        <v>-0.44867507542809298</v>
      </c>
      <c r="AH18" s="2">
        <v>0.43129843648152799</v>
      </c>
      <c r="AI18" s="2">
        <v>0.75611159976967701</v>
      </c>
      <c r="AJ18" s="2">
        <v>0.85806301658919504</v>
      </c>
      <c r="AK18" s="2">
        <f t="shared" si="9"/>
        <v>0.99309418735770705</v>
      </c>
      <c r="AL18" s="9"/>
      <c r="AM18" s="1"/>
      <c r="AP18" s="2">
        <v>0.98494000000000004</v>
      </c>
      <c r="AQ18" s="2">
        <v>0.99819000000000002</v>
      </c>
      <c r="AR18" s="2">
        <v>0.99883999999999995</v>
      </c>
      <c r="AS18" s="2">
        <v>0.99211000000000005</v>
      </c>
      <c r="AT18" s="2">
        <v>0.99687999999999999</v>
      </c>
      <c r="AU18" s="2">
        <v>0.99597999999999998</v>
      </c>
      <c r="AV18" s="2">
        <v>0.99302000000000001</v>
      </c>
      <c r="AW18" s="2">
        <v>0.96958999999999995</v>
      </c>
      <c r="AX18" s="2">
        <v>0.94818000000000002</v>
      </c>
      <c r="AY18" s="2">
        <v>0.91939000000000004</v>
      </c>
      <c r="AZ18" s="2">
        <v>0.90961999999999998</v>
      </c>
      <c r="BA18" s="2">
        <v>0.96448999999999996</v>
      </c>
      <c r="BB18" s="2">
        <v>0.97726999999999997</v>
      </c>
      <c r="BC18" s="2">
        <f t="shared" si="10"/>
        <v>0.99883999999999995</v>
      </c>
      <c r="BD18" s="2"/>
      <c r="BE18" s="10">
        <v>0.88271999999999995</v>
      </c>
      <c r="BF18" s="10">
        <v>1.1407700000000001</v>
      </c>
      <c r="BG18" s="10">
        <v>1.27135</v>
      </c>
      <c r="BH18" s="10">
        <v>1.5783799999999999</v>
      </c>
      <c r="BI18" s="10">
        <v>1.01254</v>
      </c>
      <c r="BJ18" s="10">
        <v>0.85821000000000003</v>
      </c>
      <c r="BK18" s="10">
        <v>0.74563000000000001</v>
      </c>
      <c r="BL18" s="10">
        <v>0.45462000000000002</v>
      </c>
      <c r="BM18" s="10">
        <v>0.32946999999999999</v>
      </c>
      <c r="BN18" s="10">
        <v>0.21387999999999999</v>
      </c>
      <c r="BO18" s="10">
        <v>0.39782000000000001</v>
      </c>
      <c r="BP18" s="10">
        <v>0.53712000000000004</v>
      </c>
      <c r="BQ18" s="10">
        <v>0.59731999999999996</v>
      </c>
      <c r="BS18" s="10">
        <v>6.2640000000000001E-2</v>
      </c>
      <c r="BT18" s="10">
        <v>-0.15833</v>
      </c>
      <c r="BU18" s="10">
        <v>-0.27272000000000002</v>
      </c>
      <c r="BV18" s="10">
        <v>-0.54534000000000005</v>
      </c>
      <c r="BW18" s="10">
        <v>-4.6699999999999998E-2</v>
      </c>
      <c r="BX18" s="10">
        <v>9.3899999999999997E-2</v>
      </c>
      <c r="BY18" s="10">
        <v>0.19794999999999999</v>
      </c>
      <c r="BZ18" s="10">
        <v>0.47805999999999998</v>
      </c>
      <c r="CA18" s="10">
        <v>0.60731999999999997</v>
      </c>
      <c r="CB18" s="10">
        <v>0.73460000000000003</v>
      </c>
      <c r="CC18" s="10">
        <v>0.50941000000000003</v>
      </c>
      <c r="CD18" s="10">
        <v>0.38483000000000001</v>
      </c>
      <c r="CE18" s="10">
        <v>0.33102999999999999</v>
      </c>
      <c r="CG18" s="1" t="s">
        <v>4</v>
      </c>
    </row>
    <row r="19" spans="1:86" x14ac:dyDescent="0.25">
      <c r="A19" t="s">
        <v>58</v>
      </c>
      <c r="B19" s="1" t="s">
        <v>25</v>
      </c>
      <c r="C19" s="1" t="s">
        <v>3</v>
      </c>
      <c r="D19" s="1">
        <v>4</v>
      </c>
      <c r="E19" s="4">
        <v>40</v>
      </c>
      <c r="F19" s="4">
        <v>40</v>
      </c>
      <c r="G19" s="4">
        <v>39.685389999999998</v>
      </c>
      <c r="H19" s="4">
        <v>39.353610000000003</v>
      </c>
      <c r="I19" s="12">
        <v>8.8929999999999995E-2</v>
      </c>
      <c r="J19" s="12">
        <v>3.1970000000000002E-4</v>
      </c>
      <c r="K19" s="13">
        <v>0.99933000000000005</v>
      </c>
      <c r="L19" s="1" t="str">
        <f t="shared" si="0"/>
        <v>AE08</v>
      </c>
      <c r="M19" s="1" t="str">
        <f t="shared" si="1"/>
        <v xml:space="preserve"> </v>
      </c>
      <c r="N19" s="1" t="s">
        <v>4</v>
      </c>
      <c r="O19" s="9" t="str">
        <f t="shared" si="2"/>
        <v>-</v>
      </c>
      <c r="P19" s="1" t="str">
        <f t="shared" si="3"/>
        <v>True</v>
      </c>
      <c r="Q19" s="1" t="str">
        <f t="shared" si="4"/>
        <v>False</v>
      </c>
      <c r="R19" s="1" t="str">
        <f t="shared" si="5"/>
        <v>True</v>
      </c>
      <c r="S19" s="1" t="str">
        <f t="shared" si="6"/>
        <v>True</v>
      </c>
      <c r="T19" s="1" t="str">
        <f t="shared" si="7"/>
        <v>False</v>
      </c>
      <c r="U19" s="1" t="str">
        <f t="shared" si="8"/>
        <v>True</v>
      </c>
      <c r="V19" s="1"/>
      <c r="W19" s="1"/>
      <c r="X19" s="2">
        <v>0.91181510452771797</v>
      </c>
      <c r="Y19" s="2">
        <v>0.97754108644017501</v>
      </c>
      <c r="Z19" s="2">
        <v>0.97639816247560296</v>
      </c>
      <c r="AA19" s="2">
        <v>0.92952108279347201</v>
      </c>
      <c r="AB19" s="2">
        <v>0.99554083041515395</v>
      </c>
      <c r="AC19" s="2">
        <v>0.97350266938017604</v>
      </c>
      <c r="AD19" s="2">
        <v>0.92151515128529105</v>
      </c>
      <c r="AE19" s="2">
        <v>0.48455204195394203</v>
      </c>
      <c r="AF19" s="2">
        <v>4.0363628653591797E-2</v>
      </c>
      <c r="AG19" s="2">
        <v>-0.72496946784981797</v>
      </c>
      <c r="AH19" s="2">
        <v>0.25258605065290801</v>
      </c>
      <c r="AI19" s="2">
        <v>0.62165249268990297</v>
      </c>
      <c r="AJ19" s="2">
        <v>0.75903662445305797</v>
      </c>
      <c r="AK19" s="2">
        <f t="shared" si="9"/>
        <v>0.99554083041515395</v>
      </c>
      <c r="AL19" s="9"/>
      <c r="AM19" s="1"/>
      <c r="AP19" s="2">
        <v>0.96809000000000001</v>
      </c>
      <c r="AQ19" s="2">
        <v>0.99143999999999999</v>
      </c>
      <c r="AR19" s="2">
        <v>0.99661</v>
      </c>
      <c r="AS19" s="2">
        <v>0.99841999999999997</v>
      </c>
      <c r="AT19" s="2">
        <v>0.99699000000000004</v>
      </c>
      <c r="AU19" s="2">
        <v>0.99265999999999999</v>
      </c>
      <c r="AV19" s="2">
        <v>0.98702999999999996</v>
      </c>
      <c r="AW19" s="2">
        <v>0.95645000000000002</v>
      </c>
      <c r="AX19" s="2">
        <v>0.93227000000000004</v>
      </c>
      <c r="AY19" s="2">
        <v>0.90146000000000004</v>
      </c>
      <c r="AZ19" s="2">
        <v>0.88277000000000005</v>
      </c>
      <c r="BA19" s="2">
        <v>0.94688000000000005</v>
      </c>
      <c r="BB19" s="2">
        <v>0.96333000000000002</v>
      </c>
      <c r="BC19" s="2">
        <f t="shared" si="10"/>
        <v>0.99841999999999997</v>
      </c>
      <c r="BD19" s="2"/>
      <c r="BE19" s="10">
        <v>0.80815999999999999</v>
      </c>
      <c r="BF19" s="10">
        <v>1.05731</v>
      </c>
      <c r="BG19" s="10">
        <v>1.1848700000000001</v>
      </c>
      <c r="BH19" s="10">
        <v>1.4867999999999999</v>
      </c>
      <c r="BI19" s="10">
        <v>0.94635000000000002</v>
      </c>
      <c r="BJ19" s="10">
        <v>0.79830999999999996</v>
      </c>
      <c r="BK19" s="10">
        <v>0.69089</v>
      </c>
      <c r="BL19" s="10">
        <v>0.41617999999999999</v>
      </c>
      <c r="BM19" s="10">
        <v>0.29970999999999998</v>
      </c>
      <c r="BN19" s="10">
        <v>0.1933</v>
      </c>
      <c r="BO19" s="10">
        <v>0.35718</v>
      </c>
      <c r="BP19" s="10">
        <v>0.48956</v>
      </c>
      <c r="BQ19" s="10">
        <v>0.54734000000000005</v>
      </c>
      <c r="BS19" s="10">
        <v>0.14909</v>
      </c>
      <c r="BT19" s="10">
        <v>-6.8629999999999997E-2</v>
      </c>
      <c r="BU19" s="10">
        <v>-0.18396000000000001</v>
      </c>
      <c r="BV19" s="10">
        <v>-0.46239000000000002</v>
      </c>
      <c r="BW19" s="10">
        <v>1.9040000000000001E-2</v>
      </c>
      <c r="BX19" s="10">
        <v>0.15611</v>
      </c>
      <c r="BY19" s="10">
        <v>0.25658999999999998</v>
      </c>
      <c r="BZ19" s="10">
        <v>0.52244000000000002</v>
      </c>
      <c r="CA19" s="10">
        <v>0.64273999999999998</v>
      </c>
      <c r="CB19" s="10">
        <v>0.75975999999999999</v>
      </c>
      <c r="CC19" s="10">
        <v>0.56015000000000004</v>
      </c>
      <c r="CD19" s="10">
        <v>0.44095000000000001</v>
      </c>
      <c r="CE19" s="10">
        <v>0.38846999999999998</v>
      </c>
      <c r="CG19" s="1" t="s">
        <v>4</v>
      </c>
    </row>
    <row r="20" spans="1:86" x14ac:dyDescent="0.25">
      <c r="A20" t="s">
        <v>59</v>
      </c>
      <c r="B20" s="1" t="s">
        <v>25</v>
      </c>
      <c r="C20" s="1" t="s">
        <v>3</v>
      </c>
      <c r="D20" s="1">
        <v>5</v>
      </c>
      <c r="E20" s="4">
        <v>40</v>
      </c>
      <c r="F20" s="4">
        <v>40</v>
      </c>
      <c r="G20" s="4">
        <v>39.705489999999998</v>
      </c>
      <c r="H20" s="4">
        <v>39.256979999999999</v>
      </c>
      <c r="I20" s="12">
        <v>9.8680000000000004E-2</v>
      </c>
      <c r="J20" s="12">
        <v>5.1669699999999999E-4</v>
      </c>
      <c r="K20" s="13">
        <v>0.99868999999999997</v>
      </c>
      <c r="L20" s="1" t="str">
        <f t="shared" si="0"/>
        <v>AE08</v>
      </c>
      <c r="M20" s="1" t="str">
        <f t="shared" si="1"/>
        <v xml:space="preserve"> </v>
      </c>
      <c r="N20" s="1" t="s">
        <v>4</v>
      </c>
      <c r="O20" s="9" t="str">
        <f t="shared" si="2"/>
        <v>-</v>
      </c>
      <c r="P20" s="1" t="str">
        <f t="shared" si="3"/>
        <v>True</v>
      </c>
      <c r="Q20" s="1" t="str">
        <f t="shared" si="4"/>
        <v>False</v>
      </c>
      <c r="R20" s="1" t="str">
        <f t="shared" si="5"/>
        <v>True</v>
      </c>
      <c r="S20" s="1" t="str">
        <f t="shared" si="6"/>
        <v>True</v>
      </c>
      <c r="T20" s="1" t="str">
        <f t="shared" si="7"/>
        <v>False</v>
      </c>
      <c r="U20" s="1" t="str">
        <f t="shared" si="8"/>
        <v>True</v>
      </c>
      <c r="V20" s="1"/>
      <c r="W20" s="1"/>
      <c r="X20" s="2">
        <v>0.897898479838798</v>
      </c>
      <c r="Y20" s="2">
        <v>0.97479902638606197</v>
      </c>
      <c r="Z20" s="2">
        <v>0.97811721948114205</v>
      </c>
      <c r="AA20" s="2">
        <v>0.93960699915603696</v>
      </c>
      <c r="AB20" s="2">
        <v>0.99253847037341603</v>
      </c>
      <c r="AC20" s="2">
        <v>0.96441671656515104</v>
      </c>
      <c r="AD20" s="2">
        <v>0.90678979869988996</v>
      </c>
      <c r="AE20" s="2">
        <v>0.45449408708027</v>
      </c>
      <c r="AF20" s="2">
        <v>9.4430205491920997E-3</v>
      </c>
      <c r="AG20" s="2">
        <v>-0.75560038132329999</v>
      </c>
      <c r="AH20" s="2">
        <v>0.219313444043367</v>
      </c>
      <c r="AI20" s="2">
        <v>0.59285459054755896</v>
      </c>
      <c r="AJ20" s="2">
        <v>0.73555437958361003</v>
      </c>
      <c r="AK20" s="2">
        <f t="shared" si="9"/>
        <v>0.99253847037341603</v>
      </c>
      <c r="AL20" s="9"/>
      <c r="AM20" s="1"/>
      <c r="AP20" s="2">
        <v>0.96335999999999999</v>
      </c>
      <c r="AQ20" s="2">
        <v>0.98870000000000002</v>
      </c>
      <c r="AR20" s="2">
        <v>0.99497000000000002</v>
      </c>
      <c r="AS20" s="2">
        <v>0.99929999999999997</v>
      </c>
      <c r="AT20" s="2">
        <v>0.99502999999999997</v>
      </c>
      <c r="AU20" s="2">
        <v>0.98943000000000003</v>
      </c>
      <c r="AV20" s="2">
        <v>0.98289000000000004</v>
      </c>
      <c r="AW20" s="2">
        <v>0.95045000000000002</v>
      </c>
      <c r="AX20" s="2">
        <v>0.92608000000000001</v>
      </c>
      <c r="AY20" s="2">
        <v>0.89581</v>
      </c>
      <c r="AZ20" s="2">
        <v>0.87609000000000004</v>
      </c>
      <c r="BA20" s="2">
        <v>0.94059999999999999</v>
      </c>
      <c r="BB20" s="2">
        <v>0.95753999999999995</v>
      </c>
      <c r="BC20" s="2">
        <f t="shared" si="10"/>
        <v>0.99929999999999997</v>
      </c>
      <c r="BD20" s="2"/>
      <c r="BE20" s="10">
        <v>0.78515000000000001</v>
      </c>
      <c r="BF20" s="10">
        <v>1.0240100000000001</v>
      </c>
      <c r="BG20" s="10">
        <v>1.14534</v>
      </c>
      <c r="BH20" s="10">
        <v>1.4311499999999999</v>
      </c>
      <c r="BI20" s="10">
        <v>0.91052</v>
      </c>
      <c r="BJ20" s="10">
        <v>0.76858000000000004</v>
      </c>
      <c r="BK20" s="10">
        <v>0.66535999999999995</v>
      </c>
      <c r="BL20" s="10">
        <v>0.40057999999999999</v>
      </c>
      <c r="BM20" s="10">
        <v>0.28810000000000002</v>
      </c>
      <c r="BN20" s="10">
        <v>0.18540999999999999</v>
      </c>
      <c r="BO20" s="10">
        <v>0.34508</v>
      </c>
      <c r="BP20" s="10">
        <v>0.47286</v>
      </c>
      <c r="BQ20" s="10">
        <v>0.52830999999999995</v>
      </c>
      <c r="BS20" s="10">
        <v>0.17118</v>
      </c>
      <c r="BT20" s="10">
        <v>-3.7900000000000003E-2</v>
      </c>
      <c r="BU20" s="10">
        <v>-0.1472</v>
      </c>
      <c r="BV20" s="10">
        <v>-0.40905000000000002</v>
      </c>
      <c r="BW20" s="10">
        <v>5.7259999999999998E-2</v>
      </c>
      <c r="BX20" s="10">
        <v>0.18895000000000001</v>
      </c>
      <c r="BY20" s="10">
        <v>0.2858</v>
      </c>
      <c r="BZ20" s="10">
        <v>0.54298000000000002</v>
      </c>
      <c r="CA20" s="10">
        <v>0.65934000000000004</v>
      </c>
      <c r="CB20" s="10">
        <v>0.77203999999999995</v>
      </c>
      <c r="CC20" s="10">
        <v>0.57794999999999996</v>
      </c>
      <c r="CD20" s="10">
        <v>0.46211999999999998</v>
      </c>
      <c r="CE20" s="10">
        <v>0.41163</v>
      </c>
      <c r="CG20" s="1" t="s">
        <v>4</v>
      </c>
    </row>
    <row r="21" spans="1:86" x14ac:dyDescent="0.25">
      <c r="A21" t="s">
        <v>60</v>
      </c>
      <c r="B21" s="1" t="s">
        <v>25</v>
      </c>
      <c r="C21" s="1" t="s">
        <v>3</v>
      </c>
      <c r="D21" s="1">
        <v>6</v>
      </c>
      <c r="E21" s="4">
        <v>40</v>
      </c>
      <c r="F21" s="4">
        <v>40</v>
      </c>
      <c r="G21" s="4">
        <v>39.696289999999998</v>
      </c>
      <c r="H21" s="4">
        <v>39.12321</v>
      </c>
      <c r="I21" s="12">
        <v>9.0999999999999998E-2</v>
      </c>
      <c r="J21" s="12">
        <v>2.7447799999999998E-4</v>
      </c>
      <c r="K21" s="13">
        <v>0.99958000000000002</v>
      </c>
      <c r="L21" s="1" t="str">
        <f t="shared" si="0"/>
        <v>AE08</v>
      </c>
      <c r="M21" s="1" t="str">
        <f t="shared" si="1"/>
        <v xml:space="preserve"> </v>
      </c>
      <c r="N21" s="1" t="s">
        <v>4</v>
      </c>
      <c r="O21" s="9" t="str">
        <f t="shared" si="2"/>
        <v>-</v>
      </c>
      <c r="P21" s="1" t="str">
        <f t="shared" si="3"/>
        <v>True</v>
      </c>
      <c r="Q21" s="1" t="str">
        <f t="shared" si="4"/>
        <v>False</v>
      </c>
      <c r="R21" s="1" t="str">
        <f t="shared" si="5"/>
        <v>True</v>
      </c>
      <c r="S21" s="1" t="str">
        <f t="shared" si="6"/>
        <v>True</v>
      </c>
      <c r="T21" s="1" t="str">
        <f t="shared" si="7"/>
        <v>False</v>
      </c>
      <c r="U21" s="1" t="str">
        <f t="shared" si="8"/>
        <v>True</v>
      </c>
      <c r="V21" s="1"/>
      <c r="W21" s="1"/>
      <c r="X21" s="2">
        <v>0.92009156540251602</v>
      </c>
      <c r="Y21" s="2">
        <v>0.978626941101851</v>
      </c>
      <c r="Z21" s="2">
        <v>0.97449728958051696</v>
      </c>
      <c r="AA21" s="2">
        <v>0.92203785093038104</v>
      </c>
      <c r="AB21" s="2">
        <v>0.99631475330812802</v>
      </c>
      <c r="AC21" s="2">
        <v>0.97819997757928701</v>
      </c>
      <c r="AD21" s="2">
        <v>0.930062217348259</v>
      </c>
      <c r="AE21" s="2">
        <v>0.504876464269995</v>
      </c>
      <c r="AF21" s="2">
        <v>6.0691733557914102E-2</v>
      </c>
      <c r="AG21" s="2">
        <v>-0.69621124034368598</v>
      </c>
      <c r="AH21" s="2">
        <v>0.27256259111030101</v>
      </c>
      <c r="AI21" s="2">
        <v>0.63967532478369504</v>
      </c>
      <c r="AJ21" s="2">
        <v>0.77365444097549296</v>
      </c>
      <c r="AK21" s="2">
        <f t="shared" si="9"/>
        <v>0.99631475330812802</v>
      </c>
      <c r="AL21" s="9"/>
      <c r="AM21" s="1"/>
      <c r="AP21" s="2">
        <v>0.97140000000000004</v>
      </c>
      <c r="AQ21" s="2">
        <v>0.99316000000000004</v>
      </c>
      <c r="AR21" s="2">
        <v>0.99772000000000005</v>
      </c>
      <c r="AS21" s="2">
        <v>0.99858000000000002</v>
      </c>
      <c r="AT21" s="2">
        <v>0.99804000000000004</v>
      </c>
      <c r="AU21" s="2">
        <v>0.99428000000000005</v>
      </c>
      <c r="AV21" s="2">
        <v>0.98921000000000003</v>
      </c>
      <c r="AW21" s="2">
        <v>0.96099999999999997</v>
      </c>
      <c r="AX21" s="2">
        <v>0.93852999999999998</v>
      </c>
      <c r="AY21" s="2">
        <v>0.90993000000000002</v>
      </c>
      <c r="AZ21" s="2">
        <v>0.88980000000000004</v>
      </c>
      <c r="BA21" s="2">
        <v>0.95152000000000003</v>
      </c>
      <c r="BB21" s="2">
        <v>0.96711999999999998</v>
      </c>
      <c r="BC21" s="2">
        <f t="shared" si="10"/>
        <v>0.99858000000000002</v>
      </c>
      <c r="BD21" s="2"/>
      <c r="BE21" s="10">
        <v>0.81654000000000004</v>
      </c>
      <c r="BF21" s="10">
        <v>1.0694600000000001</v>
      </c>
      <c r="BG21" s="10">
        <v>1.19895</v>
      </c>
      <c r="BH21" s="10">
        <v>1.50542</v>
      </c>
      <c r="BI21" s="10">
        <v>0.95696999999999999</v>
      </c>
      <c r="BJ21" s="10">
        <v>0.80679000000000001</v>
      </c>
      <c r="BK21" s="10">
        <v>0.69784000000000002</v>
      </c>
      <c r="BL21" s="10">
        <v>0.41943000000000003</v>
      </c>
      <c r="BM21" s="10">
        <v>0.30158000000000001</v>
      </c>
      <c r="BN21" s="10">
        <v>0.19413</v>
      </c>
      <c r="BO21" s="10">
        <v>0.35924</v>
      </c>
      <c r="BP21" s="10">
        <v>0.49354999999999999</v>
      </c>
      <c r="BQ21" s="10">
        <v>0.55218</v>
      </c>
      <c r="BS21" s="10">
        <v>0.13306000000000001</v>
      </c>
      <c r="BT21" s="10">
        <v>-9.1660000000000005E-2</v>
      </c>
      <c r="BU21" s="10">
        <v>-0.21054999999999999</v>
      </c>
      <c r="BV21" s="10">
        <v>-0.49730999999999997</v>
      </c>
      <c r="BW21" s="10">
        <v>-7.6246300000000001E-4</v>
      </c>
      <c r="BX21" s="10">
        <v>0.14036999999999999</v>
      </c>
      <c r="BY21" s="10">
        <v>0.24374999999999999</v>
      </c>
      <c r="BZ21" s="10">
        <v>0.51671</v>
      </c>
      <c r="CA21" s="10">
        <v>0.63961999999999997</v>
      </c>
      <c r="CB21" s="10">
        <v>0.75858999999999999</v>
      </c>
      <c r="CC21" s="10">
        <v>0.55654000000000003</v>
      </c>
      <c r="CD21" s="10">
        <v>0.43367</v>
      </c>
      <c r="CE21" s="10">
        <v>0.37958999999999998</v>
      </c>
      <c r="CG21" s="1" t="s">
        <v>4</v>
      </c>
    </row>
    <row r="22" spans="1:86" x14ac:dyDescent="0.25">
      <c r="A22" t="s">
        <v>61</v>
      </c>
      <c r="B22" s="1" t="s">
        <v>25</v>
      </c>
      <c r="C22" s="1" t="s">
        <v>3</v>
      </c>
      <c r="D22" s="1">
        <v>8</v>
      </c>
      <c r="E22" s="4">
        <v>40</v>
      </c>
      <c r="F22" s="4">
        <v>40</v>
      </c>
      <c r="G22" s="4">
        <v>39.766590000000001</v>
      </c>
      <c r="H22" s="4">
        <v>38.896000000000001</v>
      </c>
      <c r="I22" s="12">
        <v>7.2580000000000006E-2</v>
      </c>
      <c r="J22" s="12">
        <v>4.5786399999999999E-4</v>
      </c>
      <c r="K22" s="13">
        <v>0.99792999999999998</v>
      </c>
      <c r="L22" s="1" t="str">
        <f t="shared" si="0"/>
        <v>AE08</v>
      </c>
      <c r="M22" s="1" t="str">
        <f t="shared" si="1"/>
        <v>AE09D1</v>
      </c>
      <c r="N22" s="1" t="s">
        <v>40</v>
      </c>
      <c r="O22" s="9" t="str">
        <f t="shared" si="2"/>
        <v>-</v>
      </c>
      <c r="P22" s="1" t="str">
        <f t="shared" si="3"/>
        <v>False</v>
      </c>
      <c r="Q22" s="1" t="str">
        <f t="shared" si="4"/>
        <v>True</v>
      </c>
      <c r="R22" s="1" t="str">
        <f t="shared" si="5"/>
        <v>True</v>
      </c>
      <c r="S22" s="1" t="str">
        <f t="shared" si="6"/>
        <v>False</v>
      </c>
      <c r="T22" s="1" t="str">
        <f t="shared" si="7"/>
        <v>True</v>
      </c>
      <c r="U22" s="1" t="str">
        <f t="shared" si="8"/>
        <v>True</v>
      </c>
      <c r="V22" s="1"/>
      <c r="W22" s="1"/>
      <c r="X22" s="2">
        <v>0.98183596806994999</v>
      </c>
      <c r="Y22" s="2">
        <v>0.96302956806610895</v>
      </c>
      <c r="Z22" s="2">
        <v>0.928461002321884</v>
      </c>
      <c r="AA22" s="2">
        <v>0.82218632632903399</v>
      </c>
      <c r="AB22" s="2">
        <v>0.96791904186229805</v>
      </c>
      <c r="AC22" s="2">
        <v>0.99279588000114005</v>
      </c>
      <c r="AD22" s="2">
        <v>0.98489788116181998</v>
      </c>
      <c r="AE22" s="2">
        <v>0.70556798383257002</v>
      </c>
      <c r="AF22" s="2">
        <v>0.328412018821364</v>
      </c>
      <c r="AG22" s="2">
        <v>-0.33036652568335001</v>
      </c>
      <c r="AH22" s="2">
        <v>0.51605913804017201</v>
      </c>
      <c r="AI22" s="2">
        <v>0.81870236662835605</v>
      </c>
      <c r="AJ22" s="2">
        <v>0.903108223890565</v>
      </c>
      <c r="AK22" s="2">
        <f t="shared" si="9"/>
        <v>0.99279588000114005</v>
      </c>
      <c r="AL22" s="9"/>
      <c r="AM22" s="1"/>
      <c r="AP22" s="2">
        <v>0.99034999999999995</v>
      </c>
      <c r="AQ22" s="2">
        <v>0.99839</v>
      </c>
      <c r="AR22" s="2">
        <v>0.99653999999999998</v>
      </c>
      <c r="AS22" s="2">
        <v>0.98475000000000001</v>
      </c>
      <c r="AT22" s="2">
        <v>0.99383999999999995</v>
      </c>
      <c r="AU22" s="2">
        <v>0.99504000000000004</v>
      </c>
      <c r="AV22" s="2">
        <v>0.99363999999999997</v>
      </c>
      <c r="AW22" s="2">
        <v>0.97382000000000002</v>
      </c>
      <c r="AX22" s="2">
        <v>0.95337000000000005</v>
      </c>
      <c r="AY22" s="2">
        <v>0.92479999999999996</v>
      </c>
      <c r="AZ22" s="2">
        <v>0.91949000000000003</v>
      </c>
      <c r="BA22" s="2">
        <v>0.97070999999999996</v>
      </c>
      <c r="BB22" s="2">
        <v>0.98185</v>
      </c>
      <c r="BC22" s="2">
        <f t="shared" si="10"/>
        <v>0.99839</v>
      </c>
      <c r="BD22" s="2"/>
      <c r="BE22" s="10">
        <v>0.93930999999999998</v>
      </c>
      <c r="BF22" s="10">
        <v>1.20686</v>
      </c>
      <c r="BG22" s="10">
        <v>1.3416300000000001</v>
      </c>
      <c r="BH22" s="10">
        <v>1.6575899999999999</v>
      </c>
      <c r="BI22" s="10">
        <v>1.06853</v>
      </c>
      <c r="BJ22" s="10">
        <v>0.90810999999999997</v>
      </c>
      <c r="BK22" s="10">
        <v>0.79079999999999995</v>
      </c>
      <c r="BL22" s="10">
        <v>0.48597000000000001</v>
      </c>
      <c r="BM22" s="10">
        <v>0.35381000000000001</v>
      </c>
      <c r="BN22" s="10">
        <v>0.23086999999999999</v>
      </c>
      <c r="BO22" s="10">
        <v>0.42932999999999999</v>
      </c>
      <c r="BP22" s="10">
        <v>0.57464999999999999</v>
      </c>
      <c r="BQ22" s="10">
        <v>0.63719999999999999</v>
      </c>
      <c r="BS22" s="10">
        <v>-3.64E-3</v>
      </c>
      <c r="BT22" s="10">
        <v>-0.23619999999999999</v>
      </c>
      <c r="BU22" s="10">
        <v>-0.35596</v>
      </c>
      <c r="BV22" s="10">
        <v>-0.64044000000000001</v>
      </c>
      <c r="BW22" s="10">
        <v>-0.11491</v>
      </c>
      <c r="BX22" s="10">
        <v>3.2890000000000003E-2</v>
      </c>
      <c r="BY22" s="10">
        <v>0.14247000000000001</v>
      </c>
      <c r="BZ22" s="10">
        <v>0.43861</v>
      </c>
      <c r="CA22" s="10">
        <v>0.57613000000000003</v>
      </c>
      <c r="CB22" s="10">
        <v>0.71235000000000004</v>
      </c>
      <c r="CC22" s="10">
        <v>0.47000999999999998</v>
      </c>
      <c r="CD22" s="10">
        <v>0.33856000000000003</v>
      </c>
      <c r="CE22" s="10">
        <v>0.28198000000000001</v>
      </c>
      <c r="CG22" s="1" t="s">
        <v>4</v>
      </c>
      <c r="CH22" s="1" t="s">
        <v>186</v>
      </c>
    </row>
    <row r="23" spans="1:86" x14ac:dyDescent="0.25">
      <c r="A23" t="s">
        <v>62</v>
      </c>
      <c r="B23" s="1" t="s">
        <v>25</v>
      </c>
      <c r="C23" s="1" t="s">
        <v>3</v>
      </c>
      <c r="D23" s="1">
        <v>9</v>
      </c>
      <c r="E23" s="4">
        <v>20</v>
      </c>
      <c r="F23" s="4">
        <v>25.2</v>
      </c>
      <c r="G23" s="4">
        <v>20.060169999999999</v>
      </c>
      <c r="H23" s="4">
        <v>24.928709999999999</v>
      </c>
      <c r="I23" s="12">
        <v>7.3080000000000006E-2</v>
      </c>
      <c r="J23" s="12">
        <v>4.12972E-4</v>
      </c>
      <c r="K23" s="13">
        <v>0.99814999999999998</v>
      </c>
      <c r="L23" s="1" t="str">
        <f t="shared" si="0"/>
        <v>AE09</v>
      </c>
      <c r="M23" s="1" t="str">
        <f t="shared" si="1"/>
        <v xml:space="preserve"> </v>
      </c>
      <c r="N23" s="1" t="s">
        <v>40</v>
      </c>
      <c r="O23" s="9" t="str">
        <f t="shared" si="2"/>
        <v>-</v>
      </c>
      <c r="P23" s="1" t="str">
        <f t="shared" si="3"/>
        <v>True</v>
      </c>
      <c r="Q23" s="1" t="str">
        <f t="shared" si="4"/>
        <v>False</v>
      </c>
      <c r="R23" s="1" t="str">
        <f t="shared" si="5"/>
        <v>True</v>
      </c>
      <c r="S23" s="1" t="str">
        <f t="shared" si="6"/>
        <v>True</v>
      </c>
      <c r="T23" s="1" t="str">
        <f t="shared" si="7"/>
        <v>False</v>
      </c>
      <c r="U23" s="1" t="str">
        <f t="shared" si="8"/>
        <v>True</v>
      </c>
      <c r="V23" s="1"/>
      <c r="W23" s="1"/>
      <c r="X23" s="2">
        <v>0.95310885969259496</v>
      </c>
      <c r="Y23" s="2">
        <v>0.95533431601389496</v>
      </c>
      <c r="Z23" s="2">
        <v>0.92710979621196199</v>
      </c>
      <c r="AA23" s="2">
        <v>0.82855368937392404</v>
      </c>
      <c r="AB23" s="2">
        <v>0.98010819294038298</v>
      </c>
      <c r="AC23" s="2">
        <v>0.99750096444145997</v>
      </c>
      <c r="AD23" s="2">
        <v>0.97989711999931195</v>
      </c>
      <c r="AE23" s="2">
        <v>0.63965868111300594</v>
      </c>
      <c r="AF23" s="2">
        <v>0.20350188968281599</v>
      </c>
      <c r="AG23" s="2">
        <v>-0.55088565994957595</v>
      </c>
      <c r="AH23" s="2">
        <v>0.406794771905994</v>
      </c>
      <c r="AI23" s="2">
        <v>0.75941523185131998</v>
      </c>
      <c r="AJ23" s="2">
        <v>0.86855855523139902</v>
      </c>
      <c r="AK23" s="2">
        <f t="shared" si="9"/>
        <v>0.99750096444145997</v>
      </c>
      <c r="AL23" s="9"/>
      <c r="AM23" s="1"/>
      <c r="AP23" s="2">
        <v>0.98523000000000005</v>
      </c>
      <c r="AQ23" s="2">
        <v>0.99766999999999995</v>
      </c>
      <c r="AR23" s="2">
        <v>0.99863000000000002</v>
      </c>
      <c r="AS23" s="2">
        <v>0.99334</v>
      </c>
      <c r="AT23" s="2">
        <v>0.99963000000000002</v>
      </c>
      <c r="AU23" s="2">
        <v>0.99936000000000003</v>
      </c>
      <c r="AV23" s="2">
        <v>0.99726000000000004</v>
      </c>
      <c r="AW23" s="2">
        <v>0.97875999999999996</v>
      </c>
      <c r="AX23" s="2">
        <v>0.96140000000000003</v>
      </c>
      <c r="AY23" s="2">
        <v>0.93786999999999998</v>
      </c>
      <c r="AZ23" s="2">
        <v>0.92196999999999996</v>
      </c>
      <c r="BA23" s="2">
        <v>0.97172000000000003</v>
      </c>
      <c r="BB23" s="2">
        <v>0.98321000000000003</v>
      </c>
      <c r="BC23" s="2">
        <f t="shared" si="10"/>
        <v>0.99963000000000002</v>
      </c>
      <c r="BD23" s="2"/>
      <c r="BE23" s="10">
        <v>1.0214799999999999</v>
      </c>
      <c r="BF23" s="10">
        <v>1.3297699999999999</v>
      </c>
      <c r="BG23" s="10">
        <v>1.4872099999999999</v>
      </c>
      <c r="BH23" s="10">
        <v>1.8594599999999999</v>
      </c>
      <c r="BI23" s="10">
        <v>1.1875</v>
      </c>
      <c r="BJ23" s="10">
        <v>1.00343</v>
      </c>
      <c r="BK23" s="10">
        <v>0.86960999999999999</v>
      </c>
      <c r="BL23" s="10">
        <v>0.52597000000000005</v>
      </c>
      <c r="BM23" s="10">
        <v>0.37948999999999999</v>
      </c>
      <c r="BN23" s="10">
        <v>0.24515999999999999</v>
      </c>
      <c r="BO23" s="10">
        <v>0.45496999999999999</v>
      </c>
      <c r="BP23" s="10">
        <v>0.61990999999999996</v>
      </c>
      <c r="BQ23" s="10">
        <v>0.69169000000000003</v>
      </c>
      <c r="BS23" s="10">
        <v>-5.1520000000000003E-2</v>
      </c>
      <c r="BT23" s="10">
        <v>-0.31531999999999999</v>
      </c>
      <c r="BU23" s="10">
        <v>-0.45299</v>
      </c>
      <c r="BV23" s="10">
        <v>-0.78274999999999995</v>
      </c>
      <c r="BW23" s="10">
        <v>-0.19345999999999999</v>
      </c>
      <c r="BX23" s="10">
        <v>-2.7099999999999999E-2</v>
      </c>
      <c r="BY23" s="10">
        <v>9.529E-2</v>
      </c>
      <c r="BZ23" s="10">
        <v>0.42054999999999998</v>
      </c>
      <c r="CA23" s="10">
        <v>0.56784000000000001</v>
      </c>
      <c r="CB23" s="10">
        <v>0.71062000000000003</v>
      </c>
      <c r="CC23" s="10">
        <v>0.46437</v>
      </c>
      <c r="CD23" s="10">
        <v>0.31789000000000001</v>
      </c>
      <c r="CE23" s="10">
        <v>0.25411</v>
      </c>
      <c r="CG23" s="1" t="s">
        <v>40</v>
      </c>
    </row>
    <row r="24" spans="1:86" x14ac:dyDescent="0.25">
      <c r="A24" t="s">
        <v>63</v>
      </c>
      <c r="B24" s="1" t="s">
        <v>25</v>
      </c>
      <c r="C24" s="1" t="s">
        <v>3</v>
      </c>
      <c r="D24" s="1">
        <v>10</v>
      </c>
      <c r="E24" s="4">
        <v>20</v>
      </c>
      <c r="F24" s="4">
        <v>33.5</v>
      </c>
      <c r="G24" s="4">
        <v>20.05086</v>
      </c>
      <c r="H24" s="4">
        <v>33.002870000000001</v>
      </c>
      <c r="I24" s="12">
        <v>0.12393</v>
      </c>
      <c r="J24" s="12">
        <v>4.8043400000000002E-4</v>
      </c>
      <c r="K24" s="13">
        <v>0.99946999999999997</v>
      </c>
      <c r="L24" s="1" t="str">
        <f t="shared" si="0"/>
        <v>AE08</v>
      </c>
      <c r="M24" s="1" t="str">
        <f t="shared" si="1"/>
        <v xml:space="preserve"> </v>
      </c>
      <c r="N24" s="1" t="s">
        <v>4</v>
      </c>
      <c r="O24" s="9" t="str">
        <f t="shared" si="2"/>
        <v>AE09</v>
      </c>
      <c r="P24" s="1" t="str">
        <f t="shared" si="3"/>
        <v>True</v>
      </c>
      <c r="Q24" s="1" t="str">
        <f t="shared" si="4"/>
        <v>False</v>
      </c>
      <c r="R24" s="1" t="str">
        <f t="shared" si="5"/>
        <v>True</v>
      </c>
      <c r="S24" s="1" t="str">
        <f t="shared" si="6"/>
        <v>True</v>
      </c>
      <c r="T24" s="1" t="str">
        <f t="shared" si="7"/>
        <v>False</v>
      </c>
      <c r="U24" s="1" t="str">
        <f t="shared" si="8"/>
        <v>True</v>
      </c>
      <c r="V24" s="1"/>
      <c r="W24" s="1"/>
      <c r="X24" s="2">
        <v>0.94064410849514501</v>
      </c>
      <c r="Y24" s="2">
        <v>0.973441308746402</v>
      </c>
      <c r="Z24" s="2">
        <v>0.95858310393786095</v>
      </c>
      <c r="AA24" s="2">
        <v>0.88556176610678405</v>
      </c>
      <c r="AB24" s="2">
        <v>0.99318219409618602</v>
      </c>
      <c r="AC24" s="2">
        <v>0.99084999348320102</v>
      </c>
      <c r="AD24" s="2">
        <v>0.95649889264493604</v>
      </c>
      <c r="AE24" s="2">
        <v>0.57042964383948103</v>
      </c>
      <c r="AF24" s="2">
        <v>0.13160196931019899</v>
      </c>
      <c r="AG24" s="2">
        <v>-0.61948590181509799</v>
      </c>
      <c r="AH24" s="2">
        <v>0.336522834338223</v>
      </c>
      <c r="AI24" s="2">
        <v>0.69887403203323695</v>
      </c>
      <c r="AJ24" s="2">
        <v>0.82095366581721796</v>
      </c>
      <c r="AK24" s="2">
        <f t="shared" si="9"/>
        <v>0.99318219409618602</v>
      </c>
      <c r="AL24" s="9" t="s">
        <v>40</v>
      </c>
      <c r="AM24" s="1"/>
      <c r="AP24" s="2">
        <v>0.97806999999999999</v>
      </c>
      <c r="AQ24" s="2">
        <v>0.99585000000000001</v>
      </c>
      <c r="AR24" s="2">
        <v>0.99883</v>
      </c>
      <c r="AS24" s="2">
        <v>0.99692999999999998</v>
      </c>
      <c r="AT24" s="2">
        <v>0.99927999999999995</v>
      </c>
      <c r="AU24" s="2">
        <v>0.99678</v>
      </c>
      <c r="AV24" s="2">
        <v>0.99267000000000005</v>
      </c>
      <c r="AW24" s="2">
        <v>0.96669000000000005</v>
      </c>
      <c r="AX24" s="2">
        <v>0.94477</v>
      </c>
      <c r="AY24" s="2">
        <v>0.91617000000000004</v>
      </c>
      <c r="AZ24" s="2">
        <v>0.90049000000000001</v>
      </c>
      <c r="BA24" s="2">
        <v>0.95884999999999998</v>
      </c>
      <c r="BB24" s="2">
        <v>0.97319999999999995</v>
      </c>
      <c r="BC24" s="2">
        <f t="shared" si="10"/>
        <v>0.99927999999999995</v>
      </c>
      <c r="BD24" s="2"/>
      <c r="BE24" s="10">
        <v>0.89573000000000003</v>
      </c>
      <c r="BF24" s="10">
        <v>1.1658900000000001</v>
      </c>
      <c r="BG24" s="10">
        <v>1.30386</v>
      </c>
      <c r="BH24" s="10">
        <v>1.6300600000000001</v>
      </c>
      <c r="BI24" s="10">
        <v>1.04169</v>
      </c>
      <c r="BJ24" s="10">
        <v>0.88051999999999997</v>
      </c>
      <c r="BK24" s="10">
        <v>0.76334999999999997</v>
      </c>
      <c r="BL24" s="10">
        <v>0.46242</v>
      </c>
      <c r="BM24" s="10">
        <v>0.33402999999999999</v>
      </c>
      <c r="BN24" s="10">
        <v>0.21612000000000001</v>
      </c>
      <c r="BO24" s="10">
        <v>0.40027000000000001</v>
      </c>
      <c r="BP24" s="10">
        <v>0.54466999999999999</v>
      </c>
      <c r="BQ24" s="10">
        <v>0.60751999999999995</v>
      </c>
      <c r="BS24" s="10">
        <v>4.6240000000000003E-2</v>
      </c>
      <c r="BT24" s="10">
        <v>-0.18792</v>
      </c>
      <c r="BU24" s="10">
        <v>-0.31058999999999998</v>
      </c>
      <c r="BV24" s="10">
        <v>-0.60502999999999996</v>
      </c>
      <c r="BW24" s="10">
        <v>-8.1710000000000005E-2</v>
      </c>
      <c r="BX24" s="10">
        <v>6.6659999999999997E-2</v>
      </c>
      <c r="BY24" s="10">
        <v>0.17593</v>
      </c>
      <c r="BZ24" s="10">
        <v>0.46755999999999998</v>
      </c>
      <c r="CA24" s="10">
        <v>0.60077000000000003</v>
      </c>
      <c r="CB24" s="10">
        <v>0.73107</v>
      </c>
      <c r="CC24" s="10">
        <v>0.50448000000000004</v>
      </c>
      <c r="CD24" s="10">
        <v>0.37429000000000001</v>
      </c>
      <c r="CE24" s="10">
        <v>0.31752000000000002</v>
      </c>
      <c r="CG24" s="1" t="s">
        <v>4</v>
      </c>
    </row>
    <row r="25" spans="1:86" x14ac:dyDescent="0.25">
      <c r="A25" t="s">
        <v>64</v>
      </c>
      <c r="B25" s="1" t="s">
        <v>25</v>
      </c>
      <c r="C25" s="1" t="s">
        <v>3</v>
      </c>
      <c r="D25" s="1">
        <v>11</v>
      </c>
      <c r="E25" s="4">
        <v>20</v>
      </c>
      <c r="F25" s="4">
        <v>37.799999999999997</v>
      </c>
      <c r="G25" s="4">
        <v>20.058979999999998</v>
      </c>
      <c r="H25" s="4">
        <v>37.103760000000001</v>
      </c>
      <c r="I25" s="12">
        <v>0.15587000000000001</v>
      </c>
      <c r="J25" s="12">
        <v>1.6100000000000001E-3</v>
      </c>
      <c r="K25" s="13">
        <v>0.99658000000000002</v>
      </c>
      <c r="L25" s="1" t="str">
        <f t="shared" si="0"/>
        <v>AE1</v>
      </c>
      <c r="M25" s="1" t="str">
        <f t="shared" si="1"/>
        <v>AE09</v>
      </c>
      <c r="N25" s="1" t="s">
        <v>5</v>
      </c>
      <c r="O25" s="9" t="str">
        <f t="shared" si="2"/>
        <v>AE9</v>
      </c>
      <c r="P25" s="1" t="str">
        <f t="shared" si="3"/>
        <v>True</v>
      </c>
      <c r="Q25" s="1" t="str">
        <f t="shared" si="4"/>
        <v>False</v>
      </c>
      <c r="R25" s="1" t="str">
        <f t="shared" si="5"/>
        <v>True</v>
      </c>
      <c r="S25" s="1" t="str">
        <f t="shared" si="6"/>
        <v>True</v>
      </c>
      <c r="T25" s="1" t="str">
        <f t="shared" si="7"/>
        <v>False</v>
      </c>
      <c r="U25" s="1" t="str">
        <f t="shared" si="8"/>
        <v>True</v>
      </c>
      <c r="V25" s="1"/>
      <c r="W25" s="1"/>
      <c r="X25" s="2">
        <v>0.94906046158894997</v>
      </c>
      <c r="Y25" s="2">
        <v>0.91984683408324497</v>
      </c>
      <c r="Z25" s="2">
        <v>0.87851849203141996</v>
      </c>
      <c r="AA25" s="2">
        <v>0.753797443644451</v>
      </c>
      <c r="AB25" s="2">
        <v>0.95118342978482995</v>
      </c>
      <c r="AC25" s="2">
        <v>0.99090140290504403</v>
      </c>
      <c r="AD25" s="2">
        <v>0.99235954592071995</v>
      </c>
      <c r="AE25" s="2">
        <v>0.71151788173157804</v>
      </c>
      <c r="AF25" s="2">
        <v>0.29252713557177601</v>
      </c>
      <c r="AG25" s="2">
        <v>-0.450550209403837</v>
      </c>
      <c r="AH25" s="2">
        <v>0.47985586801695002</v>
      </c>
      <c r="AI25" s="2">
        <v>0.81597702346571899</v>
      </c>
      <c r="AJ25" s="2">
        <v>0.90895956069627004</v>
      </c>
      <c r="AK25" s="2">
        <f t="shared" si="9"/>
        <v>0.99235954592071995</v>
      </c>
      <c r="AL25" s="9" t="s">
        <v>192</v>
      </c>
      <c r="AM25" s="1"/>
      <c r="AP25" s="2">
        <v>0.98280999999999996</v>
      </c>
      <c r="AQ25" s="2">
        <v>0.99590000000000001</v>
      </c>
      <c r="AR25" s="2">
        <v>0.99746999999999997</v>
      </c>
      <c r="AS25" s="2">
        <v>0.99365999999999999</v>
      </c>
      <c r="AT25" s="2">
        <v>0.99938000000000005</v>
      </c>
      <c r="AU25" s="2">
        <v>0.99858999999999998</v>
      </c>
      <c r="AV25" s="2">
        <v>0.99614000000000003</v>
      </c>
      <c r="AW25" s="2">
        <v>0.97719999999999996</v>
      </c>
      <c r="AX25" s="2">
        <v>0.96013000000000004</v>
      </c>
      <c r="AY25" s="2">
        <v>0.93737000000000004</v>
      </c>
      <c r="AZ25" s="2">
        <v>0.92237999999999998</v>
      </c>
      <c r="BA25" s="2">
        <v>0.97004000000000001</v>
      </c>
      <c r="BB25" s="2">
        <v>0.98143000000000002</v>
      </c>
      <c r="BC25" s="2">
        <f t="shared" si="10"/>
        <v>0.99938000000000005</v>
      </c>
      <c r="BD25" s="2"/>
      <c r="BE25" s="10">
        <v>1.1214</v>
      </c>
      <c r="BF25" s="10">
        <v>1.4468300000000001</v>
      </c>
      <c r="BG25" s="10">
        <v>1.6118399999999999</v>
      </c>
      <c r="BH25" s="10">
        <v>2.0002399999999998</v>
      </c>
      <c r="BI25" s="10">
        <v>1.2858400000000001</v>
      </c>
      <c r="BJ25" s="10">
        <v>1.0906100000000001</v>
      </c>
      <c r="BK25" s="10">
        <v>0.94811000000000001</v>
      </c>
      <c r="BL25" s="10">
        <v>0.57923000000000002</v>
      </c>
      <c r="BM25" s="10">
        <v>0.42018</v>
      </c>
      <c r="BN25" s="10">
        <v>0.27299000000000001</v>
      </c>
      <c r="BO25" s="10">
        <v>0.50851999999999997</v>
      </c>
      <c r="BP25" s="10">
        <v>0.68449000000000004</v>
      </c>
      <c r="BQ25" s="10">
        <v>0.76056000000000001</v>
      </c>
      <c r="BS25" s="10">
        <v>-0.13766</v>
      </c>
      <c r="BT25" s="10">
        <v>-0.40428999999999998</v>
      </c>
      <c r="BU25" s="10">
        <v>-0.54193999999999998</v>
      </c>
      <c r="BV25" s="10">
        <v>-0.86960000000000004</v>
      </c>
      <c r="BW25" s="10">
        <v>-0.26541999999999999</v>
      </c>
      <c r="BX25" s="10">
        <v>-9.5219999999999999E-2</v>
      </c>
      <c r="BY25" s="10">
        <v>3.09E-2</v>
      </c>
      <c r="BZ25" s="10">
        <v>0.37081999999999998</v>
      </c>
      <c r="CA25" s="10">
        <v>0.52763000000000004</v>
      </c>
      <c r="CB25" s="10">
        <v>0.68166000000000004</v>
      </c>
      <c r="CC25" s="10">
        <v>0.40788000000000002</v>
      </c>
      <c r="CD25" s="10">
        <v>0.25669999999999998</v>
      </c>
      <c r="CE25" s="10">
        <v>0.19159999999999999</v>
      </c>
      <c r="CG25" s="1" t="s">
        <v>5</v>
      </c>
      <c r="CH25" s="1" t="s">
        <v>40</v>
      </c>
    </row>
    <row r="26" spans="1:86" x14ac:dyDescent="0.25">
      <c r="A26" t="s">
        <v>65</v>
      </c>
      <c r="B26" s="1" t="s">
        <v>25</v>
      </c>
      <c r="C26" s="1" t="s">
        <v>3</v>
      </c>
      <c r="D26" s="1">
        <v>12</v>
      </c>
      <c r="E26" s="4">
        <v>10</v>
      </c>
      <c r="F26" s="4">
        <v>18.399999999999999</v>
      </c>
      <c r="G26" s="4">
        <v>10.357290000000001</v>
      </c>
      <c r="H26" s="4">
        <v>18.367139999999999</v>
      </c>
      <c r="I26" s="12">
        <v>5.935E-2</v>
      </c>
      <c r="J26" s="12">
        <v>8.0535000000000001E-5</v>
      </c>
      <c r="K26" s="13">
        <v>0.99987000000000004</v>
      </c>
      <c r="L26" s="1" t="str">
        <f t="shared" si="0"/>
        <v>AE08</v>
      </c>
      <c r="M26" s="1" t="str">
        <f t="shared" si="1"/>
        <v xml:space="preserve"> </v>
      </c>
      <c r="N26" s="1" t="s">
        <v>4</v>
      </c>
      <c r="O26" s="9" t="str">
        <f t="shared" si="2"/>
        <v>-</v>
      </c>
      <c r="P26" s="1" t="str">
        <f t="shared" si="3"/>
        <v>True</v>
      </c>
      <c r="Q26" s="1" t="str">
        <f t="shared" si="4"/>
        <v>False</v>
      </c>
      <c r="R26" s="1" t="str">
        <f t="shared" si="5"/>
        <v>True</v>
      </c>
      <c r="S26" s="1" t="str">
        <f t="shared" si="6"/>
        <v>True</v>
      </c>
      <c r="T26" s="1" t="str">
        <f t="shared" si="7"/>
        <v>False</v>
      </c>
      <c r="U26" s="1" t="str">
        <f t="shared" si="8"/>
        <v>True</v>
      </c>
      <c r="V26" s="1"/>
      <c r="W26" s="1"/>
      <c r="X26" s="2">
        <v>0.93123172211771299</v>
      </c>
      <c r="Y26" s="2">
        <v>0.98670312656284698</v>
      </c>
      <c r="Z26" s="2">
        <v>0.98172660392698097</v>
      </c>
      <c r="AA26" s="2">
        <v>0.92908087106751402</v>
      </c>
      <c r="AB26" s="2">
        <v>0.99900640122024298</v>
      </c>
      <c r="AC26" s="2">
        <v>0.98003437051582998</v>
      </c>
      <c r="AD26" s="2">
        <v>0.93124883621360399</v>
      </c>
      <c r="AE26" s="2">
        <v>0.50828705988160805</v>
      </c>
      <c r="AF26" s="2">
        <v>6.8174793785865606E-2</v>
      </c>
      <c r="AG26" s="2">
        <v>-0.68008243244597899</v>
      </c>
      <c r="AH26" s="2">
        <v>0.28638977269276</v>
      </c>
      <c r="AI26" s="2">
        <v>0.64702047261788498</v>
      </c>
      <c r="AJ26" s="2">
        <v>0.77854368791977901</v>
      </c>
      <c r="AK26" s="2">
        <f t="shared" si="9"/>
        <v>0.99900640122024298</v>
      </c>
      <c r="AL26" s="9"/>
      <c r="AM26" s="1"/>
      <c r="AP26" s="2">
        <v>0.98075000000000001</v>
      </c>
      <c r="AQ26" s="2">
        <v>0.99658000000000002</v>
      </c>
      <c r="AR26" s="2">
        <v>0.99892999999999998</v>
      </c>
      <c r="AS26" s="2">
        <v>0.99633000000000005</v>
      </c>
      <c r="AT26" s="2">
        <v>0.99946999999999997</v>
      </c>
      <c r="AU26" s="2">
        <v>0.99743000000000004</v>
      </c>
      <c r="AV26" s="2">
        <v>0.99373999999999996</v>
      </c>
      <c r="AW26" s="2">
        <v>0.96882000000000001</v>
      </c>
      <c r="AX26" s="2">
        <v>0.94691000000000003</v>
      </c>
      <c r="AY26" s="2">
        <v>0.91759999999999997</v>
      </c>
      <c r="AZ26" s="2">
        <v>0.90495000000000003</v>
      </c>
      <c r="BA26" s="2">
        <v>0.96196000000000004</v>
      </c>
      <c r="BB26" s="2">
        <v>0.97563</v>
      </c>
      <c r="BC26" s="2">
        <f t="shared" si="10"/>
        <v>0.99946999999999997</v>
      </c>
      <c r="BD26" s="2"/>
      <c r="BE26" s="10">
        <v>0.83403000000000005</v>
      </c>
      <c r="BF26" s="10">
        <v>1.0890299999999999</v>
      </c>
      <c r="BG26" s="10">
        <v>1.21957</v>
      </c>
      <c r="BH26" s="10">
        <v>1.52861</v>
      </c>
      <c r="BI26" s="10">
        <v>0.97477000000000003</v>
      </c>
      <c r="BJ26" s="10">
        <v>0.82298000000000004</v>
      </c>
      <c r="BK26" s="10">
        <v>0.71277999999999997</v>
      </c>
      <c r="BL26" s="10">
        <v>0.43056</v>
      </c>
      <c r="BM26" s="10">
        <v>0.31061</v>
      </c>
      <c r="BN26" s="10">
        <v>0.20074</v>
      </c>
      <c r="BO26" s="10">
        <v>0.37073</v>
      </c>
      <c r="BP26" s="10">
        <v>0.50646999999999998</v>
      </c>
      <c r="BQ26" s="10">
        <v>0.56569000000000003</v>
      </c>
      <c r="BS26" s="10">
        <v>0.11547</v>
      </c>
      <c r="BT26" s="10">
        <v>-0.10158</v>
      </c>
      <c r="BU26" s="10">
        <v>-0.21553</v>
      </c>
      <c r="BV26" s="10">
        <v>-0.48935000000000001</v>
      </c>
      <c r="BW26" s="10">
        <v>-4.6600000000000001E-3</v>
      </c>
      <c r="BX26" s="10">
        <v>0.13292000000000001</v>
      </c>
      <c r="BY26" s="10">
        <v>0.23421</v>
      </c>
      <c r="BZ26" s="10">
        <v>0.50441999999999998</v>
      </c>
      <c r="CA26" s="10">
        <v>0.62792999999999999</v>
      </c>
      <c r="CB26" s="10">
        <v>0.74892000000000003</v>
      </c>
      <c r="CC26" s="10">
        <v>0.53879999999999995</v>
      </c>
      <c r="CD26" s="10">
        <v>0.41826000000000002</v>
      </c>
      <c r="CE26" s="10">
        <v>0.36563000000000001</v>
      </c>
      <c r="CG26" s="1" t="s">
        <v>4</v>
      </c>
    </row>
    <row r="27" spans="1:86" x14ac:dyDescent="0.25">
      <c r="A27" t="s">
        <v>66</v>
      </c>
      <c r="B27" s="1" t="s">
        <v>25</v>
      </c>
      <c r="C27" s="1" t="s">
        <v>3</v>
      </c>
      <c r="D27" s="1">
        <v>13</v>
      </c>
      <c r="E27" s="4">
        <v>10</v>
      </c>
      <c r="F27" s="4">
        <v>24.5</v>
      </c>
      <c r="G27" s="4">
        <v>10.355980000000001</v>
      </c>
      <c r="H27" s="4">
        <v>24.36186</v>
      </c>
      <c r="I27" s="12">
        <v>5.806E-2</v>
      </c>
      <c r="J27" s="12">
        <v>2.3463600000000001E-4</v>
      </c>
      <c r="K27" s="13">
        <v>0.99907000000000001</v>
      </c>
      <c r="L27" s="1" t="str">
        <f t="shared" si="0"/>
        <v>AE08</v>
      </c>
      <c r="M27" s="1" t="str">
        <f t="shared" si="1"/>
        <v>D2</v>
      </c>
      <c r="N27" s="1" t="s">
        <v>4</v>
      </c>
      <c r="O27" s="9" t="str">
        <f t="shared" si="2"/>
        <v>-</v>
      </c>
      <c r="P27" s="1" t="str">
        <f t="shared" si="3"/>
        <v>True</v>
      </c>
      <c r="Q27" s="1" t="str">
        <f t="shared" si="4"/>
        <v>False</v>
      </c>
      <c r="R27" s="1" t="str">
        <f t="shared" si="5"/>
        <v>True</v>
      </c>
      <c r="S27" s="1" t="str">
        <f t="shared" si="6"/>
        <v>True</v>
      </c>
      <c r="T27" s="1" t="str">
        <f t="shared" si="7"/>
        <v>False</v>
      </c>
      <c r="U27" s="1" t="str">
        <f t="shared" si="8"/>
        <v>True</v>
      </c>
      <c r="V27" s="1"/>
      <c r="W27" s="1"/>
      <c r="X27" s="2">
        <v>0.85244376616599804</v>
      </c>
      <c r="Y27" s="2">
        <v>0.96135610220772805</v>
      </c>
      <c r="Z27" s="2">
        <v>0.97517385525864797</v>
      </c>
      <c r="AA27" s="2">
        <v>0.95580786281283203</v>
      </c>
      <c r="AB27" s="2">
        <v>0.984533223100303</v>
      </c>
      <c r="AC27" s="2">
        <v>0.94055397724396095</v>
      </c>
      <c r="AD27" s="2">
        <v>0.86262082024266795</v>
      </c>
      <c r="AE27" s="2">
        <v>0.344127986147999</v>
      </c>
      <c r="AF27" s="2">
        <v>-0.13899285575070799</v>
      </c>
      <c r="AG27" s="2">
        <v>-0.96695871485051499</v>
      </c>
      <c r="AH27" s="2">
        <v>9.7982617278277201E-2</v>
      </c>
      <c r="AI27" s="2">
        <v>0.49442889428471298</v>
      </c>
      <c r="AJ27" s="2">
        <v>0.66100653727728897</v>
      </c>
      <c r="AK27" s="2">
        <f t="shared" si="9"/>
        <v>0.984533223100303</v>
      </c>
      <c r="AL27" s="9"/>
      <c r="AM27" s="1"/>
      <c r="AP27" s="2">
        <v>0.96447000000000005</v>
      </c>
      <c r="AQ27" s="2">
        <v>0.98829999999999996</v>
      </c>
      <c r="AR27" s="2">
        <v>0.99424999999999997</v>
      </c>
      <c r="AS27" s="2">
        <v>0.99843999999999999</v>
      </c>
      <c r="AT27" s="2">
        <v>0.99643999999999999</v>
      </c>
      <c r="AU27" s="2">
        <v>0.99175000000000002</v>
      </c>
      <c r="AV27" s="2">
        <v>0.98607</v>
      </c>
      <c r="AW27" s="2">
        <v>0.95667000000000002</v>
      </c>
      <c r="AX27" s="2">
        <v>0.93381000000000003</v>
      </c>
      <c r="AY27" s="2">
        <v>0.90476000000000001</v>
      </c>
      <c r="AZ27" s="2">
        <v>0.88302000000000003</v>
      </c>
      <c r="BA27" s="2">
        <v>0.94598000000000004</v>
      </c>
      <c r="BB27" s="2">
        <v>0.96220000000000006</v>
      </c>
      <c r="BC27" s="2">
        <f t="shared" si="10"/>
        <v>0.99843999999999999</v>
      </c>
      <c r="BD27" s="2"/>
      <c r="BE27" s="10">
        <v>0.77998000000000001</v>
      </c>
      <c r="BF27" s="10">
        <v>1.02963</v>
      </c>
      <c r="BG27" s="10">
        <v>1.1584300000000001</v>
      </c>
      <c r="BH27" s="10">
        <v>1.46469</v>
      </c>
      <c r="BI27" s="10">
        <v>0.92669999999999997</v>
      </c>
      <c r="BJ27" s="10">
        <v>0.77888999999999997</v>
      </c>
      <c r="BK27" s="10">
        <v>0.67203000000000002</v>
      </c>
      <c r="BL27" s="10">
        <v>0.40079999999999999</v>
      </c>
      <c r="BM27" s="10">
        <v>0.28703000000000001</v>
      </c>
      <c r="BN27" s="10">
        <v>0.18401000000000001</v>
      </c>
      <c r="BO27" s="10">
        <v>0.33879999999999999</v>
      </c>
      <c r="BP27" s="10">
        <v>0.47014</v>
      </c>
      <c r="BQ27" s="10">
        <v>0.52786</v>
      </c>
      <c r="BS27" s="10">
        <v>0.19098000000000001</v>
      </c>
      <c r="BT27" s="10">
        <v>-2.495E-2</v>
      </c>
      <c r="BU27" s="10">
        <v>-0.14030000000000001</v>
      </c>
      <c r="BV27" s="10">
        <v>-0.42018</v>
      </c>
      <c r="BW27" s="10">
        <v>5.3990000000000003E-2</v>
      </c>
      <c r="BX27" s="10">
        <v>0.18945000000000001</v>
      </c>
      <c r="BY27" s="10">
        <v>0.28832000000000002</v>
      </c>
      <c r="BZ27" s="10">
        <v>0.54757</v>
      </c>
      <c r="CA27" s="10">
        <v>0.66339999999999999</v>
      </c>
      <c r="CB27" s="10">
        <v>0.77495999999999998</v>
      </c>
      <c r="CC27" s="10">
        <v>0.58836999999999995</v>
      </c>
      <c r="CD27" s="10">
        <v>0.47138999999999998</v>
      </c>
      <c r="CE27" s="10">
        <v>0.41950999999999999</v>
      </c>
      <c r="CG27" s="1" t="s">
        <v>4</v>
      </c>
      <c r="CH27" s="1" t="s">
        <v>7</v>
      </c>
    </row>
    <row r="28" spans="1:86" x14ac:dyDescent="0.25">
      <c r="A28" t="s">
        <v>67</v>
      </c>
      <c r="B28" s="1" t="s">
        <v>25</v>
      </c>
      <c r="C28" s="1" t="s">
        <v>3</v>
      </c>
      <c r="D28" s="1">
        <v>14</v>
      </c>
      <c r="E28" s="4">
        <v>10</v>
      </c>
      <c r="F28" s="4">
        <v>27.6</v>
      </c>
      <c r="G28" s="4">
        <v>10.357480000000001</v>
      </c>
      <c r="H28" s="4">
        <v>27.121600000000001</v>
      </c>
      <c r="I28" s="12">
        <v>9.2100000000000001E-2</v>
      </c>
      <c r="J28" s="12">
        <v>2.35417E-4</v>
      </c>
      <c r="K28" s="13">
        <v>0.99970000000000003</v>
      </c>
      <c r="L28" s="1" t="str">
        <f t="shared" si="0"/>
        <v>AE08</v>
      </c>
      <c r="M28" s="1" t="str">
        <f t="shared" si="1"/>
        <v xml:space="preserve"> </v>
      </c>
      <c r="N28" s="1" t="s">
        <v>4</v>
      </c>
      <c r="O28" s="9" t="str">
        <f t="shared" si="2"/>
        <v>-</v>
      </c>
      <c r="P28" s="1" t="str">
        <f t="shared" si="3"/>
        <v>True</v>
      </c>
      <c r="Q28" s="1" t="str">
        <f t="shared" si="4"/>
        <v>False</v>
      </c>
      <c r="R28" s="1" t="str">
        <f t="shared" si="5"/>
        <v>True</v>
      </c>
      <c r="S28" s="1" t="str">
        <f t="shared" si="6"/>
        <v>True</v>
      </c>
      <c r="T28" s="1" t="str">
        <f t="shared" si="7"/>
        <v>False</v>
      </c>
      <c r="U28" s="1" t="str">
        <f t="shared" si="8"/>
        <v>True</v>
      </c>
      <c r="V28" s="1"/>
      <c r="W28" s="1"/>
      <c r="X28" s="2">
        <v>0.91357726848867804</v>
      </c>
      <c r="Y28" s="2">
        <v>0.97741236601614701</v>
      </c>
      <c r="Z28" s="2">
        <v>0.97510394400981804</v>
      </c>
      <c r="AA28" s="2">
        <v>0.92569546114914503</v>
      </c>
      <c r="AB28" s="2">
        <v>0.99715357811840499</v>
      </c>
      <c r="AC28" s="2">
        <v>0.97625013326154098</v>
      </c>
      <c r="AD28" s="2">
        <v>0.92449145485986195</v>
      </c>
      <c r="AE28" s="2">
        <v>0.484805860893055</v>
      </c>
      <c r="AF28" s="2">
        <v>3.0405152501332501E-2</v>
      </c>
      <c r="AG28" s="2">
        <v>-0.74637001463871699</v>
      </c>
      <c r="AH28" s="2">
        <v>0.24807971487726699</v>
      </c>
      <c r="AI28" s="2">
        <v>0.62259683237830099</v>
      </c>
      <c r="AJ28" s="2">
        <v>0.76207764768409603</v>
      </c>
      <c r="AK28" s="2">
        <f t="shared" si="9"/>
        <v>0.99715357811840499</v>
      </c>
      <c r="AL28" s="9"/>
      <c r="AM28" s="1"/>
      <c r="AP28" s="2">
        <v>0.97396000000000005</v>
      </c>
      <c r="AQ28" s="2">
        <v>0.99351</v>
      </c>
      <c r="AR28" s="2">
        <v>0.99758999999999998</v>
      </c>
      <c r="AS28" s="2">
        <v>0.99826000000000004</v>
      </c>
      <c r="AT28" s="2">
        <v>0.99877000000000005</v>
      </c>
      <c r="AU28" s="2">
        <v>0.99519999999999997</v>
      </c>
      <c r="AV28" s="2">
        <v>0.99028000000000005</v>
      </c>
      <c r="AW28" s="2">
        <v>0.96204999999999996</v>
      </c>
      <c r="AX28" s="2">
        <v>0.93896000000000002</v>
      </c>
      <c r="AY28" s="2">
        <v>0.90898999999999996</v>
      </c>
      <c r="AZ28" s="2">
        <v>0.89525999999999994</v>
      </c>
      <c r="BA28" s="2">
        <v>0.95416000000000001</v>
      </c>
      <c r="BB28" s="2">
        <v>0.96904999999999997</v>
      </c>
      <c r="BC28" s="2">
        <f t="shared" si="10"/>
        <v>0.99877000000000005</v>
      </c>
      <c r="BD28" s="2"/>
      <c r="BE28" s="10">
        <v>0.87419999999999998</v>
      </c>
      <c r="BF28" s="10">
        <v>1.1358999999999999</v>
      </c>
      <c r="BG28" s="10">
        <v>1.2692000000000001</v>
      </c>
      <c r="BH28" s="10">
        <v>1.58382</v>
      </c>
      <c r="BI28" s="10">
        <v>1.0131399999999999</v>
      </c>
      <c r="BJ28" s="10">
        <v>0.85707</v>
      </c>
      <c r="BK28" s="10">
        <v>0.74351999999999996</v>
      </c>
      <c r="BL28" s="10">
        <v>0.45140000000000002</v>
      </c>
      <c r="BM28" s="10">
        <v>0.32649</v>
      </c>
      <c r="BN28" s="10">
        <v>0.21156</v>
      </c>
      <c r="BO28" s="10">
        <v>0.39182</v>
      </c>
      <c r="BP28" s="10">
        <v>0.53195999999999999</v>
      </c>
      <c r="BQ28" s="10">
        <v>0.59284000000000003</v>
      </c>
      <c r="BS28" s="10">
        <v>9.7540000000000002E-2</v>
      </c>
      <c r="BT28" s="10">
        <v>-0.11694</v>
      </c>
      <c r="BU28" s="10">
        <v>-0.22908999999999999</v>
      </c>
      <c r="BV28" s="10">
        <v>-0.49795</v>
      </c>
      <c r="BW28" s="10">
        <v>-1.5959999999999998E-2</v>
      </c>
      <c r="BX28" s="10">
        <v>0.12081</v>
      </c>
      <c r="BY28" s="10">
        <v>0.22181999999999999</v>
      </c>
      <c r="BZ28" s="10">
        <v>0.49313000000000001</v>
      </c>
      <c r="CA28" s="10">
        <v>0.61826000000000003</v>
      </c>
      <c r="CB28" s="10">
        <v>0.74163000000000001</v>
      </c>
      <c r="CC28" s="10">
        <v>0.52429000000000003</v>
      </c>
      <c r="CD28" s="10">
        <v>0.40407999999999999</v>
      </c>
      <c r="CE28" s="10">
        <v>0.35182000000000002</v>
      </c>
      <c r="CG28" s="1" t="s">
        <v>4</v>
      </c>
    </row>
    <row r="29" spans="1:86" x14ac:dyDescent="0.25">
      <c r="A29" t="s">
        <v>68</v>
      </c>
      <c r="B29" s="1" t="s">
        <v>25</v>
      </c>
      <c r="C29" s="1" t="s">
        <v>3</v>
      </c>
      <c r="D29" s="1">
        <v>15</v>
      </c>
      <c r="E29" s="4">
        <v>10</v>
      </c>
      <c r="F29" s="4">
        <v>36.799999999999997</v>
      </c>
      <c r="G29" s="4">
        <v>10.357670000000001</v>
      </c>
      <c r="H29" s="4">
        <v>35.208509999999997</v>
      </c>
      <c r="I29" s="12">
        <v>0.14937</v>
      </c>
      <c r="J29" s="12">
        <v>1.5200000000000001E-3</v>
      </c>
      <c r="K29" s="13">
        <v>0.99648000000000003</v>
      </c>
      <c r="L29" s="1" t="str">
        <f t="shared" si="0"/>
        <v>AE09</v>
      </c>
      <c r="M29" s="1" t="str">
        <f t="shared" si="1"/>
        <v>AE1</v>
      </c>
      <c r="N29" s="1" t="s">
        <v>40</v>
      </c>
      <c r="O29" s="9" t="str">
        <f t="shared" si="2"/>
        <v>AE1</v>
      </c>
      <c r="P29" s="1" t="str">
        <f t="shared" si="3"/>
        <v>True</v>
      </c>
      <c r="Q29" s="1" t="str">
        <f t="shared" si="4"/>
        <v>False</v>
      </c>
      <c r="R29" s="1" t="str">
        <f t="shared" si="5"/>
        <v>True</v>
      </c>
      <c r="S29" s="1" t="str">
        <f t="shared" si="6"/>
        <v>True</v>
      </c>
      <c r="T29" s="1" t="str">
        <f t="shared" si="7"/>
        <v>True</v>
      </c>
      <c r="U29" s="1" t="str">
        <f t="shared" si="8"/>
        <v>True</v>
      </c>
      <c r="V29" s="1"/>
      <c r="W29" s="1"/>
      <c r="X29" s="2">
        <v>0.95096132491903995</v>
      </c>
      <c r="Y29" s="2">
        <v>0.928043828934356</v>
      </c>
      <c r="Z29" s="2">
        <v>0.88874083304949403</v>
      </c>
      <c r="AA29" s="2">
        <v>0.76816554491927302</v>
      </c>
      <c r="AB29" s="2">
        <v>0.95786393622322596</v>
      </c>
      <c r="AC29" s="2">
        <v>0.99312124686514303</v>
      </c>
      <c r="AD29" s="2">
        <v>0.990696426165108</v>
      </c>
      <c r="AE29" s="2">
        <v>0.69444430041458105</v>
      </c>
      <c r="AF29" s="2">
        <v>0.26756722676893002</v>
      </c>
      <c r="AG29" s="2">
        <v>-0.48290118249430303</v>
      </c>
      <c r="AH29" s="2">
        <v>0.46041789890717899</v>
      </c>
      <c r="AI29" s="2">
        <v>0.80319330845875003</v>
      </c>
      <c r="AJ29" s="2">
        <v>0.90053930363272605</v>
      </c>
      <c r="AK29" s="2">
        <f t="shared" si="9"/>
        <v>0.99312124686514303</v>
      </c>
      <c r="AL29" s="9" t="s">
        <v>5</v>
      </c>
      <c r="AM29" s="1"/>
      <c r="AP29" s="2">
        <v>0.98734</v>
      </c>
      <c r="AQ29" s="2">
        <v>0.99824999999999997</v>
      </c>
      <c r="AR29" s="2">
        <v>0.99860000000000004</v>
      </c>
      <c r="AS29" s="2">
        <v>0.99233000000000005</v>
      </c>
      <c r="AT29" s="2">
        <v>0.99938000000000005</v>
      </c>
      <c r="AU29" s="2">
        <v>0.99951999999999996</v>
      </c>
      <c r="AV29" s="2">
        <v>0.99777000000000005</v>
      </c>
      <c r="AW29" s="2">
        <v>0.98045000000000004</v>
      </c>
      <c r="AX29" s="2">
        <v>0.96377999999999997</v>
      </c>
      <c r="AY29" s="2">
        <v>0.94103999999999999</v>
      </c>
      <c r="AZ29" s="2">
        <v>0.92673000000000005</v>
      </c>
      <c r="BA29" s="2">
        <v>0.97411999999999999</v>
      </c>
      <c r="BB29" s="2">
        <v>0.98492000000000002</v>
      </c>
      <c r="BC29" s="2">
        <f t="shared" si="10"/>
        <v>0.99951999999999996</v>
      </c>
      <c r="BD29" s="2"/>
      <c r="BE29" s="10">
        <v>1.0985100000000001</v>
      </c>
      <c r="BF29" s="10">
        <v>1.4237899999999999</v>
      </c>
      <c r="BG29" s="10">
        <v>1.58941</v>
      </c>
      <c r="BH29" s="10">
        <v>1.9802500000000001</v>
      </c>
      <c r="BI29" s="10">
        <v>1.26894</v>
      </c>
      <c r="BJ29" s="10">
        <v>1.0742499999999999</v>
      </c>
      <c r="BK29" s="10">
        <v>0.93245</v>
      </c>
      <c r="BL29" s="10">
        <v>0.56689999999999996</v>
      </c>
      <c r="BM29" s="10">
        <v>0.41017999999999999</v>
      </c>
      <c r="BN29" s="10">
        <v>0.26579000000000003</v>
      </c>
      <c r="BO29" s="10">
        <v>0.49403000000000002</v>
      </c>
      <c r="BP29" s="10">
        <v>0.66891999999999996</v>
      </c>
      <c r="BQ29" s="10">
        <v>0.74480000000000002</v>
      </c>
      <c r="BS29" s="10">
        <v>-0.13245000000000001</v>
      </c>
      <c r="BT29" s="10">
        <v>-0.40677000000000002</v>
      </c>
      <c r="BU29" s="10">
        <v>-0.54891000000000001</v>
      </c>
      <c r="BV29" s="10">
        <v>-0.88800999999999997</v>
      </c>
      <c r="BW29" s="10">
        <v>-0.27055000000000001</v>
      </c>
      <c r="BX29" s="10">
        <v>-9.6629999999999994E-2</v>
      </c>
      <c r="BY29" s="10">
        <v>3.1820000000000001E-2</v>
      </c>
      <c r="BZ29" s="10">
        <v>0.37569000000000002</v>
      </c>
      <c r="CA29" s="10">
        <v>0.53288000000000002</v>
      </c>
      <c r="CB29" s="10">
        <v>0.68623999999999996</v>
      </c>
      <c r="CC29" s="10">
        <v>0.41749000000000003</v>
      </c>
      <c r="CD29" s="10">
        <v>0.26346000000000003</v>
      </c>
      <c r="CE29" s="10">
        <v>0.19683999999999999</v>
      </c>
      <c r="CG29" s="1" t="s">
        <v>40</v>
      </c>
      <c r="CH29" s="1" t="s">
        <v>5</v>
      </c>
    </row>
    <row r="30" spans="1:86" x14ac:dyDescent="0.25">
      <c r="A30" t="s">
        <v>69</v>
      </c>
      <c r="B30" s="1" t="s">
        <v>25</v>
      </c>
      <c r="C30" s="1" t="s">
        <v>3</v>
      </c>
      <c r="D30" s="1">
        <v>16</v>
      </c>
      <c r="E30" s="4">
        <v>20</v>
      </c>
      <c r="F30" s="4">
        <v>25.2</v>
      </c>
      <c r="G30" s="4">
        <v>20.058910000000001</v>
      </c>
      <c r="H30" s="4">
        <v>24.6568</v>
      </c>
      <c r="I30" s="12">
        <v>9.8199999999999996E-2</v>
      </c>
      <c r="J30" s="12">
        <v>2.1011700000000001E-4</v>
      </c>
      <c r="K30" s="13">
        <v>0.99973999999999996</v>
      </c>
      <c r="L30" s="1" t="str">
        <f t="shared" si="0"/>
        <v>AE08</v>
      </c>
      <c r="M30" s="1" t="str">
        <f t="shared" si="1"/>
        <v xml:space="preserve"> </v>
      </c>
      <c r="N30" s="1" t="s">
        <v>4</v>
      </c>
      <c r="O30" s="9" t="str">
        <f t="shared" si="2"/>
        <v>-</v>
      </c>
      <c r="P30" s="1" t="str">
        <f t="shared" si="3"/>
        <v>True</v>
      </c>
      <c r="Q30" s="1" t="str">
        <f t="shared" si="4"/>
        <v>False</v>
      </c>
      <c r="R30" s="1" t="str">
        <f t="shared" si="5"/>
        <v>True</v>
      </c>
      <c r="S30" s="1" t="str">
        <f t="shared" si="6"/>
        <v>True</v>
      </c>
      <c r="T30" s="1" t="str">
        <f t="shared" si="7"/>
        <v>False</v>
      </c>
      <c r="U30" s="1" t="str">
        <f t="shared" si="8"/>
        <v>True</v>
      </c>
      <c r="V30" s="1"/>
      <c r="W30" s="1"/>
      <c r="X30" s="2">
        <v>0.93392640859396703</v>
      </c>
      <c r="Y30" s="2">
        <v>0.98135399141637503</v>
      </c>
      <c r="Z30" s="2">
        <v>0.97302621323343697</v>
      </c>
      <c r="AA30" s="2">
        <v>0.91331309281857598</v>
      </c>
      <c r="AB30" s="2">
        <v>0.99781352778949906</v>
      </c>
      <c r="AC30" s="2">
        <v>0.98507803070935696</v>
      </c>
      <c r="AD30" s="2">
        <v>0.94199027987518702</v>
      </c>
      <c r="AE30" s="2">
        <v>0.53424935006885999</v>
      </c>
      <c r="AF30" s="2">
        <v>9.4180127316250403E-2</v>
      </c>
      <c r="AG30" s="2">
        <v>-0.65374649091394299</v>
      </c>
      <c r="AH30" s="2">
        <v>0.30576834608162701</v>
      </c>
      <c r="AI30" s="2">
        <v>0.66728231295838603</v>
      </c>
      <c r="AJ30" s="2">
        <v>0.79555510996078804</v>
      </c>
      <c r="AK30" s="2">
        <f t="shared" si="9"/>
        <v>0.99781352778949906</v>
      </c>
      <c r="AL30" s="9"/>
      <c r="AM30" s="1"/>
      <c r="AP30" s="2">
        <v>0.97694999999999999</v>
      </c>
      <c r="AQ30" s="2">
        <v>0.99477000000000004</v>
      </c>
      <c r="AR30" s="2">
        <v>0.99809999999999999</v>
      </c>
      <c r="AS30" s="2">
        <v>0.99741000000000002</v>
      </c>
      <c r="AT30" s="2">
        <v>0.99907999999999997</v>
      </c>
      <c r="AU30" s="2">
        <v>0.99629000000000001</v>
      </c>
      <c r="AV30" s="2">
        <v>0.99207999999999996</v>
      </c>
      <c r="AW30" s="2">
        <v>0.96665000000000001</v>
      </c>
      <c r="AX30" s="2">
        <v>0.94549000000000005</v>
      </c>
      <c r="AY30" s="2">
        <v>0.91796999999999995</v>
      </c>
      <c r="AZ30" s="2">
        <v>0.90236000000000005</v>
      </c>
      <c r="BA30" s="2">
        <v>0.95875999999999995</v>
      </c>
      <c r="BB30" s="2">
        <v>0.97272999999999998</v>
      </c>
      <c r="BC30" s="2">
        <f t="shared" si="10"/>
        <v>0.99907999999999997</v>
      </c>
      <c r="BD30" s="2"/>
      <c r="BE30" s="10">
        <v>0.86921000000000004</v>
      </c>
      <c r="BF30" s="10">
        <v>1.13062</v>
      </c>
      <c r="BG30" s="10">
        <v>1.2637</v>
      </c>
      <c r="BH30" s="10">
        <v>1.5777099999999999</v>
      </c>
      <c r="BI30" s="10">
        <v>1.0075400000000001</v>
      </c>
      <c r="BJ30" s="10">
        <v>0.85168999999999995</v>
      </c>
      <c r="BK30" s="10">
        <v>0.73829999999999996</v>
      </c>
      <c r="BL30" s="10">
        <v>0.44688</v>
      </c>
      <c r="BM30" s="10">
        <v>0.32253999999999999</v>
      </c>
      <c r="BN30" s="10">
        <v>0.20843999999999999</v>
      </c>
      <c r="BO30" s="10">
        <v>0.38702999999999999</v>
      </c>
      <c r="BP30" s="10">
        <v>0.52703999999999995</v>
      </c>
      <c r="BQ30" s="10">
        <v>0.58784999999999998</v>
      </c>
      <c r="BS30" s="10">
        <v>8.9230000000000004E-2</v>
      </c>
      <c r="BT30" s="10">
        <v>-0.13206999999999999</v>
      </c>
      <c r="BU30" s="10">
        <v>-0.24753</v>
      </c>
      <c r="BV30" s="10">
        <v>-0.52400999999999998</v>
      </c>
      <c r="BW30" s="10">
        <v>-2.7400000000000001E-2</v>
      </c>
      <c r="BX30" s="10">
        <v>0.11310000000000001</v>
      </c>
      <c r="BY30" s="10">
        <v>0.21673999999999999</v>
      </c>
      <c r="BZ30" s="10">
        <v>0.49395</v>
      </c>
      <c r="CA30" s="10">
        <v>0.62075999999999998</v>
      </c>
      <c r="CB30" s="10">
        <v>0.74475999999999998</v>
      </c>
      <c r="CC30" s="10">
        <v>0.52793000000000001</v>
      </c>
      <c r="CD30" s="10">
        <v>0.40418999999999999</v>
      </c>
      <c r="CE30" s="10">
        <v>0.35043000000000002</v>
      </c>
      <c r="CG30" s="1" t="s">
        <v>4</v>
      </c>
    </row>
    <row r="31" spans="1:86" x14ac:dyDescent="0.25">
      <c r="A31" t="s">
        <v>70</v>
      </c>
      <c r="B31" s="1" t="s">
        <v>25</v>
      </c>
      <c r="C31" s="1" t="s">
        <v>3</v>
      </c>
      <c r="D31" s="1">
        <v>17</v>
      </c>
      <c r="E31" s="4">
        <v>20</v>
      </c>
      <c r="F31" s="4">
        <v>33.5</v>
      </c>
      <c r="G31" s="4">
        <v>20.058730000000001</v>
      </c>
      <c r="H31" s="4">
        <v>32.669490000000003</v>
      </c>
      <c r="I31" s="12">
        <v>8.1699999999999995E-2</v>
      </c>
      <c r="J31" s="12">
        <v>3.2647500000000001E-4</v>
      </c>
      <c r="K31" s="13">
        <v>0.99922999999999995</v>
      </c>
      <c r="L31" s="1" t="str">
        <f t="shared" si="0"/>
        <v>AE08</v>
      </c>
      <c r="M31" s="1" t="str">
        <f t="shared" si="1"/>
        <v xml:space="preserve"> </v>
      </c>
      <c r="N31" s="1" t="s">
        <v>4</v>
      </c>
      <c r="O31" s="9" t="str">
        <f t="shared" si="2"/>
        <v>-</v>
      </c>
      <c r="P31" s="1" t="str">
        <f t="shared" si="3"/>
        <v>True</v>
      </c>
      <c r="Q31" s="1" t="str">
        <f t="shared" si="4"/>
        <v>False</v>
      </c>
      <c r="R31" s="1" t="str">
        <f t="shared" si="5"/>
        <v>True</v>
      </c>
      <c r="S31" s="1" t="str">
        <f t="shared" si="6"/>
        <v>True</v>
      </c>
      <c r="T31" s="1" t="str">
        <f t="shared" si="7"/>
        <v>False</v>
      </c>
      <c r="U31" s="1" t="str">
        <f t="shared" si="8"/>
        <v>True</v>
      </c>
      <c r="V31" s="1"/>
      <c r="W31" s="1"/>
      <c r="X31" s="2">
        <v>0.88494036574217205</v>
      </c>
      <c r="Y31" s="2">
        <v>0.97201542022005505</v>
      </c>
      <c r="Z31" s="2">
        <v>0.97870725384102997</v>
      </c>
      <c r="AA31" s="2">
        <v>0.94627700679122995</v>
      </c>
      <c r="AB31" s="2">
        <v>0.99264970558501897</v>
      </c>
      <c r="AC31" s="2">
        <v>0.95928368659152397</v>
      </c>
      <c r="AD31" s="2">
        <v>0.89481643960072299</v>
      </c>
      <c r="AE31" s="2">
        <v>0.41880862617518</v>
      </c>
      <c r="AF31" s="2">
        <v>-4.2481254999749703E-2</v>
      </c>
      <c r="AG31" s="2">
        <v>-0.83518366613983097</v>
      </c>
      <c r="AH31" s="2">
        <v>0.17927867051605001</v>
      </c>
      <c r="AI31" s="2">
        <v>0.56187251362136204</v>
      </c>
      <c r="AJ31" s="2">
        <v>0.71337282327694496</v>
      </c>
      <c r="AK31" s="2">
        <f t="shared" si="9"/>
        <v>0.99264970558501897</v>
      </c>
      <c r="AL31" s="9"/>
      <c r="AM31" s="1"/>
      <c r="AP31" s="2">
        <v>0.96531</v>
      </c>
      <c r="AQ31" s="2">
        <v>0.98958000000000002</v>
      </c>
      <c r="AR31" s="2">
        <v>0.99553000000000003</v>
      </c>
      <c r="AS31" s="2">
        <v>0.99938000000000005</v>
      </c>
      <c r="AT31" s="2">
        <v>0.99695</v>
      </c>
      <c r="AU31" s="2">
        <v>0.99194000000000004</v>
      </c>
      <c r="AV31" s="2">
        <v>0.98585999999999996</v>
      </c>
      <c r="AW31" s="2">
        <v>0.95455000000000001</v>
      </c>
      <c r="AX31" s="2">
        <v>0.93042999999999998</v>
      </c>
      <c r="AY31" s="2">
        <v>0.90007999999999999</v>
      </c>
      <c r="AZ31" s="2">
        <v>0.88083999999999996</v>
      </c>
      <c r="BA31" s="2">
        <v>0.94450999999999996</v>
      </c>
      <c r="BB31" s="2">
        <v>0.96114999999999995</v>
      </c>
      <c r="BC31" s="2">
        <f t="shared" si="10"/>
        <v>0.99938000000000005</v>
      </c>
      <c r="BD31" s="2"/>
      <c r="BE31" s="10">
        <v>0.79683000000000004</v>
      </c>
      <c r="BF31" s="10">
        <v>1.0424100000000001</v>
      </c>
      <c r="BG31" s="10">
        <v>1.1683300000000001</v>
      </c>
      <c r="BH31" s="10">
        <v>1.46662</v>
      </c>
      <c r="BI31" s="10">
        <v>0.93413999999999997</v>
      </c>
      <c r="BJ31" s="10">
        <v>0.78812000000000004</v>
      </c>
      <c r="BK31" s="10">
        <v>0.68218999999999996</v>
      </c>
      <c r="BL31" s="10">
        <v>0.41126000000000001</v>
      </c>
      <c r="BM31" s="10">
        <v>0.29631999999999997</v>
      </c>
      <c r="BN31" s="10">
        <v>0.19123000000000001</v>
      </c>
      <c r="BO31" s="10">
        <v>0.35315999999999997</v>
      </c>
      <c r="BP31" s="10">
        <v>0.48357</v>
      </c>
      <c r="BQ31" s="10">
        <v>0.54054000000000002</v>
      </c>
      <c r="BS31" s="10">
        <v>0.16181000000000001</v>
      </c>
      <c r="BT31" s="10">
        <v>-4.5949999999999998E-2</v>
      </c>
      <c r="BU31" s="10">
        <v>-0.15614</v>
      </c>
      <c r="BV31" s="10">
        <v>-0.42236000000000001</v>
      </c>
      <c r="BW31" s="10">
        <v>3.9530000000000003E-2</v>
      </c>
      <c r="BX31" s="10">
        <v>0.17150000000000001</v>
      </c>
      <c r="BY31" s="10">
        <v>0.26846999999999999</v>
      </c>
      <c r="BZ31" s="10">
        <v>0.52664999999999995</v>
      </c>
      <c r="CA31" s="10">
        <v>0.64454999999999996</v>
      </c>
      <c r="CB31" s="10">
        <v>0.7601</v>
      </c>
      <c r="CC31" s="10">
        <v>0.56010000000000004</v>
      </c>
      <c r="CD31" s="10">
        <v>0.44544</v>
      </c>
      <c r="CE31" s="10">
        <v>0.39504</v>
      </c>
      <c r="CG31" s="1" t="s">
        <v>4</v>
      </c>
    </row>
    <row r="32" spans="1:86" x14ac:dyDescent="0.25">
      <c r="A32" t="s">
        <v>71</v>
      </c>
      <c r="B32" s="1" t="s">
        <v>25</v>
      </c>
      <c r="C32" s="1" t="s">
        <v>3</v>
      </c>
      <c r="D32" s="1">
        <v>18</v>
      </c>
      <c r="E32" s="4">
        <v>20</v>
      </c>
      <c r="F32" s="4">
        <v>37.799999999999997</v>
      </c>
      <c r="G32" s="4">
        <v>20.058530000000001</v>
      </c>
      <c r="H32" s="4">
        <v>36.752920000000003</v>
      </c>
      <c r="I32" s="12">
        <v>7.4510000000000007E-2</v>
      </c>
      <c r="J32" s="12">
        <v>3.5739499999999999E-4</v>
      </c>
      <c r="K32" s="13">
        <v>0.99897000000000002</v>
      </c>
      <c r="L32" s="1" t="str">
        <f t="shared" si="0"/>
        <v>AE09</v>
      </c>
      <c r="M32" s="1" t="str">
        <f t="shared" si="1"/>
        <v>AE08</v>
      </c>
      <c r="N32" s="1" t="s">
        <v>4</v>
      </c>
      <c r="O32" s="9" t="str">
        <f t="shared" si="2"/>
        <v>AE1</v>
      </c>
      <c r="P32" s="1" t="str">
        <f t="shared" si="3"/>
        <v>False</v>
      </c>
      <c r="Q32" s="1" t="str">
        <f t="shared" si="4"/>
        <v>True</v>
      </c>
      <c r="R32" s="1" t="str">
        <f t="shared" si="5"/>
        <v>True</v>
      </c>
      <c r="S32" s="1" t="str">
        <f t="shared" si="6"/>
        <v>False</v>
      </c>
      <c r="T32" s="1" t="str">
        <f t="shared" si="7"/>
        <v>True</v>
      </c>
      <c r="U32" s="1" t="str">
        <f t="shared" si="8"/>
        <v>True</v>
      </c>
      <c r="V32" s="1"/>
      <c r="W32" s="1"/>
      <c r="X32" s="2">
        <v>0.91675438091497696</v>
      </c>
      <c r="Y32" s="2">
        <v>0.95537439552958003</v>
      </c>
      <c r="Z32" s="2">
        <v>0.94138103981538301</v>
      </c>
      <c r="AA32" s="2">
        <v>0.86727202293316397</v>
      </c>
      <c r="AB32" s="2">
        <v>0.98817334894505204</v>
      </c>
      <c r="AC32" s="2">
        <v>0.98645941014287997</v>
      </c>
      <c r="AD32" s="2">
        <v>0.95048140486162302</v>
      </c>
      <c r="AE32" s="2">
        <v>0.54263987486551701</v>
      </c>
      <c r="AF32" s="2">
        <v>7.3361170779835699E-2</v>
      </c>
      <c r="AG32" s="2">
        <v>-0.73172555522397298</v>
      </c>
      <c r="AH32" s="2">
        <v>0.28564876630241998</v>
      </c>
      <c r="AI32" s="2">
        <v>0.67084610462280703</v>
      </c>
      <c r="AJ32" s="2">
        <v>0.80406245362697004</v>
      </c>
      <c r="AK32" s="2">
        <f t="shared" si="9"/>
        <v>0.98817334894505204</v>
      </c>
      <c r="AL32" s="9" t="s">
        <v>5</v>
      </c>
      <c r="AM32" s="1"/>
      <c r="AP32" s="2">
        <v>0.97355000000000003</v>
      </c>
      <c r="AQ32" s="2">
        <v>0.99241000000000001</v>
      </c>
      <c r="AR32" s="2">
        <v>0.99636999999999998</v>
      </c>
      <c r="AS32" s="2">
        <v>0.997</v>
      </c>
      <c r="AT32" s="2">
        <v>0.99873000000000001</v>
      </c>
      <c r="AU32" s="2">
        <v>0.99583999999999995</v>
      </c>
      <c r="AV32" s="2">
        <v>0.99160999999999999</v>
      </c>
      <c r="AW32" s="2">
        <v>0.96647000000000005</v>
      </c>
      <c r="AX32" s="2">
        <v>0.94554000000000005</v>
      </c>
      <c r="AY32" s="2">
        <v>0.91818</v>
      </c>
      <c r="AZ32" s="2">
        <v>0.90088999999999997</v>
      </c>
      <c r="BA32" s="2">
        <v>0.95752999999999999</v>
      </c>
      <c r="BB32" s="2">
        <v>0.97170999999999996</v>
      </c>
      <c r="BC32" s="2">
        <f t="shared" si="10"/>
        <v>0.99873000000000001</v>
      </c>
      <c r="BD32" s="2"/>
      <c r="BE32" s="10">
        <v>0.96364000000000005</v>
      </c>
      <c r="BF32" s="10">
        <v>1.26153</v>
      </c>
      <c r="BG32" s="10">
        <v>1.41475</v>
      </c>
      <c r="BH32" s="10">
        <v>1.77841</v>
      </c>
      <c r="BI32" s="10">
        <v>1.1335200000000001</v>
      </c>
      <c r="BJ32" s="10">
        <v>0.95630999999999999</v>
      </c>
      <c r="BK32" s="10">
        <v>0.82784999999999997</v>
      </c>
      <c r="BL32" s="10">
        <v>0.49954999999999999</v>
      </c>
      <c r="BM32" s="10">
        <v>0.36029</v>
      </c>
      <c r="BN32" s="10">
        <v>0.23283000000000001</v>
      </c>
      <c r="BO32" s="10">
        <v>0.42874000000000001</v>
      </c>
      <c r="BP32" s="10">
        <v>0.58657999999999999</v>
      </c>
      <c r="BQ32" s="10">
        <v>0.65569</v>
      </c>
      <c r="BS32" s="10">
        <v>1.397E-2</v>
      </c>
      <c r="BT32" s="10">
        <v>-0.23438000000000001</v>
      </c>
      <c r="BU32" s="10">
        <v>-0.36570999999999998</v>
      </c>
      <c r="BV32" s="10">
        <v>-0.68264000000000002</v>
      </c>
      <c r="BW32" s="10">
        <v>-0.13184999999999999</v>
      </c>
      <c r="BX32" s="10">
        <v>2.5020000000000001E-2</v>
      </c>
      <c r="BY32" s="10">
        <v>0.14015</v>
      </c>
      <c r="BZ32" s="10">
        <v>0.44567000000000001</v>
      </c>
      <c r="CA32" s="10">
        <v>0.58448999999999995</v>
      </c>
      <c r="CB32" s="10">
        <v>0.72002999999999995</v>
      </c>
      <c r="CC32" s="10">
        <v>0.48735000000000001</v>
      </c>
      <c r="CD32" s="10">
        <v>0.35077999999999998</v>
      </c>
      <c r="CE32" s="10">
        <v>0.29076999999999997</v>
      </c>
      <c r="CG32" s="1" t="s">
        <v>40</v>
      </c>
      <c r="CH32" s="1" t="s">
        <v>4</v>
      </c>
    </row>
    <row r="33" spans="1:86" x14ac:dyDescent="0.25">
      <c r="A33" t="s">
        <v>72</v>
      </c>
      <c r="B33" s="1" t="s">
        <v>25</v>
      </c>
      <c r="C33" s="1" t="s">
        <v>3</v>
      </c>
      <c r="D33" s="1" t="s">
        <v>31</v>
      </c>
      <c r="E33" s="4">
        <v>40</v>
      </c>
      <c r="F33" s="4">
        <v>40</v>
      </c>
      <c r="G33" s="4">
        <v>39.535400000000003</v>
      </c>
      <c r="H33" s="4">
        <v>48.55292</v>
      </c>
      <c r="I33" s="12">
        <v>0.15878999999999999</v>
      </c>
      <c r="J33" s="12">
        <v>1.42E-3</v>
      </c>
      <c r="K33" s="13">
        <v>0.99753999999999998</v>
      </c>
      <c r="L33" s="1" t="str">
        <f t="shared" si="0"/>
        <v>AE08</v>
      </c>
      <c r="M33" s="1" t="str">
        <f t="shared" si="1"/>
        <v>AE09</v>
      </c>
      <c r="N33" s="1" t="s">
        <v>4</v>
      </c>
      <c r="O33" s="9" t="str">
        <f t="shared" si="2"/>
        <v>-</v>
      </c>
      <c r="P33" s="1" t="str">
        <f t="shared" si="3"/>
        <v>True</v>
      </c>
      <c r="Q33" s="1" t="str">
        <f t="shared" si="4"/>
        <v>False</v>
      </c>
      <c r="R33" s="1" t="str">
        <f t="shared" si="5"/>
        <v>True</v>
      </c>
      <c r="S33" s="1" t="str">
        <f t="shared" si="6"/>
        <v>True</v>
      </c>
      <c r="T33" s="1" t="str">
        <f t="shared" si="7"/>
        <v>False</v>
      </c>
      <c r="U33" s="1" t="str">
        <f t="shared" si="8"/>
        <v>True</v>
      </c>
      <c r="V33" s="1"/>
      <c r="W33" s="1"/>
      <c r="X33" s="2">
        <v>0.84584738850397601</v>
      </c>
      <c r="Y33" s="2">
        <v>0.93500143025514104</v>
      </c>
      <c r="Z33" s="2">
        <v>0.94040045300487096</v>
      </c>
      <c r="AA33" s="2">
        <v>0.90113689366457705</v>
      </c>
      <c r="AB33" s="2">
        <v>0.97837913618289496</v>
      </c>
      <c r="AC33" s="2">
        <v>0.95138742188183201</v>
      </c>
      <c r="AD33" s="2">
        <v>0.889454565020804</v>
      </c>
      <c r="AE33" s="2">
        <v>0.39822873875822101</v>
      </c>
      <c r="AF33" s="2">
        <v>-0.10533919389021699</v>
      </c>
      <c r="AG33" s="2">
        <v>-0.96863642728868904</v>
      </c>
      <c r="AH33" s="2">
        <v>0.11615105706991299</v>
      </c>
      <c r="AI33" s="2">
        <v>0.53375865104660902</v>
      </c>
      <c r="AJ33" s="2">
        <v>0.69856500600746096</v>
      </c>
      <c r="AK33" s="2">
        <f t="shared" si="9"/>
        <v>0.97837913618289496</v>
      </c>
      <c r="AL33" s="9"/>
      <c r="AM33" s="1"/>
      <c r="AP33" s="2">
        <v>0.95013999999999998</v>
      </c>
      <c r="AQ33" s="2">
        <v>0.97753999999999996</v>
      </c>
      <c r="AR33" s="2">
        <v>0.98553999999999997</v>
      </c>
      <c r="AS33" s="2">
        <v>0.99414000000000002</v>
      </c>
      <c r="AT33" s="2">
        <v>0.98982999999999999</v>
      </c>
      <c r="AU33" s="2">
        <v>0.98312999999999995</v>
      </c>
      <c r="AV33" s="2">
        <v>0.97572999999999999</v>
      </c>
      <c r="AW33" s="2">
        <v>0.94038999999999995</v>
      </c>
      <c r="AX33" s="2">
        <v>0.91402000000000005</v>
      </c>
      <c r="AY33" s="2">
        <v>0.88105999999999995</v>
      </c>
      <c r="AZ33" s="2">
        <v>0.86417999999999995</v>
      </c>
      <c r="BA33" s="2">
        <v>0.92949999999999999</v>
      </c>
      <c r="BB33" s="2">
        <v>0.94740000000000002</v>
      </c>
      <c r="BC33" s="2">
        <f t="shared" si="10"/>
        <v>0.99414000000000002</v>
      </c>
      <c r="BD33" s="2"/>
      <c r="BE33" s="10">
        <v>0.89954000000000001</v>
      </c>
      <c r="BF33" s="10">
        <v>1.1736599999999999</v>
      </c>
      <c r="BG33" s="10">
        <v>1.31477</v>
      </c>
      <c r="BH33" s="10">
        <v>1.6498900000000001</v>
      </c>
      <c r="BI33" s="10">
        <v>1.05644</v>
      </c>
      <c r="BJ33" s="10">
        <v>0.89314000000000004</v>
      </c>
      <c r="BK33" s="10">
        <v>0.77466999999999997</v>
      </c>
      <c r="BL33" s="10">
        <v>0.47112999999999999</v>
      </c>
      <c r="BM33" s="10">
        <v>0.34157999999999999</v>
      </c>
      <c r="BN33" s="10">
        <v>0.22214999999999999</v>
      </c>
      <c r="BO33" s="10">
        <v>0.40714</v>
      </c>
      <c r="BP33" s="10">
        <v>0.55245</v>
      </c>
      <c r="BQ33" s="10">
        <v>0.61609000000000003</v>
      </c>
      <c r="BS33" s="10">
        <v>8.5260000000000002E-2</v>
      </c>
      <c r="BT33" s="10">
        <v>-0.12822</v>
      </c>
      <c r="BU33" s="10">
        <v>-0.24182000000000001</v>
      </c>
      <c r="BV33" s="10">
        <v>-0.51692000000000005</v>
      </c>
      <c r="BW33" s="10">
        <v>-4.0140000000000002E-2</v>
      </c>
      <c r="BX33" s="10">
        <v>9.7000000000000003E-2</v>
      </c>
      <c r="BY33" s="10">
        <v>0.19814999999999999</v>
      </c>
      <c r="BZ33" s="10">
        <v>0.47053</v>
      </c>
      <c r="CA33" s="10">
        <v>0.59758999999999995</v>
      </c>
      <c r="CB33" s="10">
        <v>0.72474000000000005</v>
      </c>
      <c r="CC33" s="10">
        <v>0.50014999999999998</v>
      </c>
      <c r="CD33" s="10">
        <v>0.38140000000000002</v>
      </c>
      <c r="CE33" s="10">
        <v>0.32923000000000002</v>
      </c>
      <c r="CG33" s="1" t="s">
        <v>4</v>
      </c>
      <c r="CH33" s="1" t="s">
        <v>40</v>
      </c>
    </row>
    <row r="34" spans="1:86" x14ac:dyDescent="0.25">
      <c r="A34" t="s">
        <v>73</v>
      </c>
      <c r="B34" s="1" t="s">
        <v>24</v>
      </c>
      <c r="C34" s="1" t="s">
        <v>3</v>
      </c>
      <c r="D34" s="1" t="s">
        <v>29</v>
      </c>
      <c r="E34" s="4">
        <v>40</v>
      </c>
      <c r="F34" s="4">
        <v>40</v>
      </c>
      <c r="G34" s="4">
        <v>39.753970000000002</v>
      </c>
      <c r="H34" s="4">
        <v>40.070230000000002</v>
      </c>
      <c r="I34" s="12">
        <v>0.20429</v>
      </c>
      <c r="J34" s="12">
        <v>2.82E-3</v>
      </c>
      <c r="K34" s="13">
        <v>0.99487000000000003</v>
      </c>
      <c r="L34" s="1" t="str">
        <f t="shared" ref="L34:L65" si="11">CG34</f>
        <v>AE1</v>
      </c>
      <c r="M34" s="1" t="str">
        <f t="shared" ref="M34:M65" si="12">IF(CH34&lt;&gt;0, CH34, " ")</f>
        <v xml:space="preserve"> </v>
      </c>
      <c r="N34" s="1" t="s">
        <v>5</v>
      </c>
      <c r="O34" s="9" t="str">
        <f t="shared" ref="O34:O65" si="13">IF(AL34="","-",AL34)</f>
        <v>-</v>
      </c>
      <c r="P34" s="1" t="str">
        <f t="shared" ref="P34:P65" si="14">IF(ISNUMBER(SEARCH($N34,L34))=TRUE, "True", "False")</f>
        <v>True</v>
      </c>
      <c r="Q34" s="1" t="str">
        <f t="shared" ref="Q34:Q65" si="15">IF(ISNUMBER(SEARCH($N34,M34))=TRUE, "True", "False")</f>
        <v>False</v>
      </c>
      <c r="R34" s="1" t="str">
        <f t="shared" ref="R34:R65" si="16">IF(OR(P34="True",Q34="True"), "True", "False")</f>
        <v>True</v>
      </c>
      <c r="S34" s="1" t="str">
        <f t="shared" ref="S34:S65" si="17">IF(OR(ISNUMBER(SEARCH(L34,$N34))=TRUE, ISNUMBER(SEARCH(L34,$O34))=TRUE), "True", "False")</f>
        <v>True</v>
      </c>
      <c r="T34" s="1" t="str">
        <f t="shared" ref="T34:T65" si="18">IF(OR(ISNUMBER(SEARCH($N34,M34))=TRUE, ISNUMBER(SEARCH($O34,M34))=TRUE), "True", "False")</f>
        <v>False</v>
      </c>
      <c r="U34" s="1" t="str">
        <f t="shared" ref="U34:U65" si="19">IF(OR(S34="True",T34="True"), "True", "False")</f>
        <v>True</v>
      </c>
      <c r="V34" s="1"/>
      <c r="W34" s="1"/>
      <c r="X34" s="2">
        <v>0.96410249778454304</v>
      </c>
      <c r="Y34" s="2">
        <v>0.90156263090491295</v>
      </c>
      <c r="Z34" s="2">
        <v>0.84739903015030005</v>
      </c>
      <c r="AA34" s="2">
        <v>0.70003247854394002</v>
      </c>
      <c r="AB34" s="2">
        <v>0.92242902864768195</v>
      </c>
      <c r="AC34" s="2">
        <v>0.98031217179336205</v>
      </c>
      <c r="AD34" s="2">
        <v>0.99858237437170805</v>
      </c>
      <c r="AE34" s="2">
        <v>0.78585949219141205</v>
      </c>
      <c r="AF34" s="2">
        <v>0.40944857788135403</v>
      </c>
      <c r="AG34" s="2">
        <v>-0.278341995005842</v>
      </c>
      <c r="AH34" s="2">
        <v>0.58732602798798195</v>
      </c>
      <c r="AI34" s="2">
        <v>0.88093888092433104</v>
      </c>
      <c r="AJ34" s="2">
        <v>0.950567709960084</v>
      </c>
      <c r="AK34" s="2">
        <f t="shared" ref="AK34:AK65" si="20">MAX(X34:AJ34)</f>
        <v>0.99858237437170805</v>
      </c>
      <c r="AL34" s="9"/>
      <c r="AM34" s="1"/>
      <c r="AP34" s="2">
        <v>0.99180999999999997</v>
      </c>
      <c r="AQ34" s="2">
        <v>0.99853000000000003</v>
      </c>
      <c r="AR34" s="2">
        <v>0.99707000000000001</v>
      </c>
      <c r="AS34" s="2">
        <v>0.98719999999999997</v>
      </c>
      <c r="AT34" s="2">
        <v>0.99758000000000002</v>
      </c>
      <c r="AU34" s="2">
        <v>0.99939</v>
      </c>
      <c r="AV34" s="2">
        <v>0.99897000000000002</v>
      </c>
      <c r="AW34" s="2">
        <v>0.98556999999999995</v>
      </c>
      <c r="AX34" s="2">
        <v>0.97075</v>
      </c>
      <c r="AY34" s="2">
        <v>0.94972999999999996</v>
      </c>
      <c r="AZ34" s="2">
        <v>0.93813999999999997</v>
      </c>
      <c r="BA34" s="2">
        <v>0.98065999999999998</v>
      </c>
      <c r="BB34" s="2">
        <v>0.98970999999999998</v>
      </c>
      <c r="BC34" s="2">
        <f t="shared" ref="BC34:BC65" si="21">MAX(AP34:BB34)</f>
        <v>0.99939</v>
      </c>
      <c r="BD34" s="2"/>
      <c r="BE34" s="10">
        <v>1.1736</v>
      </c>
      <c r="BF34" s="10">
        <v>1.5085599999999999</v>
      </c>
      <c r="BG34" s="10">
        <v>1.6773199999999999</v>
      </c>
      <c r="BH34" s="10">
        <v>2.0731299999999999</v>
      </c>
      <c r="BI34" s="10">
        <v>1.33419</v>
      </c>
      <c r="BJ34" s="10">
        <v>1.13286</v>
      </c>
      <c r="BK34" s="10">
        <v>0.98560999999999999</v>
      </c>
      <c r="BL34" s="10">
        <v>0.60314000000000001</v>
      </c>
      <c r="BM34" s="10">
        <v>0.43769000000000002</v>
      </c>
      <c r="BN34" s="10">
        <v>0.28438999999999998</v>
      </c>
      <c r="BO34" s="10">
        <v>0.53210000000000002</v>
      </c>
      <c r="BP34" s="10">
        <v>0.71450000000000002</v>
      </c>
      <c r="BQ34" s="10">
        <v>0.79296</v>
      </c>
      <c r="BS34" s="10">
        <v>-0.18195</v>
      </c>
      <c r="BT34" s="10">
        <v>-0.46067000000000002</v>
      </c>
      <c r="BU34" s="10">
        <v>-0.60311999999999999</v>
      </c>
      <c r="BV34" s="10">
        <v>-0.94028999999999996</v>
      </c>
      <c r="BW34" s="10">
        <v>-0.30710999999999999</v>
      </c>
      <c r="BX34" s="10">
        <v>-0.13003000000000001</v>
      </c>
      <c r="BY34" s="10">
        <v>1.2800000000000001E-3</v>
      </c>
      <c r="BZ34" s="10">
        <v>0.35489999999999999</v>
      </c>
      <c r="CA34" s="10">
        <v>0.51731000000000005</v>
      </c>
      <c r="CB34" s="10">
        <v>0.67595000000000005</v>
      </c>
      <c r="CC34" s="10">
        <v>0.39444000000000001</v>
      </c>
      <c r="CD34" s="10">
        <v>0.2359</v>
      </c>
      <c r="CE34" s="10">
        <v>0.16800999999999999</v>
      </c>
      <c r="CG34" s="1" t="s">
        <v>5</v>
      </c>
    </row>
    <row r="35" spans="1:86" x14ac:dyDescent="0.25">
      <c r="A35" t="s">
        <v>74</v>
      </c>
      <c r="B35" s="1" t="s">
        <v>24</v>
      </c>
      <c r="C35" s="1" t="s">
        <v>3</v>
      </c>
      <c r="D35" s="1">
        <v>5</v>
      </c>
      <c r="E35" s="4">
        <v>40</v>
      </c>
      <c r="F35" s="4">
        <v>40</v>
      </c>
      <c r="G35" s="4">
        <v>39.755299999999998</v>
      </c>
      <c r="H35" s="4">
        <v>39.156759999999998</v>
      </c>
      <c r="I35" s="12">
        <v>0.10661</v>
      </c>
      <c r="J35" s="12">
        <v>9.3700800000000002E-4</v>
      </c>
      <c r="K35" s="13">
        <v>0.99792000000000003</v>
      </c>
      <c r="L35" s="1" t="str">
        <f t="shared" si="11"/>
        <v>AE09</v>
      </c>
      <c r="M35" s="1" t="str">
        <f t="shared" si="12"/>
        <v xml:space="preserve"> </v>
      </c>
      <c r="N35" s="1" t="s">
        <v>40</v>
      </c>
      <c r="O35" s="9" t="str">
        <f t="shared" si="13"/>
        <v>-</v>
      </c>
      <c r="P35" s="1" t="str">
        <f t="shared" si="14"/>
        <v>True</v>
      </c>
      <c r="Q35" s="1" t="str">
        <f t="shared" si="15"/>
        <v>False</v>
      </c>
      <c r="R35" s="1" t="str">
        <f t="shared" si="16"/>
        <v>True</v>
      </c>
      <c r="S35" s="1" t="str">
        <f t="shared" si="17"/>
        <v>True</v>
      </c>
      <c r="T35" s="1" t="str">
        <f t="shared" si="18"/>
        <v>False</v>
      </c>
      <c r="U35" s="1" t="str">
        <f t="shared" si="19"/>
        <v>True</v>
      </c>
      <c r="V35" s="1"/>
      <c r="W35" s="1"/>
      <c r="X35" s="2">
        <v>0.94708435052415196</v>
      </c>
      <c r="Y35" s="2">
        <v>0.94462039960979904</v>
      </c>
      <c r="Z35" s="2">
        <v>0.91477887297733895</v>
      </c>
      <c r="AA35" s="2">
        <v>0.81213666071477597</v>
      </c>
      <c r="AB35" s="2">
        <v>0.97314692307905803</v>
      </c>
      <c r="AC35" s="2">
        <v>0.99528355556046999</v>
      </c>
      <c r="AD35" s="2">
        <v>0.98179638485021703</v>
      </c>
      <c r="AE35" s="2">
        <v>0.65562817112746796</v>
      </c>
      <c r="AF35" s="2">
        <v>0.225200685116109</v>
      </c>
      <c r="AG35" s="2">
        <v>-0.52572343002616395</v>
      </c>
      <c r="AH35" s="2">
        <v>0.41867493381188198</v>
      </c>
      <c r="AI35" s="2">
        <v>0.76925195694068305</v>
      </c>
      <c r="AJ35" s="2">
        <v>0.87530150661630102</v>
      </c>
      <c r="AK35" s="2">
        <f t="shared" si="20"/>
        <v>0.99528355556046999</v>
      </c>
      <c r="AL35" s="9"/>
      <c r="AM35" s="1"/>
      <c r="AP35" s="2">
        <v>0.97928000000000004</v>
      </c>
      <c r="AQ35" s="2">
        <v>0.99487999999999999</v>
      </c>
      <c r="AR35" s="2">
        <v>0.99726000000000004</v>
      </c>
      <c r="AS35" s="2">
        <v>0.99455000000000005</v>
      </c>
      <c r="AT35" s="2">
        <v>0.99926000000000004</v>
      </c>
      <c r="AU35" s="2">
        <v>0.99736000000000002</v>
      </c>
      <c r="AV35" s="2">
        <v>0.99368000000000001</v>
      </c>
      <c r="AW35" s="2">
        <v>0.96857000000000004</v>
      </c>
      <c r="AX35" s="2">
        <v>0.94660999999999995</v>
      </c>
      <c r="AY35" s="2">
        <v>0.91749000000000003</v>
      </c>
      <c r="AZ35" s="2">
        <v>0.90713999999999995</v>
      </c>
      <c r="BA35" s="2">
        <v>0.96175999999999995</v>
      </c>
      <c r="BB35" s="2">
        <v>0.97528999999999999</v>
      </c>
      <c r="BC35" s="2">
        <f t="shared" si="21"/>
        <v>0.99926000000000004</v>
      </c>
      <c r="BD35" s="2"/>
      <c r="BE35" s="10">
        <v>1.0402100000000001</v>
      </c>
      <c r="BF35" s="10">
        <v>1.3373299999999999</v>
      </c>
      <c r="BG35" s="10">
        <v>1.4883299999999999</v>
      </c>
      <c r="BH35" s="10">
        <v>1.8442700000000001</v>
      </c>
      <c r="BI35" s="10">
        <v>1.1923600000000001</v>
      </c>
      <c r="BJ35" s="10">
        <v>1.0137499999999999</v>
      </c>
      <c r="BK35" s="10">
        <v>0.88331000000000004</v>
      </c>
      <c r="BL35" s="10">
        <v>0.54474999999999996</v>
      </c>
      <c r="BM35" s="10">
        <v>0.39773999999999998</v>
      </c>
      <c r="BN35" s="10">
        <v>0.26047999999999999</v>
      </c>
      <c r="BO35" s="10">
        <v>0.48154999999999998</v>
      </c>
      <c r="BP35" s="10">
        <v>0.64217000000000002</v>
      </c>
      <c r="BQ35" s="10">
        <v>0.7117</v>
      </c>
      <c r="BS35" s="10">
        <v>-7.0470000000000005E-2</v>
      </c>
      <c r="BT35" s="10">
        <v>-0.30568000000000001</v>
      </c>
      <c r="BU35" s="10">
        <v>-0.42762</v>
      </c>
      <c r="BV35" s="10">
        <v>-0.71867999999999999</v>
      </c>
      <c r="BW35" s="10">
        <v>-0.18325</v>
      </c>
      <c r="BX35" s="10">
        <v>-3.1220000000000001E-2</v>
      </c>
      <c r="BY35" s="10">
        <v>8.1879999999999994E-2</v>
      </c>
      <c r="BZ35" s="10">
        <v>0.3906</v>
      </c>
      <c r="CA35" s="10">
        <v>0.53635999999999995</v>
      </c>
      <c r="CB35" s="10">
        <v>0.68286000000000002</v>
      </c>
      <c r="CC35" s="10">
        <v>0.41725000000000001</v>
      </c>
      <c r="CD35" s="10">
        <v>0.2828</v>
      </c>
      <c r="CE35" s="10">
        <v>0.22491</v>
      </c>
      <c r="CG35" s="1" t="s">
        <v>40</v>
      </c>
    </row>
    <row r="36" spans="1:86" x14ac:dyDescent="0.25">
      <c r="A36" t="s">
        <v>75</v>
      </c>
      <c r="B36" s="1" t="s">
        <v>24</v>
      </c>
      <c r="C36" s="1" t="s">
        <v>3</v>
      </c>
      <c r="D36" s="1">
        <v>6</v>
      </c>
      <c r="E36" s="4">
        <v>40</v>
      </c>
      <c r="F36" s="4">
        <v>40</v>
      </c>
      <c r="G36" s="4">
        <v>39.746360000000003</v>
      </c>
      <c r="H36" s="4">
        <v>39.459539999999997</v>
      </c>
      <c r="I36" s="12">
        <v>0.19055</v>
      </c>
      <c r="J36" s="12">
        <v>1.5499999999999999E-3</v>
      </c>
      <c r="K36" s="13">
        <v>0.99822</v>
      </c>
      <c r="L36" s="1" t="str">
        <f t="shared" si="11"/>
        <v>AE09</v>
      </c>
      <c r="M36" s="1" t="str">
        <f t="shared" si="12"/>
        <v xml:space="preserve"> </v>
      </c>
      <c r="N36" s="1" t="s">
        <v>40</v>
      </c>
      <c r="O36" s="9" t="str">
        <f t="shared" si="13"/>
        <v>-</v>
      </c>
      <c r="P36" s="1" t="str">
        <f t="shared" si="14"/>
        <v>True</v>
      </c>
      <c r="Q36" s="1" t="str">
        <f t="shared" si="15"/>
        <v>False</v>
      </c>
      <c r="R36" s="1" t="str">
        <f t="shared" si="16"/>
        <v>True</v>
      </c>
      <c r="S36" s="1" t="str">
        <f t="shared" si="17"/>
        <v>True</v>
      </c>
      <c r="T36" s="1" t="str">
        <f t="shared" si="18"/>
        <v>False</v>
      </c>
      <c r="U36" s="1" t="str">
        <f t="shared" si="19"/>
        <v>True</v>
      </c>
      <c r="V36" s="1"/>
      <c r="W36" s="1"/>
      <c r="X36" s="2">
        <v>0.93927376741452095</v>
      </c>
      <c r="Y36" s="2">
        <v>0.94338164468957397</v>
      </c>
      <c r="Z36" s="2">
        <v>0.915598449870481</v>
      </c>
      <c r="AA36" s="2">
        <v>0.816065546749554</v>
      </c>
      <c r="AB36" s="2">
        <v>0.97411513355530099</v>
      </c>
      <c r="AC36" s="2">
        <v>0.993343940178949</v>
      </c>
      <c r="AD36" s="2">
        <v>0.97696834350038997</v>
      </c>
      <c r="AE36" s="2">
        <v>0.637052175727848</v>
      </c>
      <c r="AF36" s="2">
        <v>0.196630431523385</v>
      </c>
      <c r="AG36" s="2">
        <v>-0.56558205886088198</v>
      </c>
      <c r="AH36" s="2">
        <v>0.39096939461380598</v>
      </c>
      <c r="AI36" s="2">
        <v>0.75189070005524705</v>
      </c>
      <c r="AJ36" s="2">
        <v>0.86315919782190798</v>
      </c>
      <c r="AK36" s="2">
        <f t="shared" si="20"/>
        <v>0.993343940178949</v>
      </c>
      <c r="AL36" s="9"/>
      <c r="AM36" s="1"/>
      <c r="AP36" s="2">
        <v>0.97780999999999996</v>
      </c>
      <c r="AQ36" s="2">
        <v>0.99495</v>
      </c>
      <c r="AR36" s="2">
        <v>0.99785000000000001</v>
      </c>
      <c r="AS36" s="2">
        <v>0.99607999999999997</v>
      </c>
      <c r="AT36" s="2">
        <v>0.99934999999999996</v>
      </c>
      <c r="AU36" s="2">
        <v>0.99692000000000003</v>
      </c>
      <c r="AV36" s="2">
        <v>0.99280999999999997</v>
      </c>
      <c r="AW36" s="2">
        <v>0.96618000000000004</v>
      </c>
      <c r="AX36" s="2">
        <v>0.94320000000000004</v>
      </c>
      <c r="AY36" s="2">
        <v>0.91279999999999994</v>
      </c>
      <c r="AZ36" s="2">
        <v>0.90073999999999999</v>
      </c>
      <c r="BA36" s="2">
        <v>0.95884999999999998</v>
      </c>
      <c r="BB36" s="2">
        <v>0.97319999999999995</v>
      </c>
      <c r="BC36" s="2">
        <f t="shared" si="21"/>
        <v>0.99934999999999996</v>
      </c>
      <c r="BD36" s="2"/>
      <c r="BE36" s="10">
        <v>1.00048</v>
      </c>
      <c r="BF36" s="10">
        <v>1.2978799999999999</v>
      </c>
      <c r="BG36" s="10">
        <v>1.4498</v>
      </c>
      <c r="BH36" s="10">
        <v>1.8089500000000001</v>
      </c>
      <c r="BI36" s="10">
        <v>1.1613</v>
      </c>
      <c r="BJ36" s="10">
        <v>0.98375999999999997</v>
      </c>
      <c r="BK36" s="10">
        <v>0.85458000000000001</v>
      </c>
      <c r="BL36" s="10">
        <v>0.52188000000000001</v>
      </c>
      <c r="BM36" s="10">
        <v>0.37903999999999999</v>
      </c>
      <c r="BN36" s="10">
        <v>0.24687999999999999</v>
      </c>
      <c r="BO36" s="10">
        <v>0.45482</v>
      </c>
      <c r="BP36" s="10">
        <v>0.61382000000000003</v>
      </c>
      <c r="BQ36" s="10">
        <v>0.68303000000000003</v>
      </c>
      <c r="BS36" s="10">
        <v>-4.854E-2</v>
      </c>
      <c r="BT36" s="10">
        <v>-0.29808000000000001</v>
      </c>
      <c r="BU36" s="10">
        <v>-0.42859000000000003</v>
      </c>
      <c r="BV36" s="10">
        <v>-0.74146000000000001</v>
      </c>
      <c r="BW36" s="10">
        <v>-0.18314</v>
      </c>
      <c r="BX36" s="10">
        <v>-2.477E-2</v>
      </c>
      <c r="BY36" s="10">
        <v>9.2130000000000004E-2</v>
      </c>
      <c r="BZ36" s="10">
        <v>0.40610000000000002</v>
      </c>
      <c r="CA36" s="10">
        <v>0.55127000000000004</v>
      </c>
      <c r="CB36" s="10">
        <v>0.69504999999999995</v>
      </c>
      <c r="CC36" s="10">
        <v>0.44255</v>
      </c>
      <c r="CD36" s="10">
        <v>0.30346000000000001</v>
      </c>
      <c r="CE36" s="10">
        <v>0.24292</v>
      </c>
      <c r="CG36" s="1" t="s">
        <v>40</v>
      </c>
    </row>
    <row r="37" spans="1:86" x14ac:dyDescent="0.25">
      <c r="A37" t="s">
        <v>76</v>
      </c>
      <c r="B37" s="1" t="s">
        <v>24</v>
      </c>
      <c r="C37" s="1" t="s">
        <v>3</v>
      </c>
      <c r="D37" s="1">
        <v>7</v>
      </c>
      <c r="E37" s="4">
        <v>40</v>
      </c>
      <c r="F37" s="4">
        <v>40</v>
      </c>
      <c r="G37" s="4">
        <v>39.710729999999998</v>
      </c>
      <c r="H37" s="4">
        <v>38.91339</v>
      </c>
      <c r="I37" s="12">
        <v>0.11559999999999999</v>
      </c>
      <c r="J37" s="12">
        <v>1.0399999999999999E-3</v>
      </c>
      <c r="K37" s="13">
        <v>0.99758000000000002</v>
      </c>
      <c r="L37" s="1" t="str">
        <f t="shared" si="11"/>
        <v>AE09</v>
      </c>
      <c r="M37" s="1" t="str">
        <f t="shared" si="12"/>
        <v xml:space="preserve"> </v>
      </c>
      <c r="N37" s="1" t="s">
        <v>40</v>
      </c>
      <c r="O37" s="9" t="str">
        <f t="shared" si="13"/>
        <v>-</v>
      </c>
      <c r="P37" s="1" t="str">
        <f t="shared" si="14"/>
        <v>True</v>
      </c>
      <c r="Q37" s="1" t="str">
        <f t="shared" si="15"/>
        <v>False</v>
      </c>
      <c r="R37" s="1" t="str">
        <f t="shared" si="16"/>
        <v>True</v>
      </c>
      <c r="S37" s="1" t="str">
        <f t="shared" si="17"/>
        <v>True</v>
      </c>
      <c r="T37" s="1" t="str">
        <f t="shared" si="18"/>
        <v>False</v>
      </c>
      <c r="U37" s="1" t="str">
        <f t="shared" si="19"/>
        <v>True</v>
      </c>
      <c r="V37" s="1"/>
      <c r="W37" s="1"/>
      <c r="X37" s="2">
        <v>0.92994322991480005</v>
      </c>
      <c r="Y37" s="2">
        <v>0.93297707328756496</v>
      </c>
      <c r="Z37" s="2">
        <v>0.90394445328971895</v>
      </c>
      <c r="AA37" s="2">
        <v>0.80107606993802005</v>
      </c>
      <c r="AB37" s="2">
        <v>0.96999137023777404</v>
      </c>
      <c r="AC37" s="2">
        <v>0.99137792449409701</v>
      </c>
      <c r="AD37" s="2">
        <v>0.975916035841489</v>
      </c>
      <c r="AE37" s="2">
        <v>0.62927171328334097</v>
      </c>
      <c r="AF37" s="2">
        <v>0.17414497856251801</v>
      </c>
      <c r="AG37" s="2">
        <v>-0.61654922570187298</v>
      </c>
      <c r="AH37" s="2">
        <v>0.374315531874235</v>
      </c>
      <c r="AI37" s="2">
        <v>0.744481953835467</v>
      </c>
      <c r="AJ37" s="2">
        <v>0.85964157624663096</v>
      </c>
      <c r="AK37" s="2">
        <f t="shared" si="20"/>
        <v>0.99137792449409701</v>
      </c>
      <c r="AL37" s="9"/>
      <c r="AM37" s="1"/>
      <c r="AP37" s="2">
        <v>0.97758</v>
      </c>
      <c r="AQ37" s="2">
        <v>0.99380000000000002</v>
      </c>
      <c r="AR37" s="2">
        <v>0.99641000000000002</v>
      </c>
      <c r="AS37" s="2">
        <v>0.99421999999999999</v>
      </c>
      <c r="AT37" s="2">
        <v>0.99909000000000003</v>
      </c>
      <c r="AU37" s="2">
        <v>0.99731999999999998</v>
      </c>
      <c r="AV37" s="2">
        <v>0.99378999999999995</v>
      </c>
      <c r="AW37" s="2">
        <v>0.96899000000000002</v>
      </c>
      <c r="AX37" s="2">
        <v>0.94681999999999999</v>
      </c>
      <c r="AY37" s="2">
        <v>0.91700999999999999</v>
      </c>
      <c r="AZ37" s="2">
        <v>0.90420999999999996</v>
      </c>
      <c r="BA37" s="2">
        <v>0.96118999999999999</v>
      </c>
      <c r="BB37" s="2">
        <v>0.97511000000000003</v>
      </c>
      <c r="BC37" s="2">
        <f t="shared" si="21"/>
        <v>0.99909000000000003</v>
      </c>
      <c r="BD37" s="2"/>
      <c r="BE37" s="10">
        <v>1.0474600000000001</v>
      </c>
      <c r="BF37" s="10">
        <v>1.36467</v>
      </c>
      <c r="BG37" s="10">
        <v>1.5281899999999999</v>
      </c>
      <c r="BH37" s="10">
        <v>1.91693</v>
      </c>
      <c r="BI37" s="10">
        <v>1.2297499999999999</v>
      </c>
      <c r="BJ37" s="10">
        <v>1.04036</v>
      </c>
      <c r="BK37" s="10">
        <v>0.90293999999999996</v>
      </c>
      <c r="BL37" s="10">
        <v>0.55054999999999998</v>
      </c>
      <c r="BM37" s="10">
        <v>0.39984999999999998</v>
      </c>
      <c r="BN37" s="10">
        <v>0.26057999999999998</v>
      </c>
      <c r="BO37" s="10">
        <v>0.47693999999999998</v>
      </c>
      <c r="BP37" s="10">
        <v>0.64524999999999999</v>
      </c>
      <c r="BQ37" s="10">
        <v>0.71901000000000004</v>
      </c>
      <c r="BS37" s="10">
        <v>-6.9809999999999997E-2</v>
      </c>
      <c r="BT37" s="10">
        <v>-0.32657000000000003</v>
      </c>
      <c r="BU37" s="10">
        <v>-0.46223999999999998</v>
      </c>
      <c r="BV37" s="10">
        <v>-0.78959000000000001</v>
      </c>
      <c r="BW37" s="10">
        <v>-0.21804999999999999</v>
      </c>
      <c r="BX37" s="10">
        <v>-5.4809999999999998E-2</v>
      </c>
      <c r="BY37" s="10">
        <v>6.5379999999999994E-2</v>
      </c>
      <c r="BZ37" s="10">
        <v>0.38732</v>
      </c>
      <c r="CA37" s="10">
        <v>0.53612000000000004</v>
      </c>
      <c r="CB37" s="10">
        <v>0.68388000000000004</v>
      </c>
      <c r="CC37" s="10">
        <v>0.42598999999999998</v>
      </c>
      <c r="CD37" s="10">
        <v>0.28388000000000002</v>
      </c>
      <c r="CE37" s="10">
        <v>0.22156999999999999</v>
      </c>
      <c r="CG37" s="1" t="s">
        <v>40</v>
      </c>
    </row>
    <row r="38" spans="1:86" x14ac:dyDescent="0.25">
      <c r="A38" t="s">
        <v>77</v>
      </c>
      <c r="B38" s="1" t="s">
        <v>24</v>
      </c>
      <c r="C38" s="1" t="s">
        <v>3</v>
      </c>
      <c r="D38" s="1">
        <v>8</v>
      </c>
      <c r="E38" s="4">
        <v>30</v>
      </c>
      <c r="F38" s="4">
        <v>33.700000000000003</v>
      </c>
      <c r="G38" s="4">
        <v>29.723479999999999</v>
      </c>
      <c r="H38" s="4">
        <v>33.093020000000003</v>
      </c>
      <c r="I38" s="12">
        <v>0.15908</v>
      </c>
      <c r="J38" s="12">
        <v>1.4599999999999999E-3</v>
      </c>
      <c r="K38" s="13">
        <v>0.99756999999999996</v>
      </c>
      <c r="L38" s="1" t="str">
        <f t="shared" si="11"/>
        <v>AE09</v>
      </c>
      <c r="M38" s="1" t="str">
        <f t="shared" si="12"/>
        <v xml:space="preserve"> </v>
      </c>
      <c r="N38" s="1" t="s">
        <v>40</v>
      </c>
      <c r="O38" s="9" t="str">
        <f t="shared" si="13"/>
        <v>-</v>
      </c>
      <c r="P38" s="1" t="str">
        <f t="shared" si="14"/>
        <v>True</v>
      </c>
      <c r="Q38" s="1" t="str">
        <f t="shared" si="15"/>
        <v>False</v>
      </c>
      <c r="R38" s="1" t="str">
        <f t="shared" si="16"/>
        <v>True</v>
      </c>
      <c r="S38" s="1" t="str">
        <f t="shared" si="17"/>
        <v>True</v>
      </c>
      <c r="T38" s="1" t="str">
        <f t="shared" si="18"/>
        <v>False</v>
      </c>
      <c r="U38" s="1" t="str">
        <f t="shared" si="19"/>
        <v>True</v>
      </c>
      <c r="V38" s="1"/>
      <c r="W38" s="1"/>
      <c r="X38" s="2">
        <v>0.92185436114655395</v>
      </c>
      <c r="Y38" s="2">
        <v>0.938596509530777</v>
      </c>
      <c r="Z38" s="2">
        <v>0.91473810508237197</v>
      </c>
      <c r="AA38" s="2">
        <v>0.82120432035839896</v>
      </c>
      <c r="AB38" s="2">
        <v>0.97589240607431404</v>
      </c>
      <c r="AC38" s="2">
        <v>0.98916998468638595</v>
      </c>
      <c r="AD38" s="2">
        <v>0.96617535030967405</v>
      </c>
      <c r="AE38" s="2">
        <v>0.59244163377279402</v>
      </c>
      <c r="AF38" s="2">
        <v>0.124563903614443</v>
      </c>
      <c r="AG38" s="2">
        <v>-0.67956423481383699</v>
      </c>
      <c r="AH38" s="2">
        <v>0.330144660608165</v>
      </c>
      <c r="AI38" s="2">
        <v>0.71264233017627598</v>
      </c>
      <c r="AJ38" s="2">
        <v>0.83660970159088699</v>
      </c>
      <c r="AK38" s="2">
        <f t="shared" si="20"/>
        <v>0.98916998468638595</v>
      </c>
      <c r="AL38" s="9"/>
      <c r="AM38" s="1"/>
      <c r="AP38" s="2">
        <v>0.97751999999999994</v>
      </c>
      <c r="AQ38" s="2">
        <v>0.99402999999999997</v>
      </c>
      <c r="AR38" s="2">
        <v>0.99668000000000001</v>
      </c>
      <c r="AS38" s="2">
        <v>0.99443000000000004</v>
      </c>
      <c r="AT38" s="2">
        <v>0.99895</v>
      </c>
      <c r="AU38" s="2">
        <v>0.99685999999999997</v>
      </c>
      <c r="AV38" s="2">
        <v>0.99297000000000002</v>
      </c>
      <c r="AW38" s="2">
        <v>0.96648999999999996</v>
      </c>
      <c r="AX38" s="2">
        <v>0.94311999999999996</v>
      </c>
      <c r="AY38" s="2">
        <v>0.91188000000000002</v>
      </c>
      <c r="AZ38" s="2">
        <v>0.90083000000000002</v>
      </c>
      <c r="BA38" s="2">
        <v>0.95916000000000001</v>
      </c>
      <c r="BB38" s="2">
        <v>0.97350999999999999</v>
      </c>
      <c r="BC38" s="2">
        <f t="shared" si="21"/>
        <v>0.99895</v>
      </c>
      <c r="BD38" s="2"/>
      <c r="BE38" s="10">
        <v>1.02481</v>
      </c>
      <c r="BF38" s="10">
        <v>1.33022</v>
      </c>
      <c r="BG38" s="10">
        <v>1.4870699999999999</v>
      </c>
      <c r="BH38" s="10">
        <v>1.8591800000000001</v>
      </c>
      <c r="BI38" s="10">
        <v>1.1953499999999999</v>
      </c>
      <c r="BJ38" s="10">
        <v>1.01267</v>
      </c>
      <c r="BK38" s="10">
        <v>0.87990000000000002</v>
      </c>
      <c r="BL38" s="10">
        <v>0.53832000000000002</v>
      </c>
      <c r="BM38" s="10">
        <v>0.39162999999999998</v>
      </c>
      <c r="BN38" s="10">
        <v>0.25564999999999999</v>
      </c>
      <c r="BO38" s="10">
        <v>0.46899000000000002</v>
      </c>
      <c r="BP38" s="10">
        <v>0.63183999999999996</v>
      </c>
      <c r="BQ38" s="10">
        <v>0.70298000000000005</v>
      </c>
      <c r="BS38" s="10">
        <v>-6.7720000000000002E-2</v>
      </c>
      <c r="BT38" s="10">
        <v>-0.31829000000000002</v>
      </c>
      <c r="BU38" s="10">
        <v>-0.44996999999999998</v>
      </c>
      <c r="BV38" s="10">
        <v>-0.76673000000000002</v>
      </c>
      <c r="BW38" s="10">
        <v>-0.20591000000000001</v>
      </c>
      <c r="BX38" s="10">
        <v>-4.607E-2</v>
      </c>
      <c r="BY38" s="10">
        <v>7.1919999999999998E-2</v>
      </c>
      <c r="BZ38" s="10">
        <v>0.38949</v>
      </c>
      <c r="CA38" s="10">
        <v>0.53707000000000005</v>
      </c>
      <c r="CB38" s="10">
        <v>0.68411</v>
      </c>
      <c r="CC38" s="10">
        <v>0.42498000000000002</v>
      </c>
      <c r="CD38" s="10">
        <v>0.28521000000000002</v>
      </c>
      <c r="CE38" s="10">
        <v>0.22422</v>
      </c>
      <c r="CG38" s="1" t="s">
        <v>40</v>
      </c>
    </row>
    <row r="39" spans="1:86" x14ac:dyDescent="0.25">
      <c r="A39" t="s">
        <v>78</v>
      </c>
      <c r="B39" s="1" t="s">
        <v>24</v>
      </c>
      <c r="C39" s="1" t="s">
        <v>3</v>
      </c>
      <c r="D39" s="1">
        <v>9</v>
      </c>
      <c r="E39" s="4">
        <v>30</v>
      </c>
      <c r="F39" s="4">
        <v>33.700000000000003</v>
      </c>
      <c r="G39" s="4">
        <v>29.728629999999999</v>
      </c>
      <c r="H39" s="4">
        <v>33.298079999999999</v>
      </c>
      <c r="I39" s="12">
        <v>0.14482</v>
      </c>
      <c r="J39" s="12">
        <v>1.24E-3</v>
      </c>
      <c r="K39" s="13">
        <v>0.99787000000000003</v>
      </c>
      <c r="L39" s="1" t="str">
        <f t="shared" si="11"/>
        <v>AE09</v>
      </c>
      <c r="M39" s="1" t="str">
        <f t="shared" si="12"/>
        <v xml:space="preserve"> </v>
      </c>
      <c r="N39" s="1" t="s">
        <v>40</v>
      </c>
      <c r="O39" s="9" t="str">
        <f t="shared" si="13"/>
        <v>-</v>
      </c>
      <c r="P39" s="1" t="str">
        <f t="shared" si="14"/>
        <v>True</v>
      </c>
      <c r="Q39" s="1" t="str">
        <f t="shared" si="15"/>
        <v>False</v>
      </c>
      <c r="R39" s="1" t="str">
        <f t="shared" si="16"/>
        <v>True</v>
      </c>
      <c r="S39" s="1" t="str">
        <f t="shared" si="17"/>
        <v>True</v>
      </c>
      <c r="T39" s="1" t="str">
        <f t="shared" si="18"/>
        <v>False</v>
      </c>
      <c r="U39" s="1" t="str">
        <f t="shared" si="19"/>
        <v>True</v>
      </c>
      <c r="V39" s="1"/>
      <c r="W39" s="1"/>
      <c r="X39" s="2">
        <v>0.93089609744528401</v>
      </c>
      <c r="Y39" s="2">
        <v>0.936914184144366</v>
      </c>
      <c r="Z39" s="2">
        <v>0.90956543767819398</v>
      </c>
      <c r="AA39" s="2">
        <v>0.80985660424488404</v>
      </c>
      <c r="AB39" s="2">
        <v>0.97198826310037501</v>
      </c>
      <c r="AC39" s="2">
        <v>0.99144709436679401</v>
      </c>
      <c r="AD39" s="2">
        <v>0.97449172318398003</v>
      </c>
      <c r="AE39" s="2">
        <v>0.62690754757012102</v>
      </c>
      <c r="AF39" s="2">
        <v>0.17814114850670601</v>
      </c>
      <c r="AG39" s="2">
        <v>-0.60400486346620297</v>
      </c>
      <c r="AH39" s="2">
        <v>0.37307356526219498</v>
      </c>
      <c r="AI39" s="2">
        <v>0.74215191095011301</v>
      </c>
      <c r="AJ39" s="2">
        <v>0.856971990806776</v>
      </c>
      <c r="AK39" s="2">
        <f t="shared" si="20"/>
        <v>0.99144709436679401</v>
      </c>
      <c r="AL39" s="9"/>
      <c r="AM39" s="1"/>
      <c r="AP39" s="2">
        <v>0.97653000000000001</v>
      </c>
      <c r="AQ39" s="2">
        <v>0.99392000000000003</v>
      </c>
      <c r="AR39" s="2">
        <v>0.99709000000000003</v>
      </c>
      <c r="AS39" s="2">
        <v>0.99595999999999996</v>
      </c>
      <c r="AT39" s="2">
        <v>0.99909000000000003</v>
      </c>
      <c r="AU39" s="2">
        <v>0.99653000000000003</v>
      </c>
      <c r="AV39" s="2">
        <v>0.99234</v>
      </c>
      <c r="AW39" s="2">
        <v>0.96565000000000001</v>
      </c>
      <c r="AX39" s="2">
        <v>0.94269999999999998</v>
      </c>
      <c r="AY39" s="2">
        <v>0.91230999999999995</v>
      </c>
      <c r="AZ39" s="2">
        <v>0.90090000000000003</v>
      </c>
      <c r="BA39" s="2">
        <v>0.95826</v>
      </c>
      <c r="BB39" s="2">
        <v>0.97255000000000003</v>
      </c>
      <c r="BC39" s="2">
        <f t="shared" si="21"/>
        <v>0.99909000000000003</v>
      </c>
      <c r="BD39" s="2"/>
      <c r="BE39" s="10">
        <v>1.04183</v>
      </c>
      <c r="BF39" s="10">
        <v>1.3501300000000001</v>
      </c>
      <c r="BG39" s="10">
        <v>1.5077</v>
      </c>
      <c r="BH39" s="10">
        <v>1.88035</v>
      </c>
      <c r="BI39" s="10">
        <v>1.2087300000000001</v>
      </c>
      <c r="BJ39" s="10">
        <v>1.0244899999999999</v>
      </c>
      <c r="BK39" s="10">
        <v>0.89041000000000003</v>
      </c>
      <c r="BL39" s="10">
        <v>0.54483999999999999</v>
      </c>
      <c r="BM39" s="10">
        <v>0.39623000000000003</v>
      </c>
      <c r="BN39" s="10">
        <v>0.25846999999999998</v>
      </c>
      <c r="BO39" s="10">
        <v>0.47570000000000001</v>
      </c>
      <c r="BP39" s="10">
        <v>0.64061999999999997</v>
      </c>
      <c r="BQ39" s="10">
        <v>0.71240999999999999</v>
      </c>
      <c r="BS39" s="10">
        <v>-6.5670000000000006E-2</v>
      </c>
      <c r="BT39" s="10">
        <v>-0.31542999999999999</v>
      </c>
      <c r="BU39" s="10">
        <v>-0.44607000000000002</v>
      </c>
      <c r="BV39" s="10">
        <v>-0.75938000000000005</v>
      </c>
      <c r="BW39" s="10">
        <v>-0.19927</v>
      </c>
      <c r="BX39" s="10">
        <v>-4.0169999999999997E-2</v>
      </c>
      <c r="BY39" s="10">
        <v>7.739E-2</v>
      </c>
      <c r="BZ39" s="10">
        <v>0.39404</v>
      </c>
      <c r="CA39" s="10">
        <v>0.54112000000000005</v>
      </c>
      <c r="CB39" s="10">
        <v>0.68738999999999995</v>
      </c>
      <c r="CC39" s="10">
        <v>0.42912</v>
      </c>
      <c r="CD39" s="10">
        <v>0.28943000000000002</v>
      </c>
      <c r="CE39" s="10">
        <v>0.22866</v>
      </c>
      <c r="CG39" s="1" t="s">
        <v>40</v>
      </c>
    </row>
    <row r="40" spans="1:86" x14ac:dyDescent="0.25">
      <c r="A40" t="s">
        <v>79</v>
      </c>
      <c r="B40" s="1" t="s">
        <v>24</v>
      </c>
      <c r="C40" s="1" t="s">
        <v>3</v>
      </c>
      <c r="D40" s="1">
        <v>10</v>
      </c>
      <c r="E40" s="4">
        <v>30</v>
      </c>
      <c r="F40" s="4">
        <v>33.700000000000003</v>
      </c>
      <c r="G40" s="4">
        <v>29.67671</v>
      </c>
      <c r="H40" s="4">
        <v>32.718800000000002</v>
      </c>
      <c r="I40" s="12">
        <v>0.15137999999999999</v>
      </c>
      <c r="J40" s="12">
        <v>1.64E-3</v>
      </c>
      <c r="K40" s="13">
        <v>0.99660000000000004</v>
      </c>
      <c r="L40" s="1" t="str">
        <f t="shared" si="11"/>
        <v>AE1</v>
      </c>
      <c r="M40" s="1" t="str">
        <f t="shared" si="12"/>
        <v>AE09</v>
      </c>
      <c r="N40" s="1" t="s">
        <v>40</v>
      </c>
      <c r="O40" s="9" t="str">
        <f t="shared" si="13"/>
        <v>-</v>
      </c>
      <c r="P40" s="1" t="str">
        <f t="shared" si="14"/>
        <v>False</v>
      </c>
      <c r="Q40" s="1" t="str">
        <f t="shared" si="15"/>
        <v>True</v>
      </c>
      <c r="R40" s="1" t="str">
        <f t="shared" si="16"/>
        <v>True</v>
      </c>
      <c r="S40" s="1" t="str">
        <f t="shared" si="17"/>
        <v>False</v>
      </c>
      <c r="T40" s="1" t="str">
        <f t="shared" si="18"/>
        <v>True</v>
      </c>
      <c r="U40" s="1" t="str">
        <f t="shared" si="19"/>
        <v>True</v>
      </c>
      <c r="V40" s="1"/>
      <c r="W40" s="1"/>
      <c r="X40" s="2">
        <v>0.95295362078867496</v>
      </c>
      <c r="Y40" s="2">
        <v>0.93652709495557296</v>
      </c>
      <c r="Z40" s="2">
        <v>0.90020605802918197</v>
      </c>
      <c r="AA40" s="2">
        <v>0.78566951757482695</v>
      </c>
      <c r="AB40" s="2">
        <v>0.965222679616206</v>
      </c>
      <c r="AC40" s="2">
        <v>0.99557103038088002</v>
      </c>
      <c r="AD40" s="2">
        <v>0.98885390967373898</v>
      </c>
      <c r="AE40" s="2">
        <v>0.67947573319294097</v>
      </c>
      <c r="AF40" s="2">
        <v>0.249246993207143</v>
      </c>
      <c r="AG40" s="2">
        <v>-0.50668222245133299</v>
      </c>
      <c r="AH40" s="2">
        <v>0.44675309140441599</v>
      </c>
      <c r="AI40" s="2">
        <v>0.79213329278974798</v>
      </c>
      <c r="AJ40" s="2">
        <v>0.89289379176566297</v>
      </c>
      <c r="AK40" s="2">
        <f t="shared" si="20"/>
        <v>0.99557103038088002</v>
      </c>
      <c r="AL40" s="9"/>
      <c r="AM40" s="1"/>
      <c r="AP40" s="2">
        <v>0.98802999999999996</v>
      </c>
      <c r="AQ40" s="2">
        <v>0.99750000000000005</v>
      </c>
      <c r="AR40" s="2">
        <v>0.99717999999999996</v>
      </c>
      <c r="AS40" s="2">
        <v>0.98950000000000005</v>
      </c>
      <c r="AT40" s="2">
        <v>0.99909000000000003</v>
      </c>
      <c r="AU40" s="2">
        <v>0.99965000000000004</v>
      </c>
      <c r="AV40" s="2">
        <v>0.99795999999999996</v>
      </c>
      <c r="AW40" s="2">
        <v>0.97838000000000003</v>
      </c>
      <c r="AX40" s="2">
        <v>0.95860999999999996</v>
      </c>
      <c r="AY40" s="2">
        <v>0.93105000000000004</v>
      </c>
      <c r="AZ40" s="2">
        <v>0.92345999999999995</v>
      </c>
      <c r="BA40" s="2">
        <v>0.97324999999999995</v>
      </c>
      <c r="BB40" s="2">
        <v>0.98458000000000001</v>
      </c>
      <c r="BC40" s="2">
        <f t="shared" si="21"/>
        <v>0.99965000000000004</v>
      </c>
      <c r="BD40" s="2"/>
      <c r="BE40" s="10">
        <v>1.11189</v>
      </c>
      <c r="BF40" s="10">
        <v>1.4290799999999999</v>
      </c>
      <c r="BG40" s="10">
        <v>1.5902000000000001</v>
      </c>
      <c r="BH40" s="10">
        <v>1.9699599999999999</v>
      </c>
      <c r="BI40" s="10">
        <v>1.2739400000000001</v>
      </c>
      <c r="BJ40" s="10">
        <v>1.08328</v>
      </c>
      <c r="BK40" s="10">
        <v>0.94403999999999999</v>
      </c>
      <c r="BL40" s="10">
        <v>0.58255999999999997</v>
      </c>
      <c r="BM40" s="10">
        <v>0.42553000000000002</v>
      </c>
      <c r="BN40" s="10">
        <v>0.27883999999999998</v>
      </c>
      <c r="BO40" s="10">
        <v>0.51517000000000002</v>
      </c>
      <c r="BP40" s="10">
        <v>0.68667</v>
      </c>
      <c r="BQ40" s="10">
        <v>0.76088</v>
      </c>
      <c r="BS40" s="10">
        <v>-0.12243</v>
      </c>
      <c r="BT40" s="10">
        <v>-0.37325999999999998</v>
      </c>
      <c r="BU40" s="10">
        <v>-0.50290000000000001</v>
      </c>
      <c r="BV40" s="10">
        <v>-0.81179999999999997</v>
      </c>
      <c r="BW40" s="10">
        <v>-0.24243999999999999</v>
      </c>
      <c r="BX40" s="10">
        <v>-8.1369999999999998E-2</v>
      </c>
      <c r="BY40" s="10">
        <v>3.8300000000000001E-2</v>
      </c>
      <c r="BZ40" s="10">
        <v>0.36392000000000002</v>
      </c>
      <c r="CA40" s="10">
        <v>0.51690999999999998</v>
      </c>
      <c r="CB40" s="10">
        <v>0.67008999999999996</v>
      </c>
      <c r="CC40" s="10">
        <v>0.39423999999999998</v>
      </c>
      <c r="CD40" s="10">
        <v>0.25147000000000003</v>
      </c>
      <c r="CE40" s="10">
        <v>0.19001999999999999</v>
      </c>
      <c r="CG40" s="1" t="s">
        <v>5</v>
      </c>
      <c r="CH40" s="1" t="s">
        <v>40</v>
      </c>
    </row>
    <row r="41" spans="1:86" x14ac:dyDescent="0.25">
      <c r="A41" t="s">
        <v>80</v>
      </c>
      <c r="B41" s="1" t="s">
        <v>24</v>
      </c>
      <c r="C41" s="1" t="s">
        <v>3</v>
      </c>
      <c r="D41" s="1">
        <v>11</v>
      </c>
      <c r="E41" s="4">
        <v>20</v>
      </c>
      <c r="F41" s="4">
        <v>25.2</v>
      </c>
      <c r="G41" s="4">
        <v>20.053129999999999</v>
      </c>
      <c r="H41" s="4">
        <v>25.638120000000001</v>
      </c>
      <c r="I41" s="12">
        <v>0.18307999999999999</v>
      </c>
      <c r="J41" s="12">
        <v>1.16E-3</v>
      </c>
      <c r="K41" s="13">
        <v>0.99868999999999997</v>
      </c>
      <c r="L41" s="1" t="str">
        <f t="shared" si="11"/>
        <v>AE09</v>
      </c>
      <c r="M41" s="1" t="str">
        <f t="shared" si="12"/>
        <v xml:space="preserve"> </v>
      </c>
      <c r="N41" s="1" t="s">
        <v>40</v>
      </c>
      <c r="O41" s="9" t="str">
        <f t="shared" si="13"/>
        <v>-</v>
      </c>
      <c r="P41" s="1" t="str">
        <f t="shared" si="14"/>
        <v>True</v>
      </c>
      <c r="Q41" s="1" t="str">
        <f t="shared" si="15"/>
        <v>False</v>
      </c>
      <c r="R41" s="1" t="str">
        <f t="shared" si="16"/>
        <v>True</v>
      </c>
      <c r="S41" s="1" t="str">
        <f t="shared" si="17"/>
        <v>True</v>
      </c>
      <c r="T41" s="1" t="str">
        <f t="shared" si="18"/>
        <v>False</v>
      </c>
      <c r="U41" s="1" t="str">
        <f t="shared" si="19"/>
        <v>True</v>
      </c>
      <c r="V41" s="1"/>
      <c r="W41" s="1"/>
      <c r="X41" s="2">
        <v>0.95215512683576897</v>
      </c>
      <c r="Y41" s="2">
        <v>0.96100677802074497</v>
      </c>
      <c r="Z41" s="2">
        <v>0.93630124107629198</v>
      </c>
      <c r="AA41" s="2">
        <v>0.844891042173741</v>
      </c>
      <c r="AB41" s="2">
        <v>0.98452596666197401</v>
      </c>
      <c r="AC41" s="2">
        <v>0.99711532941719205</v>
      </c>
      <c r="AD41" s="2">
        <v>0.97584867915506102</v>
      </c>
      <c r="AE41" s="2">
        <v>0.62962037130394299</v>
      </c>
      <c r="AF41" s="2">
        <v>0.19670204066036701</v>
      </c>
      <c r="AG41" s="2">
        <v>-0.54936597826893396</v>
      </c>
      <c r="AH41" s="2">
        <v>0.39923831419524902</v>
      </c>
      <c r="AI41" s="2">
        <v>0.74980596523742704</v>
      </c>
      <c r="AJ41" s="2">
        <v>0.86063176653351803</v>
      </c>
      <c r="AK41" s="2">
        <f t="shared" si="20"/>
        <v>0.99711532941719205</v>
      </c>
      <c r="AL41" s="9"/>
      <c r="AM41" s="1"/>
      <c r="AP41" s="2">
        <v>0.98160000000000003</v>
      </c>
      <c r="AQ41" s="2">
        <v>0.99504000000000004</v>
      </c>
      <c r="AR41" s="2">
        <v>0.99682999999999999</v>
      </c>
      <c r="AS41" s="2">
        <v>0.99372000000000005</v>
      </c>
      <c r="AT41" s="2">
        <v>0.99897000000000002</v>
      </c>
      <c r="AU41" s="2">
        <v>0.99763999999999997</v>
      </c>
      <c r="AV41" s="2">
        <v>0.99465000000000003</v>
      </c>
      <c r="AW41" s="2">
        <v>0.97301000000000004</v>
      </c>
      <c r="AX41" s="2">
        <v>0.95367999999999997</v>
      </c>
      <c r="AY41" s="2">
        <v>0.92781999999999998</v>
      </c>
      <c r="AZ41" s="2">
        <v>0.91622000000000003</v>
      </c>
      <c r="BA41" s="2">
        <v>0.96647000000000005</v>
      </c>
      <c r="BB41" s="2">
        <v>0.97858999999999996</v>
      </c>
      <c r="BC41" s="2">
        <f t="shared" si="21"/>
        <v>0.99897000000000002</v>
      </c>
      <c r="BD41" s="2"/>
      <c r="BE41" s="10">
        <v>1.0119400000000001</v>
      </c>
      <c r="BF41" s="10">
        <v>1.30385</v>
      </c>
      <c r="BG41" s="10">
        <v>1.45167</v>
      </c>
      <c r="BH41" s="10">
        <v>1.79924</v>
      </c>
      <c r="BI41" s="10">
        <v>1.1587099999999999</v>
      </c>
      <c r="BJ41" s="10">
        <v>0.98380999999999996</v>
      </c>
      <c r="BK41" s="10">
        <v>0.85609000000000002</v>
      </c>
      <c r="BL41" s="10">
        <v>0.52503</v>
      </c>
      <c r="BM41" s="10">
        <v>0.38186999999999999</v>
      </c>
      <c r="BN41" s="10">
        <v>0.24892</v>
      </c>
      <c r="BO41" s="10">
        <v>0.4622</v>
      </c>
      <c r="BP41" s="10">
        <v>0.61999000000000004</v>
      </c>
      <c r="BQ41" s="10">
        <v>0.68815999999999999</v>
      </c>
      <c r="BS41" s="10">
        <v>-3.3610000000000001E-2</v>
      </c>
      <c r="BT41" s="10">
        <v>-0.26699000000000001</v>
      </c>
      <c r="BU41" s="10">
        <v>-0.38757999999999998</v>
      </c>
      <c r="BV41" s="10">
        <v>-0.67471000000000003</v>
      </c>
      <c r="BW41" s="10">
        <v>-0.14441000000000001</v>
      </c>
      <c r="BX41" s="10">
        <v>5.4599999999999996E-3</v>
      </c>
      <c r="BY41" s="10">
        <v>0.1168</v>
      </c>
      <c r="BZ41" s="10">
        <v>0.41921999999999998</v>
      </c>
      <c r="CA41" s="10">
        <v>0.56064999999999998</v>
      </c>
      <c r="CB41" s="10">
        <v>0.70138999999999996</v>
      </c>
      <c r="CC41" s="10">
        <v>0.44808999999999999</v>
      </c>
      <c r="CD41" s="10">
        <v>0.31512000000000001</v>
      </c>
      <c r="CE41" s="10">
        <v>0.25791999999999998</v>
      </c>
      <c r="CG41" s="1" t="s">
        <v>40</v>
      </c>
    </row>
    <row r="42" spans="1:86" x14ac:dyDescent="0.25">
      <c r="A42" t="s">
        <v>81</v>
      </c>
      <c r="B42" s="1" t="s">
        <v>24</v>
      </c>
      <c r="C42" s="1" t="s">
        <v>3</v>
      </c>
      <c r="D42" s="1">
        <v>12</v>
      </c>
      <c r="E42" s="4">
        <v>20</v>
      </c>
      <c r="F42" s="4">
        <v>33.5</v>
      </c>
      <c r="G42" s="4">
        <v>20.05105</v>
      </c>
      <c r="H42" s="4">
        <v>32.881489999999999</v>
      </c>
      <c r="I42" s="12">
        <v>0.15955</v>
      </c>
      <c r="J42" s="12">
        <v>2.7699999999999999E-3</v>
      </c>
      <c r="K42" s="13">
        <v>0.99399000000000004</v>
      </c>
      <c r="L42" s="1" t="str">
        <f t="shared" si="11"/>
        <v>AE1</v>
      </c>
      <c r="M42" s="1" t="str">
        <f t="shared" si="12"/>
        <v xml:space="preserve"> </v>
      </c>
      <c r="N42" s="1" t="s">
        <v>5</v>
      </c>
      <c r="O42" s="9" t="str">
        <f t="shared" si="13"/>
        <v>-</v>
      </c>
      <c r="P42" s="1" t="str">
        <f t="shared" si="14"/>
        <v>True</v>
      </c>
      <c r="Q42" s="1" t="str">
        <f t="shared" si="15"/>
        <v>False</v>
      </c>
      <c r="R42" s="1" t="str">
        <f t="shared" si="16"/>
        <v>True</v>
      </c>
      <c r="S42" s="1" t="str">
        <f t="shared" si="17"/>
        <v>True</v>
      </c>
      <c r="T42" s="1" t="str">
        <f t="shared" si="18"/>
        <v>False</v>
      </c>
      <c r="U42" s="1" t="str">
        <f t="shared" si="19"/>
        <v>True</v>
      </c>
      <c r="V42" s="1"/>
      <c r="W42" s="1"/>
      <c r="X42" s="2">
        <v>0.93691467757637803</v>
      </c>
      <c r="Y42" s="2">
        <v>0.89274884672425703</v>
      </c>
      <c r="Z42" s="2">
        <v>0.84431807921805302</v>
      </c>
      <c r="AA42" s="2">
        <v>0.70498609995581596</v>
      </c>
      <c r="AB42" s="2">
        <v>0.93133914183814004</v>
      </c>
      <c r="AC42" s="2">
        <v>0.98256656610375104</v>
      </c>
      <c r="AD42" s="2">
        <v>0.99306900267199005</v>
      </c>
      <c r="AE42" s="2">
        <v>0.73153648455264098</v>
      </c>
      <c r="AF42" s="2">
        <v>0.30820851511110298</v>
      </c>
      <c r="AG42" s="2">
        <v>-0.45418871358221702</v>
      </c>
      <c r="AH42" s="2">
        <v>0.49457850253247398</v>
      </c>
      <c r="AI42" s="2">
        <v>0.83070400491926</v>
      </c>
      <c r="AJ42" s="2">
        <v>0.91989800085795803</v>
      </c>
      <c r="AK42" s="2">
        <f t="shared" si="20"/>
        <v>0.99306900267199005</v>
      </c>
      <c r="AL42" s="9"/>
      <c r="AM42" s="1"/>
      <c r="AP42" s="2">
        <v>0.98451</v>
      </c>
      <c r="AQ42" s="2">
        <v>0.99556</v>
      </c>
      <c r="AR42" s="2">
        <v>0.99626000000000003</v>
      </c>
      <c r="AS42" s="2">
        <v>0.99078999999999995</v>
      </c>
      <c r="AT42" s="2">
        <v>0.99880000000000002</v>
      </c>
      <c r="AU42" s="2">
        <v>0.99902000000000002</v>
      </c>
      <c r="AV42" s="2">
        <v>0.99741000000000002</v>
      </c>
      <c r="AW42" s="2">
        <v>0.98097000000000001</v>
      </c>
      <c r="AX42" s="2">
        <v>0.96511000000000002</v>
      </c>
      <c r="AY42" s="2">
        <v>0.94350000000000001</v>
      </c>
      <c r="AZ42" s="2">
        <v>0.92822000000000005</v>
      </c>
      <c r="BA42" s="2">
        <v>0.97387999999999997</v>
      </c>
      <c r="BB42" s="2">
        <v>0.98446999999999996</v>
      </c>
      <c r="BC42" s="2">
        <f t="shared" si="21"/>
        <v>0.99902000000000002</v>
      </c>
      <c r="BD42" s="2"/>
      <c r="BE42" s="10">
        <v>1.2055</v>
      </c>
      <c r="BF42" s="10">
        <v>1.5555000000000001</v>
      </c>
      <c r="BG42" s="10">
        <v>1.73369</v>
      </c>
      <c r="BH42" s="10">
        <v>2.1543199999999998</v>
      </c>
      <c r="BI42" s="10">
        <v>1.3866000000000001</v>
      </c>
      <c r="BJ42" s="10">
        <v>1.1761299999999999</v>
      </c>
      <c r="BK42" s="10">
        <v>1.0226</v>
      </c>
      <c r="BL42" s="10">
        <v>0.62536000000000003</v>
      </c>
      <c r="BM42" s="10">
        <v>0.45401999999999998</v>
      </c>
      <c r="BN42" s="10">
        <v>0.29527999999999999</v>
      </c>
      <c r="BO42" s="10">
        <v>0.54915000000000003</v>
      </c>
      <c r="BP42" s="10">
        <v>0.73819999999999997</v>
      </c>
      <c r="BQ42" s="10">
        <v>0.82011999999999996</v>
      </c>
      <c r="BS42" s="10">
        <v>-0.20838999999999999</v>
      </c>
      <c r="BT42" s="10">
        <v>-0.48901</v>
      </c>
      <c r="BU42" s="10">
        <v>-0.63402000000000003</v>
      </c>
      <c r="BV42" s="10">
        <v>-0.97962000000000005</v>
      </c>
      <c r="BW42" s="10">
        <v>-0.34240999999999999</v>
      </c>
      <c r="BX42" s="10">
        <v>-0.16256000000000001</v>
      </c>
      <c r="BY42" s="10">
        <v>-2.9239999999999999E-2</v>
      </c>
      <c r="BZ42" s="10">
        <v>0.33066000000000001</v>
      </c>
      <c r="CA42" s="10">
        <v>0.49703999999999998</v>
      </c>
      <c r="CB42" s="10">
        <v>0.66074999999999995</v>
      </c>
      <c r="CC42" s="10">
        <v>0.36875000000000002</v>
      </c>
      <c r="CD42" s="10">
        <v>0.20916000000000001</v>
      </c>
      <c r="CE42" s="10">
        <v>0.14044999999999999</v>
      </c>
      <c r="CG42" s="1" t="s">
        <v>5</v>
      </c>
    </row>
    <row r="43" spans="1:86" x14ac:dyDescent="0.25">
      <c r="A43" t="s">
        <v>82</v>
      </c>
      <c r="B43" s="1" t="s">
        <v>27</v>
      </c>
      <c r="C43" s="1" t="s">
        <v>3</v>
      </c>
      <c r="D43" s="1" t="s">
        <v>26</v>
      </c>
      <c r="E43" s="4">
        <v>40</v>
      </c>
      <c r="F43" s="4">
        <v>40</v>
      </c>
      <c r="G43" s="4">
        <v>39.719279999999998</v>
      </c>
      <c r="H43" s="4">
        <v>38.17022</v>
      </c>
      <c r="I43" s="12">
        <v>8.7940000000000004E-2</v>
      </c>
      <c r="J43" s="12">
        <v>2.20089E-4</v>
      </c>
      <c r="K43" s="13">
        <v>0.99970999999999999</v>
      </c>
      <c r="L43" s="1" t="str">
        <f t="shared" si="11"/>
        <v>AE08</v>
      </c>
      <c r="M43" s="1" t="str">
        <f t="shared" si="12"/>
        <v xml:space="preserve"> </v>
      </c>
      <c r="N43" s="1" t="s">
        <v>4</v>
      </c>
      <c r="O43" s="9" t="str">
        <f t="shared" si="13"/>
        <v>-</v>
      </c>
      <c r="P43" s="1" t="str">
        <f t="shared" si="14"/>
        <v>True</v>
      </c>
      <c r="Q43" s="1" t="str">
        <f t="shared" si="15"/>
        <v>False</v>
      </c>
      <c r="R43" s="1" t="str">
        <f t="shared" si="16"/>
        <v>True</v>
      </c>
      <c r="S43" s="1" t="str">
        <f t="shared" si="17"/>
        <v>True</v>
      </c>
      <c r="T43" s="1" t="str">
        <f t="shared" si="18"/>
        <v>False</v>
      </c>
      <c r="U43" s="1" t="str">
        <f t="shared" si="19"/>
        <v>True</v>
      </c>
      <c r="V43" s="1"/>
      <c r="W43" s="1"/>
      <c r="X43" s="2">
        <v>0.91267938321660602</v>
      </c>
      <c r="Y43" s="2">
        <v>0.98020888517814397</v>
      </c>
      <c r="Z43" s="2">
        <v>0.97948983141436197</v>
      </c>
      <c r="AA43" s="2">
        <v>0.93357196918491403</v>
      </c>
      <c r="AB43" s="2">
        <v>0.99712814441038899</v>
      </c>
      <c r="AC43" s="2">
        <v>0.97349000764580196</v>
      </c>
      <c r="AD43" s="2">
        <v>0.91931426316861897</v>
      </c>
      <c r="AE43" s="2">
        <v>0.47453646470778699</v>
      </c>
      <c r="AF43" s="2">
        <v>2.4162722597285601E-2</v>
      </c>
      <c r="AG43" s="2">
        <v>-0.74763226250158199</v>
      </c>
      <c r="AH43" s="2">
        <v>0.24304376172905301</v>
      </c>
      <c r="AI43" s="2">
        <v>0.61474409157902299</v>
      </c>
      <c r="AJ43" s="2">
        <v>0.75446304601259695</v>
      </c>
      <c r="AK43" s="2">
        <f t="shared" si="20"/>
        <v>0.99712814441038899</v>
      </c>
      <c r="AL43" s="9"/>
      <c r="AM43" s="1"/>
      <c r="AP43" s="2">
        <v>0.97494000000000003</v>
      </c>
      <c r="AQ43" s="2">
        <v>0.99460999999999999</v>
      </c>
      <c r="AR43" s="2">
        <v>0.99839999999999995</v>
      </c>
      <c r="AS43" s="2">
        <v>0.99804999999999999</v>
      </c>
      <c r="AT43" s="2">
        <v>0.99873999999999996</v>
      </c>
      <c r="AU43" s="2">
        <v>0.99536999999999998</v>
      </c>
      <c r="AV43" s="2">
        <v>0.99051999999999996</v>
      </c>
      <c r="AW43" s="2">
        <v>0.96187999999999996</v>
      </c>
      <c r="AX43" s="2">
        <v>0.93815999999999999</v>
      </c>
      <c r="AY43" s="2">
        <v>0.90725999999999996</v>
      </c>
      <c r="AZ43" s="2">
        <v>0.89307000000000003</v>
      </c>
      <c r="BA43" s="2">
        <v>0.95401999999999998</v>
      </c>
      <c r="BB43" s="2">
        <v>0.96924999999999994</v>
      </c>
      <c r="BC43" s="2">
        <f t="shared" si="21"/>
        <v>0.99873999999999996</v>
      </c>
      <c r="BD43" s="2"/>
      <c r="BE43" s="10">
        <v>0.83831999999999995</v>
      </c>
      <c r="BF43" s="10">
        <v>1.0923700000000001</v>
      </c>
      <c r="BG43" s="10">
        <v>1.2220299999999999</v>
      </c>
      <c r="BH43" s="10">
        <v>1.5283599999999999</v>
      </c>
      <c r="BI43" s="10">
        <v>0.97562000000000004</v>
      </c>
      <c r="BJ43" s="10">
        <v>0.82438999999999996</v>
      </c>
      <c r="BK43" s="10">
        <v>0.71448</v>
      </c>
      <c r="BL43" s="10">
        <v>0.43243999999999999</v>
      </c>
      <c r="BM43" s="10">
        <v>0.31225999999999998</v>
      </c>
      <c r="BN43" s="10">
        <v>0.20200000000000001</v>
      </c>
      <c r="BO43" s="10">
        <v>0.37359999999999999</v>
      </c>
      <c r="BP43" s="10">
        <v>0.50919000000000003</v>
      </c>
      <c r="BQ43" s="10">
        <v>0.56820000000000004</v>
      </c>
      <c r="BS43" s="10">
        <v>0.12286</v>
      </c>
      <c r="BT43" s="10">
        <v>-9.2499999999999999E-2</v>
      </c>
      <c r="BU43" s="10">
        <v>-0.20562</v>
      </c>
      <c r="BV43" s="10">
        <v>-0.47741</v>
      </c>
      <c r="BW43" s="10">
        <v>2.97E-3</v>
      </c>
      <c r="BX43" s="10">
        <v>0.13933999999999999</v>
      </c>
      <c r="BY43" s="10">
        <v>0.23971999999999999</v>
      </c>
      <c r="BZ43" s="10">
        <v>0.50758000000000003</v>
      </c>
      <c r="CA43" s="10">
        <v>0.63009999999999999</v>
      </c>
      <c r="CB43" s="10">
        <v>0.75022999999999995</v>
      </c>
      <c r="CC43" s="10">
        <v>0.54161000000000004</v>
      </c>
      <c r="CD43" s="10">
        <v>0.42219000000000001</v>
      </c>
      <c r="CE43" s="10">
        <v>0.37002000000000002</v>
      </c>
      <c r="CG43" s="1" t="s">
        <v>4</v>
      </c>
    </row>
    <row r="44" spans="1:86" x14ac:dyDescent="0.25">
      <c r="A44" t="s">
        <v>83</v>
      </c>
      <c r="B44" s="1" t="s">
        <v>27</v>
      </c>
      <c r="C44" s="1" t="s">
        <v>3</v>
      </c>
      <c r="D44" s="1" t="s">
        <v>29</v>
      </c>
      <c r="E44" s="4">
        <v>40</v>
      </c>
      <c r="F44" s="4">
        <v>40</v>
      </c>
      <c r="G44" s="4">
        <v>39.737580000000001</v>
      </c>
      <c r="H44" s="4">
        <v>38.405000000000001</v>
      </c>
      <c r="I44" s="12">
        <v>6.9819999999999993E-2</v>
      </c>
      <c r="J44" s="12">
        <v>4.59352E-4</v>
      </c>
      <c r="K44" s="13">
        <v>0.99800999999999995</v>
      </c>
      <c r="L44" s="1" t="str">
        <f t="shared" si="11"/>
        <v>AE09</v>
      </c>
      <c r="M44" s="1" t="str">
        <f t="shared" si="12"/>
        <v>D1</v>
      </c>
      <c r="N44" s="1" t="s">
        <v>40</v>
      </c>
      <c r="O44" s="9" t="str">
        <f t="shared" si="13"/>
        <v>-</v>
      </c>
      <c r="P44" s="1" t="str">
        <f t="shared" si="14"/>
        <v>True</v>
      </c>
      <c r="Q44" s="1" t="str">
        <f t="shared" si="15"/>
        <v>False</v>
      </c>
      <c r="R44" s="1" t="str">
        <f t="shared" si="16"/>
        <v>True</v>
      </c>
      <c r="S44" s="1" t="str">
        <f t="shared" si="17"/>
        <v>True</v>
      </c>
      <c r="T44" s="1" t="str">
        <f t="shared" si="18"/>
        <v>False</v>
      </c>
      <c r="U44" s="1" t="str">
        <f t="shared" si="19"/>
        <v>True</v>
      </c>
      <c r="V44" s="1"/>
      <c r="W44" s="1"/>
      <c r="X44" s="2">
        <v>0.97504387019615801</v>
      </c>
      <c r="Y44" s="2">
        <v>0.96069614855414598</v>
      </c>
      <c r="Z44" s="2">
        <v>0.92680493262140995</v>
      </c>
      <c r="AA44" s="2">
        <v>0.82034572108474901</v>
      </c>
      <c r="AB44" s="2">
        <v>0.97411632793758496</v>
      </c>
      <c r="AC44" s="2">
        <v>0.99823122526077701</v>
      </c>
      <c r="AD44" s="2">
        <v>0.98812057390261598</v>
      </c>
      <c r="AE44" s="2">
        <v>0.68789622069123502</v>
      </c>
      <c r="AF44" s="2">
        <v>0.28506581519195501</v>
      </c>
      <c r="AG44" s="2">
        <v>-0.41538647610916801</v>
      </c>
      <c r="AH44" s="2">
        <v>0.48116159261657698</v>
      </c>
      <c r="AI44" s="2">
        <v>0.80378972226941403</v>
      </c>
      <c r="AJ44" s="2">
        <v>0.89709068680886594</v>
      </c>
      <c r="AK44" s="2">
        <f t="shared" si="20"/>
        <v>0.99823122526077701</v>
      </c>
      <c r="AL44" s="9"/>
      <c r="AM44" s="1"/>
      <c r="AP44" s="2">
        <v>0.99175000000000002</v>
      </c>
      <c r="AQ44" s="2">
        <v>0.99968000000000001</v>
      </c>
      <c r="AR44" s="2">
        <v>0.99839999999999995</v>
      </c>
      <c r="AS44" s="2">
        <v>0.98863000000000001</v>
      </c>
      <c r="AT44" s="2">
        <v>0.99787000000000003</v>
      </c>
      <c r="AU44" s="2">
        <v>0.99919999999999998</v>
      </c>
      <c r="AV44" s="2">
        <v>0.99822999999999995</v>
      </c>
      <c r="AW44" s="2">
        <v>0.98175999999999997</v>
      </c>
      <c r="AX44" s="2">
        <v>0.96428000000000003</v>
      </c>
      <c r="AY44" s="2">
        <v>0.93960999999999995</v>
      </c>
      <c r="AZ44" s="2">
        <v>0.92908999999999997</v>
      </c>
      <c r="BA44" s="2">
        <v>0.97704999999999997</v>
      </c>
      <c r="BB44" s="2">
        <v>0.98734999999999995</v>
      </c>
      <c r="BC44" s="2">
        <f t="shared" si="21"/>
        <v>0.99968000000000001</v>
      </c>
      <c r="BD44" s="2"/>
      <c r="BE44" s="10">
        <v>1.00112</v>
      </c>
      <c r="BF44" s="10">
        <v>1.2979700000000001</v>
      </c>
      <c r="BG44" s="10">
        <v>1.4490700000000001</v>
      </c>
      <c r="BH44" s="10">
        <v>1.8055699999999999</v>
      </c>
      <c r="BI44" s="10">
        <v>1.1569799999999999</v>
      </c>
      <c r="BJ44" s="10">
        <v>0.97953999999999997</v>
      </c>
      <c r="BK44" s="10">
        <v>0.85031999999999996</v>
      </c>
      <c r="BL44" s="10">
        <v>0.51732999999999996</v>
      </c>
      <c r="BM44" s="10">
        <v>0.37458000000000002</v>
      </c>
      <c r="BN44" s="10">
        <v>0.24298</v>
      </c>
      <c r="BO44" s="10">
        <v>0.45062000000000002</v>
      </c>
      <c r="BP44" s="10">
        <v>0.61004000000000003</v>
      </c>
      <c r="BQ44" s="10">
        <v>0.67922000000000005</v>
      </c>
      <c r="BS44" s="10">
        <v>-4.3810000000000002E-2</v>
      </c>
      <c r="BT44" s="10">
        <v>-0.29719000000000001</v>
      </c>
      <c r="BU44" s="10">
        <v>-0.42881000000000002</v>
      </c>
      <c r="BV44" s="10">
        <v>-0.74321999999999999</v>
      </c>
      <c r="BW44" s="10">
        <v>-0.17480000000000001</v>
      </c>
      <c r="BX44" s="10">
        <v>-1.4489999999999999E-2</v>
      </c>
      <c r="BY44" s="10">
        <v>0.10381</v>
      </c>
      <c r="BZ44" s="10">
        <v>0.42036000000000001</v>
      </c>
      <c r="CA44" s="10">
        <v>0.56525999999999998</v>
      </c>
      <c r="CB44" s="10">
        <v>0.70709</v>
      </c>
      <c r="CC44" s="10">
        <v>0.45927000000000001</v>
      </c>
      <c r="CD44" s="10">
        <v>0.31763000000000002</v>
      </c>
      <c r="CE44" s="10">
        <v>0.25622</v>
      </c>
      <c r="CG44" s="1" t="s">
        <v>40</v>
      </c>
      <c r="CH44" s="1" t="s">
        <v>12</v>
      </c>
    </row>
    <row r="45" spans="1:86" x14ac:dyDescent="0.25">
      <c r="A45" t="s">
        <v>84</v>
      </c>
      <c r="B45" s="1" t="s">
        <v>27</v>
      </c>
      <c r="C45" s="1" t="s">
        <v>3</v>
      </c>
      <c r="D45" s="1">
        <v>5</v>
      </c>
      <c r="E45" s="4">
        <v>40</v>
      </c>
      <c r="F45" s="4">
        <v>44.4</v>
      </c>
      <c r="G45" s="4">
        <v>39.78734</v>
      </c>
      <c r="H45" s="4">
        <v>42.87285</v>
      </c>
      <c r="I45" s="12">
        <v>0.10505</v>
      </c>
      <c r="J45" s="12">
        <v>4.7901500000000001E-4</v>
      </c>
      <c r="K45" s="13">
        <v>0.99929000000000001</v>
      </c>
      <c r="L45" s="1" t="str">
        <f t="shared" si="11"/>
        <v>AE08</v>
      </c>
      <c r="M45" s="1" t="str">
        <f t="shared" si="12"/>
        <v xml:space="preserve"> </v>
      </c>
      <c r="N45" s="1" t="s">
        <v>40</v>
      </c>
      <c r="O45" s="9" t="str">
        <f t="shared" si="13"/>
        <v>AE08</v>
      </c>
      <c r="P45" s="1" t="str">
        <f t="shared" si="14"/>
        <v>False</v>
      </c>
      <c r="Q45" s="1" t="str">
        <f t="shared" si="15"/>
        <v>False</v>
      </c>
      <c r="R45" s="1" t="str">
        <f t="shared" si="16"/>
        <v>False</v>
      </c>
      <c r="S45" s="1" t="str">
        <f t="shared" si="17"/>
        <v>True</v>
      </c>
      <c r="T45" s="1" t="str">
        <f t="shared" si="18"/>
        <v>False</v>
      </c>
      <c r="U45" s="1" t="str">
        <f t="shared" si="19"/>
        <v>True</v>
      </c>
      <c r="V45" s="1"/>
      <c r="W45" s="1"/>
      <c r="X45" s="2">
        <v>0.94464886687719396</v>
      </c>
      <c r="Y45" s="2">
        <v>0.97125129483269101</v>
      </c>
      <c r="Z45" s="2">
        <v>0.95389362013269197</v>
      </c>
      <c r="AA45" s="2">
        <v>0.87611264114006704</v>
      </c>
      <c r="AB45" s="2">
        <v>0.99080785950694905</v>
      </c>
      <c r="AC45" s="2">
        <v>0.99243515875551203</v>
      </c>
      <c r="AD45" s="2">
        <v>0.96196070918067</v>
      </c>
      <c r="AE45" s="2">
        <v>0.58835141014105397</v>
      </c>
      <c r="AF45" s="2">
        <v>0.155046798005579</v>
      </c>
      <c r="AG45" s="2">
        <v>-0.58941391955414801</v>
      </c>
      <c r="AH45" s="2">
        <v>0.35726207783753799</v>
      </c>
      <c r="AI45" s="2">
        <v>0.71414851262179402</v>
      </c>
      <c r="AJ45" s="2">
        <v>0.83206712771045299</v>
      </c>
      <c r="AK45" s="2">
        <f t="shared" si="20"/>
        <v>0.99243515875551203</v>
      </c>
      <c r="AL45" s="9" t="s">
        <v>4</v>
      </c>
      <c r="AM45" s="1"/>
      <c r="AP45" s="2">
        <v>0.97918000000000005</v>
      </c>
      <c r="AQ45" s="2">
        <v>0.99665999999999999</v>
      </c>
      <c r="AR45" s="2">
        <v>0.99929999999999997</v>
      </c>
      <c r="AS45" s="2">
        <v>0.99648999999999999</v>
      </c>
      <c r="AT45" s="2">
        <v>0.99885999999999997</v>
      </c>
      <c r="AU45" s="2">
        <v>0.99656</v>
      </c>
      <c r="AV45" s="2">
        <v>0.99258000000000002</v>
      </c>
      <c r="AW45" s="2">
        <v>0.96714999999999995</v>
      </c>
      <c r="AX45" s="2">
        <v>0.94572000000000001</v>
      </c>
      <c r="AY45" s="2">
        <v>0.91788999999999998</v>
      </c>
      <c r="AZ45" s="2">
        <v>0.90185000000000004</v>
      </c>
      <c r="BA45" s="2">
        <v>0.95955999999999997</v>
      </c>
      <c r="BB45" s="2">
        <v>0.97367000000000004</v>
      </c>
      <c r="BC45" s="2">
        <f t="shared" si="21"/>
        <v>0.99929999999999997</v>
      </c>
      <c r="BD45" s="2"/>
      <c r="BE45" s="10">
        <v>0.90493000000000001</v>
      </c>
      <c r="BF45" s="10">
        <v>1.17466</v>
      </c>
      <c r="BG45" s="10">
        <v>1.3117799999999999</v>
      </c>
      <c r="BH45" s="10">
        <v>1.63504</v>
      </c>
      <c r="BI45" s="10">
        <v>1.04572</v>
      </c>
      <c r="BJ45" s="10">
        <v>0.88468999999999998</v>
      </c>
      <c r="BK45" s="10">
        <v>0.76744000000000001</v>
      </c>
      <c r="BL45" s="10">
        <v>0.46553</v>
      </c>
      <c r="BM45" s="10">
        <v>0.33637</v>
      </c>
      <c r="BN45" s="10">
        <v>0.21762999999999999</v>
      </c>
      <c r="BO45" s="10">
        <v>0.40455999999999998</v>
      </c>
      <c r="BP45" s="10">
        <v>0.54939000000000004</v>
      </c>
      <c r="BQ45" s="10">
        <v>0.61219999999999997</v>
      </c>
      <c r="BS45" s="10">
        <v>3.3709999999999997E-2</v>
      </c>
      <c r="BT45" s="10">
        <v>-0.20307</v>
      </c>
      <c r="BU45" s="10">
        <v>-0.32638</v>
      </c>
      <c r="BV45" s="10">
        <v>-0.62124999999999997</v>
      </c>
      <c r="BW45" s="10">
        <v>-9.0730000000000005E-2</v>
      </c>
      <c r="BX45" s="10">
        <v>5.9049999999999998E-2</v>
      </c>
      <c r="BY45" s="10">
        <v>0.16949</v>
      </c>
      <c r="BZ45" s="10">
        <v>0.46451999999999999</v>
      </c>
      <c r="CA45" s="10">
        <v>0.59918000000000005</v>
      </c>
      <c r="CB45" s="10">
        <v>0.73058000000000001</v>
      </c>
      <c r="CC45" s="10">
        <v>0.50153000000000003</v>
      </c>
      <c r="CD45" s="10">
        <v>0.36942999999999998</v>
      </c>
      <c r="CE45" s="10">
        <v>0.31206</v>
      </c>
      <c r="CG45" s="1" t="s">
        <v>4</v>
      </c>
    </row>
    <row r="46" spans="1:86" x14ac:dyDescent="0.25">
      <c r="A46" t="s">
        <v>85</v>
      </c>
      <c r="B46" s="1" t="s">
        <v>27</v>
      </c>
      <c r="C46" s="1" t="s">
        <v>3</v>
      </c>
      <c r="D46" s="1">
        <v>6</v>
      </c>
      <c r="E46" s="4">
        <v>10</v>
      </c>
      <c r="F46" s="4">
        <v>18.399999999999999</v>
      </c>
      <c r="G46" s="4">
        <v>10.35581</v>
      </c>
      <c r="H46" s="4">
        <v>18.615880000000001</v>
      </c>
      <c r="I46" s="12">
        <v>7.5120000000000006E-2</v>
      </c>
      <c r="J46" s="12">
        <v>1.4418499999999999E-4</v>
      </c>
      <c r="K46" s="13">
        <v>0.99978999999999996</v>
      </c>
      <c r="L46" s="1" t="str">
        <f t="shared" si="11"/>
        <v>AE08</v>
      </c>
      <c r="M46" s="1" t="str">
        <f t="shared" si="12"/>
        <v xml:space="preserve"> </v>
      </c>
      <c r="N46" s="1" t="s">
        <v>4</v>
      </c>
      <c r="O46" s="9" t="str">
        <f t="shared" si="13"/>
        <v>-</v>
      </c>
      <c r="P46" s="1" t="str">
        <f t="shared" si="14"/>
        <v>True</v>
      </c>
      <c r="Q46" s="1" t="str">
        <f t="shared" si="15"/>
        <v>False</v>
      </c>
      <c r="R46" s="1" t="str">
        <f t="shared" si="16"/>
        <v>True</v>
      </c>
      <c r="S46" s="1" t="str">
        <f t="shared" si="17"/>
        <v>True</v>
      </c>
      <c r="T46" s="1" t="str">
        <f t="shared" si="18"/>
        <v>False</v>
      </c>
      <c r="U46" s="1" t="str">
        <f t="shared" si="19"/>
        <v>True</v>
      </c>
      <c r="V46" s="1"/>
      <c r="W46" s="1"/>
      <c r="X46" s="2">
        <v>0.926955376793686</v>
      </c>
      <c r="Y46" s="2">
        <v>0.97922295865690201</v>
      </c>
      <c r="Z46" s="2">
        <v>0.97222736067442606</v>
      </c>
      <c r="AA46" s="2">
        <v>0.91414747696980303</v>
      </c>
      <c r="AB46" s="2">
        <v>0.99767784395759196</v>
      </c>
      <c r="AC46" s="2">
        <v>0.98306743824722798</v>
      </c>
      <c r="AD46" s="2">
        <v>0.937179181165393</v>
      </c>
      <c r="AE46" s="2">
        <v>0.51453458359812998</v>
      </c>
      <c r="AF46" s="2">
        <v>6.4890378606555804E-2</v>
      </c>
      <c r="AG46" s="2">
        <v>-0.70505084751714397</v>
      </c>
      <c r="AH46" s="2">
        <v>0.280927530614276</v>
      </c>
      <c r="AI46" s="2">
        <v>0.65104220912185595</v>
      </c>
      <c r="AJ46" s="2">
        <v>0.78425364693098398</v>
      </c>
      <c r="AK46" s="2">
        <f t="shared" si="20"/>
        <v>0.99767784395759196</v>
      </c>
      <c r="AL46" s="9"/>
      <c r="AM46" s="1"/>
      <c r="AP46" s="2">
        <v>0.97877000000000003</v>
      </c>
      <c r="AQ46" s="2">
        <v>0.99597000000000002</v>
      </c>
      <c r="AR46" s="2">
        <v>0.99887000000000004</v>
      </c>
      <c r="AS46" s="2">
        <v>0.99709000000000003</v>
      </c>
      <c r="AT46" s="2">
        <v>0.99956999999999996</v>
      </c>
      <c r="AU46" s="2">
        <v>0.99722</v>
      </c>
      <c r="AV46" s="2">
        <v>0.99329999999999996</v>
      </c>
      <c r="AW46" s="2">
        <v>0.96809999999999996</v>
      </c>
      <c r="AX46" s="2">
        <v>0.94645999999999997</v>
      </c>
      <c r="AY46" s="2">
        <v>0.91783000000000003</v>
      </c>
      <c r="AZ46" s="2">
        <v>0.90346000000000004</v>
      </c>
      <c r="BA46" s="2">
        <v>0.96053999999999995</v>
      </c>
      <c r="BB46" s="2">
        <v>0.97448000000000001</v>
      </c>
      <c r="BC46" s="2">
        <f t="shared" si="21"/>
        <v>0.99956999999999996</v>
      </c>
      <c r="BD46" s="2"/>
      <c r="BE46" s="10">
        <v>0.88632999999999995</v>
      </c>
      <c r="BF46" s="10">
        <v>1.1561600000000001</v>
      </c>
      <c r="BG46" s="10">
        <v>1.2942100000000001</v>
      </c>
      <c r="BH46" s="10">
        <v>1.6209499999999999</v>
      </c>
      <c r="BI46" s="10">
        <v>1.0341</v>
      </c>
      <c r="BJ46" s="10">
        <v>0.87326000000000004</v>
      </c>
      <c r="BK46" s="10">
        <v>0.75644</v>
      </c>
      <c r="BL46" s="10">
        <v>0.45702999999999999</v>
      </c>
      <c r="BM46" s="10">
        <v>0.32967999999999997</v>
      </c>
      <c r="BN46" s="10">
        <v>0.21299999999999999</v>
      </c>
      <c r="BO46" s="10">
        <v>0.39406000000000002</v>
      </c>
      <c r="BP46" s="10">
        <v>0.53796999999999995</v>
      </c>
      <c r="BQ46" s="10">
        <v>0.60070000000000001</v>
      </c>
      <c r="BS46" s="10">
        <v>8.0189999999999997E-2</v>
      </c>
      <c r="BT46" s="10">
        <v>-0.14656</v>
      </c>
      <c r="BU46" s="10">
        <v>-0.26551000000000002</v>
      </c>
      <c r="BV46" s="10">
        <v>-0.55130999999999997</v>
      </c>
      <c r="BW46" s="10">
        <v>-4.4510000000000001E-2</v>
      </c>
      <c r="BX46" s="10">
        <v>9.9260000000000001E-2</v>
      </c>
      <c r="BY46" s="10">
        <v>0.20507</v>
      </c>
      <c r="BZ46" s="10">
        <v>0.48708000000000001</v>
      </c>
      <c r="CA46" s="10">
        <v>0.61565000000000003</v>
      </c>
      <c r="CB46" s="10">
        <v>0.74121999999999999</v>
      </c>
      <c r="CC46" s="10">
        <v>0.52342999999999995</v>
      </c>
      <c r="CD46" s="10">
        <v>0.39739000000000002</v>
      </c>
      <c r="CE46" s="10">
        <v>0.34238000000000002</v>
      </c>
      <c r="CG46" s="1" t="s">
        <v>4</v>
      </c>
    </row>
    <row r="47" spans="1:86" x14ac:dyDescent="0.25">
      <c r="A47" t="s">
        <v>86</v>
      </c>
      <c r="B47" s="1" t="s">
        <v>27</v>
      </c>
      <c r="C47" s="1" t="s">
        <v>3</v>
      </c>
      <c r="D47" s="1">
        <v>7</v>
      </c>
      <c r="E47" s="4">
        <v>10</v>
      </c>
      <c r="F47" s="4">
        <v>24.5</v>
      </c>
      <c r="G47" s="4">
        <v>10.355829999999999</v>
      </c>
      <c r="H47" s="4">
        <v>23.920549999999999</v>
      </c>
      <c r="I47" s="12">
        <v>0.10827000000000001</v>
      </c>
      <c r="J47" s="12">
        <v>3.7544899999999998E-4</v>
      </c>
      <c r="K47" s="13">
        <v>0.99958000000000002</v>
      </c>
      <c r="L47" s="1" t="str">
        <f t="shared" si="11"/>
        <v>AE08</v>
      </c>
      <c r="M47" s="1" t="str">
        <f t="shared" si="12"/>
        <v xml:space="preserve"> </v>
      </c>
      <c r="N47" s="1" t="s">
        <v>4</v>
      </c>
      <c r="O47" s="9" t="str">
        <f t="shared" si="13"/>
        <v>-</v>
      </c>
      <c r="P47" s="1" t="str">
        <f t="shared" si="14"/>
        <v>True</v>
      </c>
      <c r="Q47" s="1" t="str">
        <f t="shared" si="15"/>
        <v>False</v>
      </c>
      <c r="R47" s="1" t="str">
        <f t="shared" si="16"/>
        <v>True</v>
      </c>
      <c r="S47" s="1" t="str">
        <f t="shared" si="17"/>
        <v>True</v>
      </c>
      <c r="T47" s="1" t="str">
        <f t="shared" si="18"/>
        <v>False</v>
      </c>
      <c r="U47" s="1" t="str">
        <f t="shared" si="19"/>
        <v>True</v>
      </c>
      <c r="V47" s="1"/>
      <c r="W47" s="1"/>
      <c r="X47" s="2">
        <v>0.94092799875031696</v>
      </c>
      <c r="Y47" s="2">
        <v>0.97702109601592702</v>
      </c>
      <c r="Z47" s="2">
        <v>0.96395318307745603</v>
      </c>
      <c r="AA47" s="2">
        <v>0.89478297147122898</v>
      </c>
      <c r="AB47" s="2">
        <v>0.99432696685268995</v>
      </c>
      <c r="AC47" s="2">
        <v>0.98934618348443903</v>
      </c>
      <c r="AD47" s="2">
        <v>0.95339731097477598</v>
      </c>
      <c r="AE47" s="2">
        <v>0.56614190965107203</v>
      </c>
      <c r="AF47" s="2">
        <v>0.13370214654537799</v>
      </c>
      <c r="AG47" s="2">
        <v>-0.60814168131912805</v>
      </c>
      <c r="AH47" s="2">
        <v>0.33764875911199699</v>
      </c>
      <c r="AI47" s="2">
        <v>0.69485272791794295</v>
      </c>
      <c r="AJ47" s="2">
        <v>0.816451545846544</v>
      </c>
      <c r="AK47" s="2">
        <f t="shared" si="20"/>
        <v>0.99432696685268995</v>
      </c>
      <c r="AL47" s="9"/>
      <c r="AM47" s="1"/>
      <c r="AP47" s="2">
        <v>0.97787000000000002</v>
      </c>
      <c r="AQ47" s="2">
        <v>0.99602000000000002</v>
      </c>
      <c r="AR47" s="2">
        <v>0.99904000000000004</v>
      </c>
      <c r="AS47" s="2">
        <v>0.99709000000000003</v>
      </c>
      <c r="AT47" s="2">
        <v>0.99895</v>
      </c>
      <c r="AU47" s="2">
        <v>0.99597999999999998</v>
      </c>
      <c r="AV47" s="2">
        <v>0.99129</v>
      </c>
      <c r="AW47" s="2">
        <v>0.96214</v>
      </c>
      <c r="AX47" s="2">
        <v>0.93747000000000003</v>
      </c>
      <c r="AY47" s="2">
        <v>0.90513999999999994</v>
      </c>
      <c r="AZ47" s="2">
        <v>0.89502000000000004</v>
      </c>
      <c r="BA47" s="2">
        <v>0.95550999999999997</v>
      </c>
      <c r="BB47" s="2">
        <v>0.97055999999999998</v>
      </c>
      <c r="BC47" s="2">
        <f t="shared" si="21"/>
        <v>0.99904000000000004</v>
      </c>
      <c r="BD47" s="2"/>
      <c r="BE47" s="10">
        <v>0.88258000000000003</v>
      </c>
      <c r="BF47" s="10">
        <v>1.1426799999999999</v>
      </c>
      <c r="BG47" s="10">
        <v>1.2751699999999999</v>
      </c>
      <c r="BH47" s="10">
        <v>1.5878699999999999</v>
      </c>
      <c r="BI47" s="10">
        <v>1.0201100000000001</v>
      </c>
      <c r="BJ47" s="10">
        <v>0.86468</v>
      </c>
      <c r="BK47" s="10">
        <v>0.75148000000000004</v>
      </c>
      <c r="BL47" s="10">
        <v>0.45942</v>
      </c>
      <c r="BM47" s="10">
        <v>0.33379999999999999</v>
      </c>
      <c r="BN47" s="10">
        <v>0.21747</v>
      </c>
      <c r="BO47" s="10">
        <v>0.40144999999999997</v>
      </c>
      <c r="BP47" s="10">
        <v>0.54098000000000002</v>
      </c>
      <c r="BQ47" s="10">
        <v>0.60157000000000005</v>
      </c>
      <c r="BS47" s="10">
        <v>5.8970000000000002E-2</v>
      </c>
      <c r="BT47" s="10">
        <v>-0.15801000000000001</v>
      </c>
      <c r="BU47" s="10">
        <v>-0.27140999999999998</v>
      </c>
      <c r="BV47" s="10">
        <v>-0.54320000000000002</v>
      </c>
      <c r="BW47" s="10">
        <v>-5.4809999999999998E-2</v>
      </c>
      <c r="BX47" s="10">
        <v>8.4019999999999997E-2</v>
      </c>
      <c r="BY47" s="10">
        <v>0.18676999999999999</v>
      </c>
      <c r="BZ47" s="10">
        <v>0.46446999999999999</v>
      </c>
      <c r="CA47" s="10">
        <v>0.59401999999999999</v>
      </c>
      <c r="CB47" s="10">
        <v>0.72318000000000005</v>
      </c>
      <c r="CC47" s="10">
        <v>0.49342999999999998</v>
      </c>
      <c r="CD47" s="10">
        <v>0.37141999999999997</v>
      </c>
      <c r="CE47" s="10">
        <v>0.31845000000000001</v>
      </c>
      <c r="CG47" s="1" t="s">
        <v>4</v>
      </c>
    </row>
    <row r="48" spans="1:86" x14ac:dyDescent="0.25">
      <c r="A48" t="s">
        <v>87</v>
      </c>
      <c r="B48" s="1" t="s">
        <v>27</v>
      </c>
      <c r="C48" s="1" t="s">
        <v>3</v>
      </c>
      <c r="D48" s="1">
        <v>8</v>
      </c>
      <c r="E48" s="4">
        <v>30</v>
      </c>
      <c r="F48" s="4">
        <v>33.700000000000003</v>
      </c>
      <c r="G48" s="4">
        <v>29.723800000000001</v>
      </c>
      <c r="H48" s="4">
        <v>33.281939999999999</v>
      </c>
      <c r="I48" s="12">
        <v>0.12711</v>
      </c>
      <c r="J48" s="12">
        <v>7.5254200000000003E-4</v>
      </c>
      <c r="K48" s="13">
        <v>0.99856999999999996</v>
      </c>
      <c r="L48" s="1" t="str">
        <f t="shared" si="11"/>
        <v>AE09</v>
      </c>
      <c r="M48" s="1" t="str">
        <f t="shared" si="12"/>
        <v xml:space="preserve"> </v>
      </c>
      <c r="N48" s="1" t="s">
        <v>40</v>
      </c>
      <c r="O48" s="9" t="str">
        <f t="shared" si="13"/>
        <v>-</v>
      </c>
      <c r="P48" s="1" t="str">
        <f t="shared" si="14"/>
        <v>True</v>
      </c>
      <c r="Q48" s="1" t="str">
        <f t="shared" si="15"/>
        <v>False</v>
      </c>
      <c r="R48" s="1" t="str">
        <f t="shared" si="16"/>
        <v>True</v>
      </c>
      <c r="S48" s="1" t="str">
        <f t="shared" si="17"/>
        <v>True</v>
      </c>
      <c r="T48" s="1" t="str">
        <f t="shared" si="18"/>
        <v>False</v>
      </c>
      <c r="U48" s="1" t="str">
        <f t="shared" si="19"/>
        <v>True</v>
      </c>
      <c r="V48" s="1"/>
      <c r="W48" s="1"/>
      <c r="X48" s="2">
        <v>0.93981509713623101</v>
      </c>
      <c r="Y48" s="2">
        <v>0.95470335038308096</v>
      </c>
      <c r="Z48" s="2">
        <v>0.93148149787671797</v>
      </c>
      <c r="AA48" s="2">
        <v>0.84111110983086301</v>
      </c>
      <c r="AB48" s="2">
        <v>0.98320618872586096</v>
      </c>
      <c r="AC48" s="2">
        <v>0.99449443971293405</v>
      </c>
      <c r="AD48" s="2">
        <v>0.971000557739359</v>
      </c>
      <c r="AE48" s="2">
        <v>0.60806881059761198</v>
      </c>
      <c r="AF48" s="2">
        <v>0.16092569451281</v>
      </c>
      <c r="AG48" s="2">
        <v>-0.61169781705852799</v>
      </c>
      <c r="AH48" s="2">
        <v>0.36402199147424202</v>
      </c>
      <c r="AI48" s="2">
        <v>0.72976367838705203</v>
      </c>
      <c r="AJ48" s="2">
        <v>0.84724888996204895</v>
      </c>
      <c r="AK48" s="2">
        <f t="shared" si="20"/>
        <v>0.99449443971293405</v>
      </c>
      <c r="AL48" s="9"/>
      <c r="AM48" s="1"/>
      <c r="AP48" s="2">
        <v>0.97989999999999999</v>
      </c>
      <c r="AQ48" s="2">
        <v>0.99594000000000005</v>
      </c>
      <c r="AR48" s="2">
        <v>0.99836999999999998</v>
      </c>
      <c r="AS48" s="2">
        <v>0.99565999999999999</v>
      </c>
      <c r="AT48" s="2">
        <v>0.99978999999999996</v>
      </c>
      <c r="AU48" s="2">
        <v>0.99800999999999995</v>
      </c>
      <c r="AV48" s="2">
        <v>0.99451999999999996</v>
      </c>
      <c r="AW48" s="2">
        <v>0.97050000000000003</v>
      </c>
      <c r="AX48" s="2">
        <v>0.94940999999999998</v>
      </c>
      <c r="AY48" s="2">
        <v>0.92134000000000005</v>
      </c>
      <c r="AZ48" s="2">
        <v>0.90712999999999999</v>
      </c>
      <c r="BA48" s="2">
        <v>0.96296000000000004</v>
      </c>
      <c r="BB48" s="2">
        <v>0.97650000000000003</v>
      </c>
      <c r="BC48" s="2">
        <f t="shared" si="21"/>
        <v>0.99978999999999996</v>
      </c>
      <c r="BD48" s="2"/>
      <c r="BE48" s="10">
        <v>1.0128200000000001</v>
      </c>
      <c r="BF48" s="10">
        <v>1.3163499999999999</v>
      </c>
      <c r="BG48" s="10">
        <v>1.47133</v>
      </c>
      <c r="BH48" s="10">
        <v>1.8376699999999999</v>
      </c>
      <c r="BI48" s="10">
        <v>1.1763600000000001</v>
      </c>
      <c r="BJ48" s="10">
        <v>0.99519000000000002</v>
      </c>
      <c r="BK48" s="10">
        <v>0.86341999999999997</v>
      </c>
      <c r="BL48" s="10">
        <v>0.52459999999999996</v>
      </c>
      <c r="BM48" s="10">
        <v>0.37969000000000003</v>
      </c>
      <c r="BN48" s="10">
        <v>0.24625</v>
      </c>
      <c r="BO48" s="10">
        <v>0.45535999999999999</v>
      </c>
      <c r="BP48" s="10">
        <v>0.61770000000000003</v>
      </c>
      <c r="BQ48" s="10">
        <v>0.68833999999999995</v>
      </c>
      <c r="BS48" s="10">
        <v>-3.0640000000000001E-2</v>
      </c>
      <c r="BT48" s="10">
        <v>-0.28405000000000002</v>
      </c>
      <c r="BU48" s="10">
        <v>-0.41654999999999998</v>
      </c>
      <c r="BV48" s="10">
        <v>-0.73419999999999996</v>
      </c>
      <c r="BW48" s="10">
        <v>-0.16846</v>
      </c>
      <c r="BX48" s="10">
        <v>-8.3599999999999994E-3</v>
      </c>
      <c r="BY48" s="10">
        <v>0.10954999999999999</v>
      </c>
      <c r="BZ48" s="10">
        <v>0.42415000000000003</v>
      </c>
      <c r="CA48" s="10">
        <v>0.56786999999999999</v>
      </c>
      <c r="CB48" s="10">
        <v>0.70857000000000003</v>
      </c>
      <c r="CC48" s="10">
        <v>0.46433999999999997</v>
      </c>
      <c r="CD48" s="10">
        <v>0.32364999999999999</v>
      </c>
      <c r="CE48" s="10">
        <v>0.26234000000000002</v>
      </c>
      <c r="CG48" s="1" t="s">
        <v>40</v>
      </c>
    </row>
    <row r="49" spans="1:86" x14ac:dyDescent="0.25">
      <c r="A49" t="s">
        <v>88</v>
      </c>
      <c r="B49" s="1" t="s">
        <v>27</v>
      </c>
      <c r="C49" s="1" t="s">
        <v>3</v>
      </c>
      <c r="D49" s="1">
        <v>9</v>
      </c>
      <c r="E49" s="4">
        <v>20</v>
      </c>
      <c r="F49" s="4">
        <v>25.2</v>
      </c>
      <c r="G49" s="4">
        <v>20.055689999999998</v>
      </c>
      <c r="H49" s="4">
        <v>24.921250000000001</v>
      </c>
      <c r="I49" s="12">
        <v>7.7729999999999994E-2</v>
      </c>
      <c r="J49" s="12">
        <v>1.9346200000000001E-4</v>
      </c>
      <c r="K49" s="13">
        <v>0.99968000000000001</v>
      </c>
      <c r="L49" s="1" t="str">
        <f t="shared" si="11"/>
        <v>AE08</v>
      </c>
      <c r="M49" s="1" t="str">
        <f t="shared" si="12"/>
        <v xml:space="preserve"> </v>
      </c>
      <c r="N49" s="1" t="s">
        <v>40</v>
      </c>
      <c r="O49" s="9" t="str">
        <f t="shared" si="13"/>
        <v>AE08</v>
      </c>
      <c r="P49" s="1" t="str">
        <f t="shared" si="14"/>
        <v>False</v>
      </c>
      <c r="Q49" s="1" t="str">
        <f t="shared" si="15"/>
        <v>False</v>
      </c>
      <c r="R49" s="1" t="str">
        <f t="shared" si="16"/>
        <v>False</v>
      </c>
      <c r="S49" s="1" t="str">
        <f t="shared" si="17"/>
        <v>True</v>
      </c>
      <c r="T49" s="1" t="str">
        <f t="shared" si="18"/>
        <v>False</v>
      </c>
      <c r="U49" s="1" t="str">
        <f t="shared" si="19"/>
        <v>True</v>
      </c>
      <c r="V49" s="1"/>
      <c r="W49" s="1"/>
      <c r="X49" s="2">
        <v>0.96406430606414895</v>
      </c>
      <c r="Y49" s="2">
        <v>0.98237318711311605</v>
      </c>
      <c r="Z49" s="2">
        <v>0.96282745503453104</v>
      </c>
      <c r="AA49" s="2">
        <v>0.88375259066860401</v>
      </c>
      <c r="AB49" s="2">
        <v>0.992807457303445</v>
      </c>
      <c r="AC49" s="2">
        <v>0.99542270754708495</v>
      </c>
      <c r="AD49" s="2">
        <v>0.96722419864450404</v>
      </c>
      <c r="AE49" s="2">
        <v>0.61332929868605401</v>
      </c>
      <c r="AF49" s="2">
        <v>0.19977190125637001</v>
      </c>
      <c r="AG49" s="2">
        <v>-0.50953904715007303</v>
      </c>
      <c r="AH49" s="2">
        <v>0.403475467323756</v>
      </c>
      <c r="AI49" s="2">
        <v>0.73989276001655102</v>
      </c>
      <c r="AJ49" s="2">
        <v>0.84863463348439705</v>
      </c>
      <c r="AK49" s="2">
        <f t="shared" si="20"/>
        <v>0.99542270754708495</v>
      </c>
      <c r="AL49" s="9" t="s">
        <v>4</v>
      </c>
      <c r="AM49" s="1"/>
      <c r="AP49" s="2">
        <v>0.98623000000000005</v>
      </c>
      <c r="AQ49" s="2">
        <v>0.99866999999999995</v>
      </c>
      <c r="AR49" s="2">
        <v>0.99960000000000004</v>
      </c>
      <c r="AS49" s="2">
        <v>0.99433000000000005</v>
      </c>
      <c r="AT49" s="2">
        <v>0.99960000000000004</v>
      </c>
      <c r="AU49" s="2">
        <v>0.99878999999999996</v>
      </c>
      <c r="AV49" s="2">
        <v>0.99612999999999996</v>
      </c>
      <c r="AW49" s="2">
        <v>0.97497999999999996</v>
      </c>
      <c r="AX49" s="2">
        <v>0.95555000000000001</v>
      </c>
      <c r="AY49" s="2">
        <v>0.92932000000000003</v>
      </c>
      <c r="AZ49" s="2">
        <v>0.91832000000000003</v>
      </c>
      <c r="BA49" s="2">
        <v>0.96931</v>
      </c>
      <c r="BB49" s="2">
        <v>0.98121000000000003</v>
      </c>
      <c r="BC49" s="2">
        <f t="shared" si="21"/>
        <v>0.99960000000000004</v>
      </c>
      <c r="BD49" s="2"/>
      <c r="BE49" s="10">
        <v>0.90632000000000001</v>
      </c>
      <c r="BF49" s="10">
        <v>1.1721299999999999</v>
      </c>
      <c r="BG49" s="10">
        <v>1.3068200000000001</v>
      </c>
      <c r="BH49" s="10">
        <v>1.6236699999999999</v>
      </c>
      <c r="BI49" s="10">
        <v>1.0413699999999999</v>
      </c>
      <c r="BJ49" s="10">
        <v>0.88248000000000004</v>
      </c>
      <c r="BK49" s="10">
        <v>0.76659999999999995</v>
      </c>
      <c r="BL49" s="10">
        <v>0.46722999999999998</v>
      </c>
      <c r="BM49" s="10">
        <v>0.33855000000000002</v>
      </c>
      <c r="BN49" s="10">
        <v>0.21973000000000001</v>
      </c>
      <c r="BO49" s="10">
        <v>0.40851999999999999</v>
      </c>
      <c r="BP49" s="10">
        <v>0.55181999999999998</v>
      </c>
      <c r="BQ49" s="10">
        <v>0.61378999999999995</v>
      </c>
      <c r="BS49" s="10">
        <v>4.4769999999999997E-2</v>
      </c>
      <c r="BT49" s="10">
        <v>-0.17818999999999999</v>
      </c>
      <c r="BU49" s="10">
        <v>-0.29369000000000001</v>
      </c>
      <c r="BV49" s="10">
        <v>-0.56908000000000003</v>
      </c>
      <c r="BW49" s="10">
        <v>-6.4949999999999994E-2</v>
      </c>
      <c r="BX49" s="10">
        <v>7.7399999999999997E-2</v>
      </c>
      <c r="BY49" s="10">
        <v>0.18282999999999999</v>
      </c>
      <c r="BZ49" s="10">
        <v>0.46722000000000002</v>
      </c>
      <c r="CA49" s="10">
        <v>0.59882000000000002</v>
      </c>
      <c r="CB49" s="10">
        <v>0.72865999999999997</v>
      </c>
      <c r="CC49" s="10">
        <v>0.49789</v>
      </c>
      <c r="CD49" s="10">
        <v>0.37181999999999998</v>
      </c>
      <c r="CE49" s="10">
        <v>0.31741000000000003</v>
      </c>
      <c r="CG49" s="1" t="s">
        <v>4</v>
      </c>
    </row>
    <row r="50" spans="1:86" x14ac:dyDescent="0.25">
      <c r="A50" t="s">
        <v>89</v>
      </c>
      <c r="B50" s="1" t="s">
        <v>27</v>
      </c>
      <c r="C50" s="1" t="s">
        <v>3</v>
      </c>
      <c r="D50" s="1">
        <v>10</v>
      </c>
      <c r="E50" s="4">
        <v>5</v>
      </c>
      <c r="F50" s="4">
        <v>15.6</v>
      </c>
      <c r="G50" s="4">
        <v>5.6857100000000003</v>
      </c>
      <c r="H50" s="4">
        <v>15.41112</v>
      </c>
      <c r="I50" s="12">
        <v>6.1019999999999998E-2</v>
      </c>
      <c r="J50" s="12">
        <v>3.9509000000000001E-4</v>
      </c>
      <c r="K50" s="13">
        <v>0.99724000000000002</v>
      </c>
      <c r="L50" s="1" t="str">
        <f t="shared" si="11"/>
        <v>AE09</v>
      </c>
      <c r="M50" s="1" t="str">
        <f t="shared" si="12"/>
        <v>D1</v>
      </c>
      <c r="N50" s="1" t="s">
        <v>40</v>
      </c>
      <c r="O50" s="9" t="str">
        <f t="shared" si="13"/>
        <v>-</v>
      </c>
      <c r="P50" s="1" t="str">
        <f t="shared" si="14"/>
        <v>True</v>
      </c>
      <c r="Q50" s="1" t="str">
        <f t="shared" si="15"/>
        <v>False</v>
      </c>
      <c r="R50" s="1" t="str">
        <f t="shared" si="16"/>
        <v>True</v>
      </c>
      <c r="S50" s="1" t="str">
        <f t="shared" si="17"/>
        <v>True</v>
      </c>
      <c r="T50" s="1" t="str">
        <f t="shared" si="18"/>
        <v>False</v>
      </c>
      <c r="U50" s="1" t="str">
        <f t="shared" si="19"/>
        <v>True</v>
      </c>
      <c r="V50" s="1"/>
      <c r="W50" s="1"/>
      <c r="X50" s="2">
        <v>0.98011289962157799</v>
      </c>
      <c r="Y50" s="2">
        <v>0.95652827653136696</v>
      </c>
      <c r="Z50" s="2">
        <v>0.91890132970568295</v>
      </c>
      <c r="AA50" s="2">
        <v>0.80626955203655704</v>
      </c>
      <c r="AB50" s="2">
        <v>0.96902863469412903</v>
      </c>
      <c r="AC50" s="2">
        <v>0.99783160672087301</v>
      </c>
      <c r="AD50" s="2">
        <v>0.99190708402479399</v>
      </c>
      <c r="AE50" s="2">
        <v>0.70612631832770401</v>
      </c>
      <c r="AF50" s="2">
        <v>0.30813342121151299</v>
      </c>
      <c r="AG50" s="2">
        <v>-0.387272386887485</v>
      </c>
      <c r="AH50" s="2">
        <v>0.50673207829369504</v>
      </c>
      <c r="AI50" s="2">
        <v>0.82081882188515498</v>
      </c>
      <c r="AJ50" s="2">
        <v>0.90928139915351003</v>
      </c>
      <c r="AK50" s="2">
        <f t="shared" si="20"/>
        <v>0.99783160672087301</v>
      </c>
      <c r="AL50" s="9"/>
      <c r="AM50" s="1"/>
      <c r="AP50" s="2">
        <v>0.99436999999999998</v>
      </c>
      <c r="AQ50" s="2">
        <v>0.99870999999999999</v>
      </c>
      <c r="AR50" s="2">
        <v>0.99629000000000001</v>
      </c>
      <c r="AS50" s="2">
        <v>0.98494000000000004</v>
      </c>
      <c r="AT50" s="2">
        <v>0.99656999999999996</v>
      </c>
      <c r="AU50" s="2">
        <v>0.99911000000000005</v>
      </c>
      <c r="AV50" s="2">
        <v>0.99927999999999995</v>
      </c>
      <c r="AW50" s="2">
        <v>0.98695999999999995</v>
      </c>
      <c r="AX50" s="2">
        <v>0.97182999999999997</v>
      </c>
      <c r="AY50" s="2">
        <v>0.94947000000000004</v>
      </c>
      <c r="AZ50" s="2">
        <v>0.94111999999999996</v>
      </c>
      <c r="BA50" s="2">
        <v>0.98316000000000003</v>
      </c>
      <c r="BB50" s="2">
        <v>0.99160999999999999</v>
      </c>
      <c r="BC50" s="2">
        <f t="shared" si="21"/>
        <v>0.99927999999999995</v>
      </c>
      <c r="BD50" s="2"/>
      <c r="BE50" s="10">
        <v>1.0622799999999999</v>
      </c>
      <c r="BF50" s="10">
        <v>1.3742799999999999</v>
      </c>
      <c r="BG50" s="10">
        <v>1.5327200000000001</v>
      </c>
      <c r="BH50" s="10">
        <v>1.90608</v>
      </c>
      <c r="BI50" s="10">
        <v>1.22275</v>
      </c>
      <c r="BJ50" s="10">
        <v>1.0359700000000001</v>
      </c>
      <c r="BK50" s="10">
        <v>0.89981</v>
      </c>
      <c r="BL50" s="10">
        <v>0.54832000000000003</v>
      </c>
      <c r="BM50" s="10">
        <v>0.39731</v>
      </c>
      <c r="BN50" s="10">
        <v>0.25790999999999997</v>
      </c>
      <c r="BO50" s="10">
        <v>0.47910000000000003</v>
      </c>
      <c r="BP50" s="10">
        <v>0.64722000000000002</v>
      </c>
      <c r="BQ50" s="10">
        <v>0.72004000000000001</v>
      </c>
      <c r="BS50" s="10">
        <v>-7.3150000000000007E-2</v>
      </c>
      <c r="BT50" s="10">
        <v>-0.32976</v>
      </c>
      <c r="BU50" s="10">
        <v>-0.46233999999999997</v>
      </c>
      <c r="BV50" s="10">
        <v>-0.77810999999999997</v>
      </c>
      <c r="BW50" s="10">
        <v>-0.19936999999999999</v>
      </c>
      <c r="BX50" s="10">
        <v>-3.6560000000000002E-2</v>
      </c>
      <c r="BY50" s="10">
        <v>8.3820000000000006E-2</v>
      </c>
      <c r="BZ50" s="10">
        <v>0.40684999999999999</v>
      </c>
      <c r="CA50" s="10">
        <v>0.55508000000000002</v>
      </c>
      <c r="CB50" s="10">
        <v>0.70025000000000004</v>
      </c>
      <c r="CC50" s="10">
        <v>0.44491000000000003</v>
      </c>
      <c r="CD50" s="10">
        <v>0.3004</v>
      </c>
      <c r="CE50" s="10">
        <v>0.23804</v>
      </c>
      <c r="CG50" s="1" t="s">
        <v>40</v>
      </c>
      <c r="CH50" s="1" t="s">
        <v>12</v>
      </c>
    </row>
    <row r="51" spans="1:86" x14ac:dyDescent="0.25">
      <c r="A51" t="s">
        <v>90</v>
      </c>
      <c r="B51" s="1" t="s">
        <v>27</v>
      </c>
      <c r="C51" s="1" t="s">
        <v>3</v>
      </c>
      <c r="D51" s="1">
        <v>11</v>
      </c>
      <c r="E51" s="4">
        <v>-5</v>
      </c>
      <c r="F51" s="4">
        <v>11</v>
      </c>
      <c r="G51" s="4">
        <v>-3.38144</v>
      </c>
      <c r="H51" s="4">
        <v>11.298389999999999</v>
      </c>
      <c r="I51" s="12">
        <v>5.4760000000000003E-2</v>
      </c>
      <c r="J51" s="12">
        <v>5.3770900000000004E-4</v>
      </c>
      <c r="K51" s="13">
        <v>0.99272000000000005</v>
      </c>
      <c r="L51" s="1" t="str">
        <f t="shared" si="11"/>
        <v>AE1</v>
      </c>
      <c r="M51" s="1" t="str">
        <f t="shared" si="12"/>
        <v xml:space="preserve"> </v>
      </c>
      <c r="N51" s="1" t="s">
        <v>5</v>
      </c>
      <c r="O51" s="9" t="str">
        <f t="shared" si="13"/>
        <v>-</v>
      </c>
      <c r="P51" s="1" t="str">
        <f t="shared" si="14"/>
        <v>True</v>
      </c>
      <c r="Q51" s="1" t="str">
        <f t="shared" si="15"/>
        <v>False</v>
      </c>
      <c r="R51" s="1" t="str">
        <f t="shared" si="16"/>
        <v>True</v>
      </c>
      <c r="S51" s="1" t="str">
        <f t="shared" si="17"/>
        <v>True</v>
      </c>
      <c r="T51" s="1" t="str">
        <f t="shared" si="18"/>
        <v>False</v>
      </c>
      <c r="U51" s="1" t="str">
        <f t="shared" si="19"/>
        <v>True</v>
      </c>
      <c r="V51" s="1"/>
      <c r="W51" s="1"/>
      <c r="X51" s="2">
        <v>0.97172681552224804</v>
      </c>
      <c r="Y51" s="2">
        <v>0.88644678273482502</v>
      </c>
      <c r="Z51" s="2">
        <v>0.823822358638161</v>
      </c>
      <c r="AA51" s="2">
        <v>0.66267600934461801</v>
      </c>
      <c r="AB51" s="2">
        <v>0.89627373691557999</v>
      </c>
      <c r="AC51" s="2">
        <v>0.96469897548239802</v>
      </c>
      <c r="AD51" s="2">
        <v>0.99396391081901303</v>
      </c>
      <c r="AE51" s="2">
        <v>0.83005645378055903</v>
      </c>
      <c r="AF51" s="2">
        <v>0.48887529224848197</v>
      </c>
      <c r="AG51" s="2">
        <v>-0.14780503345711099</v>
      </c>
      <c r="AH51" s="2">
        <v>0.66454430730589897</v>
      </c>
      <c r="AI51" s="2">
        <v>0.91974339875033395</v>
      </c>
      <c r="AJ51" s="2">
        <v>0.97213756814402497</v>
      </c>
      <c r="AK51" s="2">
        <f t="shared" si="20"/>
        <v>0.99396391081901303</v>
      </c>
      <c r="AL51" s="9"/>
      <c r="AM51" s="1"/>
      <c r="AP51" s="2">
        <v>0.99851999999999996</v>
      </c>
      <c r="AQ51" s="2">
        <v>0.99661</v>
      </c>
      <c r="AR51" s="2">
        <v>0.99136000000000002</v>
      </c>
      <c r="AS51" s="2">
        <v>0.97440000000000004</v>
      </c>
      <c r="AT51" s="2">
        <v>0.99092999999999998</v>
      </c>
      <c r="AU51" s="2">
        <v>0.99604000000000004</v>
      </c>
      <c r="AV51" s="2">
        <v>0.99824000000000002</v>
      </c>
      <c r="AW51" s="2">
        <v>0.99194000000000004</v>
      </c>
      <c r="AX51" s="2">
        <v>0.97970000000000002</v>
      </c>
      <c r="AY51" s="2">
        <v>0.96011000000000002</v>
      </c>
      <c r="AZ51" s="2">
        <v>0.95557999999999998</v>
      </c>
      <c r="BA51" s="2">
        <v>0.99021000000000003</v>
      </c>
      <c r="BB51" s="2">
        <v>0.99604999999999999</v>
      </c>
      <c r="BC51" s="2">
        <f t="shared" si="21"/>
        <v>0.99851999999999996</v>
      </c>
      <c r="BD51" s="2"/>
      <c r="BE51" s="10">
        <v>1.2043299999999999</v>
      </c>
      <c r="BF51" s="10">
        <v>1.5424199999999999</v>
      </c>
      <c r="BG51" s="10">
        <v>1.71268</v>
      </c>
      <c r="BH51" s="10">
        <v>2.1120000000000001</v>
      </c>
      <c r="BI51" s="10">
        <v>1.36456</v>
      </c>
      <c r="BJ51" s="10">
        <v>1.16072</v>
      </c>
      <c r="BK51" s="10">
        <v>1.01146</v>
      </c>
      <c r="BL51" s="10">
        <v>0.62265000000000004</v>
      </c>
      <c r="BM51" s="10">
        <v>0.45356999999999997</v>
      </c>
      <c r="BN51" s="10">
        <v>0.29602000000000001</v>
      </c>
      <c r="BO51" s="10">
        <v>0.55262</v>
      </c>
      <c r="BP51" s="10">
        <v>0.73731999999999998</v>
      </c>
      <c r="BQ51" s="10">
        <v>0.81669000000000003</v>
      </c>
      <c r="BS51" s="10">
        <v>-0.20447000000000001</v>
      </c>
      <c r="BT51" s="10">
        <v>-0.47935</v>
      </c>
      <c r="BU51" s="10">
        <v>-0.61943999999999999</v>
      </c>
      <c r="BV51" s="10">
        <v>-0.95057000000000003</v>
      </c>
      <c r="BW51" s="10">
        <v>-0.32285000000000003</v>
      </c>
      <c r="BX51" s="10">
        <v>-0.14717</v>
      </c>
      <c r="BY51" s="10">
        <v>-1.6559999999999998E-2</v>
      </c>
      <c r="BZ51" s="10">
        <v>0.33739999999999998</v>
      </c>
      <c r="CA51" s="10">
        <v>0.50158000000000003</v>
      </c>
      <c r="CB51" s="10">
        <v>0.66339999999999999</v>
      </c>
      <c r="CC51" s="10">
        <v>0.37304999999999999</v>
      </c>
      <c r="CD51" s="10">
        <v>0.21546999999999999</v>
      </c>
      <c r="CE51" s="10">
        <v>0.14821999999999999</v>
      </c>
      <c r="CG51" s="1" t="s">
        <v>5</v>
      </c>
    </row>
    <row r="52" spans="1:86" x14ac:dyDescent="0.25">
      <c r="A52" t="s">
        <v>91</v>
      </c>
      <c r="B52" s="1" t="s">
        <v>27</v>
      </c>
      <c r="C52" s="1" t="s">
        <v>3</v>
      </c>
      <c r="D52" s="1">
        <v>12</v>
      </c>
      <c r="E52" s="4">
        <v>0</v>
      </c>
      <c r="F52" s="4">
        <v>13.1</v>
      </c>
      <c r="G52" s="4">
        <v>1.3331999999999999</v>
      </c>
      <c r="H52" s="4">
        <v>13.374219999999999</v>
      </c>
      <c r="I52" s="12">
        <v>6.0639999999999999E-2</v>
      </c>
      <c r="J52" s="12">
        <v>9.0974200000000001E-5</v>
      </c>
      <c r="K52" s="13">
        <v>0.99985000000000002</v>
      </c>
      <c r="L52" s="1" t="str">
        <f t="shared" si="11"/>
        <v>AE08</v>
      </c>
      <c r="M52" s="1" t="str">
        <f t="shared" si="12"/>
        <v xml:space="preserve"> </v>
      </c>
      <c r="N52" s="1" t="s">
        <v>4</v>
      </c>
      <c r="O52" s="9" t="str">
        <f t="shared" si="13"/>
        <v>-</v>
      </c>
      <c r="P52" s="1" t="str">
        <f t="shared" si="14"/>
        <v>True</v>
      </c>
      <c r="Q52" s="1" t="str">
        <f t="shared" si="15"/>
        <v>False</v>
      </c>
      <c r="R52" s="1" t="str">
        <f t="shared" si="16"/>
        <v>True</v>
      </c>
      <c r="S52" s="1" t="str">
        <f t="shared" si="17"/>
        <v>True</v>
      </c>
      <c r="T52" s="1" t="str">
        <f t="shared" si="18"/>
        <v>False</v>
      </c>
      <c r="U52" s="1" t="str">
        <f t="shared" si="19"/>
        <v>True</v>
      </c>
      <c r="V52" s="1"/>
      <c r="W52" s="1"/>
      <c r="X52" s="2">
        <v>0.92720987681544198</v>
      </c>
      <c r="Y52" s="2">
        <v>0.98647248433114298</v>
      </c>
      <c r="Z52" s="2">
        <v>0.98319055472731498</v>
      </c>
      <c r="AA52" s="2">
        <v>0.93367729237425701</v>
      </c>
      <c r="AB52" s="2">
        <v>0.99877296295080098</v>
      </c>
      <c r="AC52" s="2">
        <v>0.97778521324573797</v>
      </c>
      <c r="AD52" s="2">
        <v>0.92737255835112797</v>
      </c>
      <c r="AE52" s="2">
        <v>0.50056179554637703</v>
      </c>
      <c r="AF52" s="2">
        <v>6.2741250268125395E-2</v>
      </c>
      <c r="AG52" s="2">
        <v>-0.68491362141804601</v>
      </c>
      <c r="AH52" s="2">
        <v>0.27866165136626603</v>
      </c>
      <c r="AI52" s="2">
        <v>0.639221444445775</v>
      </c>
      <c r="AJ52" s="2">
        <v>0.771939881874669</v>
      </c>
      <c r="AK52" s="2">
        <f t="shared" si="20"/>
        <v>0.99877296295080098</v>
      </c>
      <c r="AL52" s="9"/>
      <c r="AM52" s="1"/>
      <c r="AP52" s="2">
        <v>0.97889999999999999</v>
      </c>
      <c r="AQ52" s="2">
        <v>0.99616000000000005</v>
      </c>
      <c r="AR52" s="2">
        <v>0.99911000000000005</v>
      </c>
      <c r="AS52" s="2">
        <v>0.99753999999999998</v>
      </c>
      <c r="AT52" s="2">
        <v>0.99938000000000005</v>
      </c>
      <c r="AU52" s="2">
        <v>0.99670999999999998</v>
      </c>
      <c r="AV52" s="2">
        <v>0.99250000000000005</v>
      </c>
      <c r="AW52" s="2">
        <v>0.96653999999999995</v>
      </c>
      <c r="AX52" s="2">
        <v>0.94469999999999998</v>
      </c>
      <c r="AY52" s="2">
        <v>0.91612000000000005</v>
      </c>
      <c r="AZ52" s="2">
        <v>0.90268999999999999</v>
      </c>
      <c r="BA52" s="2">
        <v>0.95940999999999999</v>
      </c>
      <c r="BB52" s="2">
        <v>0.97336999999999996</v>
      </c>
      <c r="BC52" s="2">
        <f t="shared" si="21"/>
        <v>0.99938000000000005</v>
      </c>
      <c r="BD52" s="2"/>
      <c r="BE52" s="10">
        <v>0.83445999999999998</v>
      </c>
      <c r="BF52" s="10">
        <v>1.0825899999999999</v>
      </c>
      <c r="BG52" s="10">
        <v>1.2085399999999999</v>
      </c>
      <c r="BH52" s="10">
        <v>1.5051600000000001</v>
      </c>
      <c r="BI52" s="10">
        <v>0.96265000000000001</v>
      </c>
      <c r="BJ52" s="10">
        <v>0.81457000000000002</v>
      </c>
      <c r="BK52" s="10">
        <v>0.70670999999999995</v>
      </c>
      <c r="BL52" s="10">
        <v>0.42884</v>
      </c>
      <c r="BM52" s="10">
        <v>0.30991999999999997</v>
      </c>
      <c r="BN52" s="10">
        <v>0.20058000000000001</v>
      </c>
      <c r="BO52" s="10">
        <v>0.37289</v>
      </c>
      <c r="BP52" s="10">
        <v>0.50626000000000004</v>
      </c>
      <c r="BQ52" s="10">
        <v>0.56403999999999999</v>
      </c>
      <c r="BS52" s="10">
        <v>0.11846</v>
      </c>
      <c r="BT52" s="10">
        <v>-9.1270000000000004E-2</v>
      </c>
      <c r="BU52" s="10">
        <v>-0.20035</v>
      </c>
      <c r="BV52" s="10">
        <v>-0.46105000000000002</v>
      </c>
      <c r="BW52" s="10">
        <v>1.1610000000000001E-2</v>
      </c>
      <c r="BX52" s="10">
        <v>0.14524999999999999</v>
      </c>
      <c r="BY52" s="10">
        <v>0.24403</v>
      </c>
      <c r="BZ52" s="10">
        <v>0.50936000000000003</v>
      </c>
      <c r="CA52" s="10">
        <v>0.63144</v>
      </c>
      <c r="CB52" s="10">
        <v>0.75134000000000001</v>
      </c>
      <c r="CC52" s="10">
        <v>0.53986000000000001</v>
      </c>
      <c r="CD52" s="10">
        <v>0.42186000000000001</v>
      </c>
      <c r="CE52" s="10">
        <v>0.37075999999999998</v>
      </c>
      <c r="CG52" s="1" t="s">
        <v>4</v>
      </c>
    </row>
    <row r="53" spans="1:86" x14ac:dyDescent="0.25">
      <c r="A53" t="s">
        <v>92</v>
      </c>
      <c r="B53" s="1" t="s">
        <v>27</v>
      </c>
      <c r="C53" s="1" t="s">
        <v>3</v>
      </c>
      <c r="D53" s="1">
        <v>13</v>
      </c>
      <c r="E53" s="4">
        <v>0</v>
      </c>
      <c r="F53" s="4">
        <v>15.6</v>
      </c>
      <c r="G53" s="4">
        <v>1.14801</v>
      </c>
      <c r="H53" s="4">
        <v>15.334669999999999</v>
      </c>
      <c r="I53" s="12">
        <v>6.8489999999999995E-2</v>
      </c>
      <c r="J53" s="12">
        <v>1.3277800000000001E-4</v>
      </c>
      <c r="K53" s="13">
        <v>0.99978999999999996</v>
      </c>
      <c r="L53" s="1" t="str">
        <f t="shared" si="11"/>
        <v>AE08</v>
      </c>
      <c r="M53" s="1" t="str">
        <f t="shared" si="12"/>
        <v xml:space="preserve"> </v>
      </c>
      <c r="N53" s="1" t="s">
        <v>4</v>
      </c>
      <c r="O53" s="9" t="str">
        <f t="shared" si="13"/>
        <v>-</v>
      </c>
      <c r="P53" s="1" t="str">
        <f t="shared" si="14"/>
        <v>True</v>
      </c>
      <c r="Q53" s="1" t="str">
        <f t="shared" si="15"/>
        <v>False</v>
      </c>
      <c r="R53" s="1" t="str">
        <f t="shared" si="16"/>
        <v>True</v>
      </c>
      <c r="S53" s="1" t="str">
        <f t="shared" si="17"/>
        <v>True</v>
      </c>
      <c r="T53" s="1" t="str">
        <f t="shared" si="18"/>
        <v>False</v>
      </c>
      <c r="U53" s="1" t="str">
        <f t="shared" si="19"/>
        <v>True</v>
      </c>
      <c r="V53" s="1"/>
      <c r="W53" s="1"/>
      <c r="X53" s="2">
        <v>0.95845832248454899</v>
      </c>
      <c r="Y53" s="2">
        <v>0.98613826239442803</v>
      </c>
      <c r="Z53" s="2">
        <v>0.97073147921319902</v>
      </c>
      <c r="AA53" s="2">
        <v>0.89956149982591505</v>
      </c>
      <c r="AB53" s="2">
        <v>0.99554097909369299</v>
      </c>
      <c r="AC53" s="2">
        <v>0.99212992592252303</v>
      </c>
      <c r="AD53" s="2">
        <v>0.95889611508766903</v>
      </c>
      <c r="AE53" s="2">
        <v>0.59116079850486303</v>
      </c>
      <c r="AF53" s="2">
        <v>0.17654554748661599</v>
      </c>
      <c r="AG53" s="2">
        <v>-0.53200342855851301</v>
      </c>
      <c r="AH53" s="2">
        <v>0.38108455132609798</v>
      </c>
      <c r="AI53" s="2">
        <v>0.72000584080673302</v>
      </c>
      <c r="AJ53" s="2">
        <v>0.83279594089776499</v>
      </c>
      <c r="AK53" s="2">
        <f t="shared" si="20"/>
        <v>0.99554097909369299</v>
      </c>
      <c r="AL53" s="9"/>
      <c r="AM53" s="1"/>
      <c r="AP53" s="2">
        <v>0.98394000000000004</v>
      </c>
      <c r="AQ53" s="2">
        <v>0.99812999999999996</v>
      </c>
      <c r="AR53" s="2">
        <v>0.99963000000000002</v>
      </c>
      <c r="AS53" s="2">
        <v>0.99514999999999998</v>
      </c>
      <c r="AT53" s="2">
        <v>0.99939999999999996</v>
      </c>
      <c r="AU53" s="2">
        <v>0.99804000000000004</v>
      </c>
      <c r="AV53" s="2">
        <v>0.99482000000000004</v>
      </c>
      <c r="AW53" s="2">
        <v>0.97114</v>
      </c>
      <c r="AX53" s="2">
        <v>0.94972999999999996</v>
      </c>
      <c r="AY53" s="2">
        <v>0.92086000000000001</v>
      </c>
      <c r="AZ53" s="2">
        <v>0.91052999999999995</v>
      </c>
      <c r="BA53" s="2">
        <v>0.96523000000000003</v>
      </c>
      <c r="BB53" s="2">
        <v>0.97819</v>
      </c>
      <c r="BC53" s="2">
        <f t="shared" si="21"/>
        <v>0.99963000000000002</v>
      </c>
      <c r="BD53" s="2"/>
      <c r="BE53" s="10">
        <v>0.86170000000000002</v>
      </c>
      <c r="BF53" s="10">
        <v>1.1179699999999999</v>
      </c>
      <c r="BG53" s="10">
        <v>1.2484299999999999</v>
      </c>
      <c r="BH53" s="10">
        <v>1.5562499999999999</v>
      </c>
      <c r="BI53" s="10">
        <v>0.99682999999999999</v>
      </c>
      <c r="BJ53" s="10">
        <v>0.84382000000000001</v>
      </c>
      <c r="BK53" s="10">
        <v>0.73243999999999998</v>
      </c>
      <c r="BL53" s="10">
        <v>0.44557999999999998</v>
      </c>
      <c r="BM53" s="10">
        <v>0.32268000000000002</v>
      </c>
      <c r="BN53" s="10">
        <v>0.2094</v>
      </c>
      <c r="BO53" s="10">
        <v>0.38769999999999999</v>
      </c>
      <c r="BP53" s="10">
        <v>0.52515000000000001</v>
      </c>
      <c r="BQ53" s="10">
        <v>0.58482000000000001</v>
      </c>
      <c r="BS53" s="10">
        <v>7.8240000000000004E-2</v>
      </c>
      <c r="BT53" s="10">
        <v>-0.13869999999999999</v>
      </c>
      <c r="BU53" s="10">
        <v>-0.25178</v>
      </c>
      <c r="BV53" s="10">
        <v>-0.52242999999999995</v>
      </c>
      <c r="BW53" s="10">
        <v>-3.3919999999999999E-2</v>
      </c>
      <c r="BX53" s="10">
        <v>0.10451000000000001</v>
      </c>
      <c r="BY53" s="10">
        <v>0.20685999999999999</v>
      </c>
      <c r="BZ53" s="10">
        <v>0.48227999999999999</v>
      </c>
      <c r="CA53" s="10">
        <v>0.60962000000000005</v>
      </c>
      <c r="CB53" s="10">
        <v>0.73543000000000003</v>
      </c>
      <c r="CC53" s="10">
        <v>0.51305999999999996</v>
      </c>
      <c r="CD53" s="10">
        <v>0.39108999999999999</v>
      </c>
      <c r="CE53" s="10">
        <v>0.3382</v>
      </c>
      <c r="CG53" s="1" t="s">
        <v>4</v>
      </c>
    </row>
    <row r="54" spans="1:86" x14ac:dyDescent="0.25">
      <c r="A54" t="s">
        <v>93</v>
      </c>
      <c r="B54" s="1" t="s">
        <v>27</v>
      </c>
      <c r="C54" s="1" t="s">
        <v>3</v>
      </c>
      <c r="D54" s="1">
        <v>14</v>
      </c>
      <c r="E54" s="4">
        <v>40</v>
      </c>
      <c r="F54" s="4">
        <v>44.4</v>
      </c>
      <c r="G54" s="4">
        <v>39.77657</v>
      </c>
      <c r="H54" s="4">
        <v>43.126719999999999</v>
      </c>
      <c r="I54" s="12">
        <v>0.10219</v>
      </c>
      <c r="J54" s="12">
        <v>6.6810999999999997E-4</v>
      </c>
      <c r="K54" s="13">
        <v>0.99851000000000001</v>
      </c>
      <c r="L54" s="1" t="str">
        <f t="shared" si="11"/>
        <v>AE09</v>
      </c>
      <c r="M54" s="1" t="str">
        <f t="shared" si="12"/>
        <v xml:space="preserve"> </v>
      </c>
      <c r="N54" s="1" t="s">
        <v>40</v>
      </c>
      <c r="O54" s="9" t="str">
        <f t="shared" si="13"/>
        <v>-</v>
      </c>
      <c r="P54" s="1" t="str">
        <f t="shared" si="14"/>
        <v>True</v>
      </c>
      <c r="Q54" s="1" t="str">
        <f t="shared" si="15"/>
        <v>False</v>
      </c>
      <c r="R54" s="1" t="str">
        <f t="shared" si="16"/>
        <v>True</v>
      </c>
      <c r="S54" s="1" t="str">
        <f t="shared" si="17"/>
        <v>True</v>
      </c>
      <c r="T54" s="1" t="str">
        <f t="shared" si="18"/>
        <v>False</v>
      </c>
      <c r="U54" s="1" t="str">
        <f t="shared" si="19"/>
        <v>True</v>
      </c>
      <c r="V54" s="1"/>
      <c r="W54" s="1"/>
      <c r="X54" s="2">
        <v>0.97121930041086901</v>
      </c>
      <c r="Y54" s="2">
        <v>0.96062185366835495</v>
      </c>
      <c r="Z54" s="2">
        <v>0.928483665901358</v>
      </c>
      <c r="AA54" s="2">
        <v>0.82474126897077404</v>
      </c>
      <c r="AB54" s="2">
        <v>0.97623353815430003</v>
      </c>
      <c r="AC54" s="2">
        <v>0.99869409976004497</v>
      </c>
      <c r="AD54" s="2">
        <v>0.98716859660675005</v>
      </c>
      <c r="AE54" s="2">
        <v>0.68178030069302997</v>
      </c>
      <c r="AF54" s="2">
        <v>0.27609644889114099</v>
      </c>
      <c r="AG54" s="2">
        <v>-0.42948191756625098</v>
      </c>
      <c r="AH54" s="2">
        <v>0.47156891173088</v>
      </c>
      <c r="AI54" s="2">
        <v>0.79718160783944303</v>
      </c>
      <c r="AJ54" s="2">
        <v>0.892711216263676</v>
      </c>
      <c r="AK54" s="2">
        <f t="shared" si="20"/>
        <v>0.99869409976004497</v>
      </c>
      <c r="AL54" s="9"/>
      <c r="AM54" s="1"/>
      <c r="AP54" s="2">
        <v>0.98895999999999995</v>
      </c>
      <c r="AQ54" s="2">
        <v>0.99894000000000005</v>
      </c>
      <c r="AR54" s="2">
        <v>0.99868999999999997</v>
      </c>
      <c r="AS54" s="2">
        <v>0.9909</v>
      </c>
      <c r="AT54" s="2">
        <v>0.99916000000000005</v>
      </c>
      <c r="AU54" s="2">
        <v>0.99941000000000002</v>
      </c>
      <c r="AV54" s="2">
        <v>0.99746999999999997</v>
      </c>
      <c r="AW54" s="2">
        <v>0.97738999999999998</v>
      </c>
      <c r="AX54" s="2">
        <v>0.95770999999999995</v>
      </c>
      <c r="AY54" s="2">
        <v>0.93059999999999998</v>
      </c>
      <c r="AZ54" s="2">
        <v>0.92293000000000003</v>
      </c>
      <c r="BA54" s="2">
        <v>0.97262000000000004</v>
      </c>
      <c r="BB54" s="2">
        <v>0.98397999999999997</v>
      </c>
      <c r="BC54" s="2">
        <f t="shared" si="21"/>
        <v>0.99941000000000002</v>
      </c>
      <c r="BD54" s="2"/>
      <c r="BE54" s="10">
        <v>1.0078499999999999</v>
      </c>
      <c r="BF54" s="10">
        <v>1.2937099999999999</v>
      </c>
      <c r="BG54" s="10">
        <v>1.4381999999999999</v>
      </c>
      <c r="BH54" s="10">
        <v>1.7776700000000001</v>
      </c>
      <c r="BI54" s="10">
        <v>1.1487099999999999</v>
      </c>
      <c r="BJ54" s="10">
        <v>0.97696000000000005</v>
      </c>
      <c r="BK54" s="10">
        <v>0.85136999999999996</v>
      </c>
      <c r="BL54" s="10">
        <v>0.52481999999999995</v>
      </c>
      <c r="BM54" s="10">
        <v>0.38290000000000002</v>
      </c>
      <c r="BN54" s="10">
        <v>0.25047000000000003</v>
      </c>
      <c r="BO54" s="10">
        <v>0.46475</v>
      </c>
      <c r="BP54" s="10">
        <v>0.61989000000000005</v>
      </c>
      <c r="BQ54" s="10">
        <v>0.68679000000000001</v>
      </c>
      <c r="BS54" s="10">
        <v>-4.7010000000000003E-2</v>
      </c>
      <c r="BT54" s="10">
        <v>-0.27911000000000002</v>
      </c>
      <c r="BU54" s="10">
        <v>-0.39872000000000002</v>
      </c>
      <c r="BV54" s="10">
        <v>-0.68315999999999999</v>
      </c>
      <c r="BW54" s="10">
        <v>-0.15451000000000001</v>
      </c>
      <c r="BX54" s="10">
        <v>-5.1399999999999996E-3</v>
      </c>
      <c r="BY54" s="10">
        <v>0.10599</v>
      </c>
      <c r="BZ54" s="10">
        <v>0.40895999999999999</v>
      </c>
      <c r="CA54" s="10">
        <v>0.55145999999999995</v>
      </c>
      <c r="CB54" s="10">
        <v>0.69406000000000001</v>
      </c>
      <c r="CC54" s="10">
        <v>0.43602999999999997</v>
      </c>
      <c r="CD54" s="10">
        <v>0.30329</v>
      </c>
      <c r="CE54" s="10">
        <v>0.24632000000000001</v>
      </c>
      <c r="CG54" s="1" t="s">
        <v>40</v>
      </c>
    </row>
    <row r="55" spans="1:86" x14ac:dyDescent="0.25">
      <c r="A55" t="s">
        <v>94</v>
      </c>
      <c r="B55" s="1" t="s">
        <v>27</v>
      </c>
      <c r="C55" s="1" t="s">
        <v>3</v>
      </c>
      <c r="D55" s="1">
        <v>15</v>
      </c>
      <c r="E55" s="4">
        <v>50</v>
      </c>
      <c r="F55" s="4">
        <v>57.4</v>
      </c>
      <c r="G55" s="4">
        <v>49.529670000000003</v>
      </c>
      <c r="H55" s="4">
        <v>55.519280000000002</v>
      </c>
      <c r="I55" s="12">
        <v>0.17776</v>
      </c>
      <c r="J55" s="12">
        <v>9.5494999999999998E-4</v>
      </c>
      <c r="K55" s="13">
        <v>0.99916000000000005</v>
      </c>
      <c r="L55" s="1" t="str">
        <f t="shared" si="11"/>
        <v>AE08</v>
      </c>
      <c r="M55" s="1" t="str">
        <f t="shared" si="12"/>
        <v xml:space="preserve"> </v>
      </c>
      <c r="N55" s="1" t="s">
        <v>40</v>
      </c>
      <c r="O55" s="9" t="str">
        <f t="shared" si="13"/>
        <v>AE08</v>
      </c>
      <c r="P55" s="1" t="str">
        <f t="shared" si="14"/>
        <v>False</v>
      </c>
      <c r="Q55" s="1" t="str">
        <f t="shared" si="15"/>
        <v>False</v>
      </c>
      <c r="R55" s="1" t="str">
        <f t="shared" si="16"/>
        <v>False</v>
      </c>
      <c r="S55" s="1" t="str">
        <f t="shared" si="17"/>
        <v>True</v>
      </c>
      <c r="T55" s="1" t="str">
        <f t="shared" si="18"/>
        <v>False</v>
      </c>
      <c r="U55" s="1" t="str">
        <f t="shared" si="19"/>
        <v>True</v>
      </c>
      <c r="V55" s="1"/>
      <c r="W55" s="1"/>
      <c r="X55" s="2">
        <v>0.93599274102608399</v>
      </c>
      <c r="Y55" s="2">
        <v>0.96636252637508602</v>
      </c>
      <c r="Z55" s="2">
        <v>0.95053976089185999</v>
      </c>
      <c r="AA55" s="2">
        <v>0.87490824283266</v>
      </c>
      <c r="AB55" s="2">
        <v>0.99020499676310703</v>
      </c>
      <c r="AC55" s="2">
        <v>0.99083131562200899</v>
      </c>
      <c r="AD55" s="2">
        <v>0.95910214541646799</v>
      </c>
      <c r="AE55" s="2">
        <v>0.57904492375425498</v>
      </c>
      <c r="AF55" s="2">
        <v>0.139927133231843</v>
      </c>
      <c r="AG55" s="2">
        <v>-0.61760924278325202</v>
      </c>
      <c r="AH55" s="2">
        <v>0.34163824914181101</v>
      </c>
      <c r="AI55" s="2">
        <v>0.70385062549849198</v>
      </c>
      <c r="AJ55" s="2">
        <v>0.82519072790674497</v>
      </c>
      <c r="AK55" s="2">
        <f t="shared" si="20"/>
        <v>0.99083131562200899</v>
      </c>
      <c r="AL55" s="9" t="s">
        <v>4</v>
      </c>
      <c r="AM55" s="1"/>
      <c r="AP55" s="2">
        <v>0.97484000000000004</v>
      </c>
      <c r="AQ55" s="2">
        <v>0.99387999999999999</v>
      </c>
      <c r="AR55" s="2">
        <v>0.99751999999999996</v>
      </c>
      <c r="AS55" s="2">
        <v>0.99692000000000003</v>
      </c>
      <c r="AT55" s="2">
        <v>0.99851999999999996</v>
      </c>
      <c r="AU55" s="2">
        <v>0.995</v>
      </c>
      <c r="AV55" s="2">
        <v>0.98989000000000005</v>
      </c>
      <c r="AW55" s="2">
        <v>0.95981000000000005</v>
      </c>
      <c r="AX55" s="2">
        <v>0.93513999999999997</v>
      </c>
      <c r="AY55" s="2">
        <v>0.90330999999999995</v>
      </c>
      <c r="AZ55" s="2">
        <v>0.89390000000000003</v>
      </c>
      <c r="BA55" s="2">
        <v>0.95298000000000005</v>
      </c>
      <c r="BB55" s="2">
        <v>0.96816000000000002</v>
      </c>
      <c r="BC55" s="2">
        <f t="shared" si="21"/>
        <v>0.99851999999999996</v>
      </c>
      <c r="BD55" s="2"/>
      <c r="BE55" s="10">
        <v>0.94393000000000005</v>
      </c>
      <c r="BF55" s="10">
        <v>1.21034</v>
      </c>
      <c r="BG55" s="10">
        <v>1.3451</v>
      </c>
      <c r="BH55" s="10">
        <v>1.6618299999999999</v>
      </c>
      <c r="BI55" s="10">
        <v>1.07605</v>
      </c>
      <c r="BJ55" s="10">
        <v>0.91596999999999995</v>
      </c>
      <c r="BK55" s="10">
        <v>0.79890000000000005</v>
      </c>
      <c r="BL55" s="10">
        <v>0.49418000000000001</v>
      </c>
      <c r="BM55" s="10">
        <v>0.36138999999999999</v>
      </c>
      <c r="BN55" s="10">
        <v>0.23708000000000001</v>
      </c>
      <c r="BO55" s="10">
        <v>0.43865999999999999</v>
      </c>
      <c r="BP55" s="10">
        <v>0.58314999999999995</v>
      </c>
      <c r="BQ55" s="10">
        <v>0.64548000000000005</v>
      </c>
      <c r="BS55" s="10">
        <v>1.047E-2</v>
      </c>
      <c r="BT55" s="10">
        <v>-0.20177999999999999</v>
      </c>
      <c r="BU55" s="10">
        <v>-0.31179000000000001</v>
      </c>
      <c r="BV55" s="10">
        <v>-0.57416999999999996</v>
      </c>
      <c r="BW55" s="10">
        <v>-8.9990000000000001E-2</v>
      </c>
      <c r="BX55" s="10">
        <v>4.768E-2</v>
      </c>
      <c r="BY55" s="10">
        <v>0.15031</v>
      </c>
      <c r="BZ55" s="10">
        <v>0.43193999999999999</v>
      </c>
      <c r="CA55" s="10">
        <v>0.56608999999999998</v>
      </c>
      <c r="CB55" s="10">
        <v>0.70191999999999999</v>
      </c>
      <c r="CC55" s="10">
        <v>0.45362999999999998</v>
      </c>
      <c r="CD55" s="10">
        <v>0.33187</v>
      </c>
      <c r="CE55" s="10">
        <v>0.27951999999999999</v>
      </c>
      <c r="CG55" s="1" t="s">
        <v>4</v>
      </c>
    </row>
    <row r="56" spans="1:86" x14ac:dyDescent="0.25">
      <c r="A56" t="s">
        <v>95</v>
      </c>
      <c r="B56" s="1" t="s">
        <v>27</v>
      </c>
      <c r="C56" s="1" t="s">
        <v>3</v>
      </c>
      <c r="D56" s="1">
        <v>16</v>
      </c>
      <c r="E56" s="4">
        <v>50</v>
      </c>
      <c r="F56" s="4">
        <v>57.4</v>
      </c>
      <c r="G56" s="4">
        <v>49.57788</v>
      </c>
      <c r="H56" s="4">
        <v>55.764850000000003</v>
      </c>
      <c r="I56" s="12">
        <v>8.5349999999999995E-2</v>
      </c>
      <c r="J56" s="12">
        <v>9.49043E-4</v>
      </c>
      <c r="K56" s="13">
        <v>0.99507999999999996</v>
      </c>
      <c r="L56" s="1" t="str">
        <f t="shared" si="11"/>
        <v>AE09</v>
      </c>
      <c r="M56" s="1" t="str">
        <f t="shared" si="12"/>
        <v xml:space="preserve"> </v>
      </c>
      <c r="N56" s="1" t="s">
        <v>5</v>
      </c>
      <c r="O56" s="9" t="str">
        <f t="shared" si="13"/>
        <v>-</v>
      </c>
      <c r="P56" s="1" t="str">
        <f t="shared" si="14"/>
        <v>False</v>
      </c>
      <c r="Q56" s="1" t="str">
        <f t="shared" si="15"/>
        <v>False</v>
      </c>
      <c r="R56" s="1" t="str">
        <f t="shared" si="16"/>
        <v>False</v>
      </c>
      <c r="S56" s="1" t="str">
        <f t="shared" si="17"/>
        <v>False</v>
      </c>
      <c r="T56" s="1" t="str">
        <f t="shared" si="18"/>
        <v>False</v>
      </c>
      <c r="U56" s="1" t="str">
        <f t="shared" si="19"/>
        <v>False</v>
      </c>
      <c r="V56" s="1"/>
      <c r="W56" s="1"/>
      <c r="X56" s="2">
        <v>0.98563860515950596</v>
      </c>
      <c r="Y56" s="2">
        <v>0.93791314662530101</v>
      </c>
      <c r="Z56" s="2">
        <v>0.89040831283345001</v>
      </c>
      <c r="AA56" s="2">
        <v>0.76050124463390301</v>
      </c>
      <c r="AB56" s="2">
        <v>0.94615264690065704</v>
      </c>
      <c r="AC56" s="2">
        <v>0.98925000614182901</v>
      </c>
      <c r="AD56" s="2">
        <v>0.99620455670595998</v>
      </c>
      <c r="AE56" s="2">
        <v>0.75984755187394304</v>
      </c>
      <c r="AF56" s="2">
        <v>0.38751489370870201</v>
      </c>
      <c r="AG56" s="2">
        <v>-0.272700959476602</v>
      </c>
      <c r="AH56" s="2">
        <v>0.57856741566748304</v>
      </c>
      <c r="AI56" s="2">
        <v>0.86589317296718504</v>
      </c>
      <c r="AJ56" s="2">
        <v>0.93846397082234301</v>
      </c>
      <c r="AK56" s="2">
        <f t="shared" si="20"/>
        <v>0.99620455670595998</v>
      </c>
      <c r="AL56" s="9"/>
      <c r="AM56" s="1"/>
      <c r="AP56" s="2">
        <v>0.99734</v>
      </c>
      <c r="AQ56" s="2">
        <v>0.99722999999999995</v>
      </c>
      <c r="AR56" s="2">
        <v>0.99285000000000001</v>
      </c>
      <c r="AS56" s="2">
        <v>0.97785</v>
      </c>
      <c r="AT56" s="2">
        <v>0.99278</v>
      </c>
      <c r="AU56" s="2">
        <v>0.99689000000000005</v>
      </c>
      <c r="AV56" s="2">
        <v>0.99827999999999995</v>
      </c>
      <c r="AW56" s="2">
        <v>0.98968999999999996</v>
      </c>
      <c r="AX56" s="2">
        <v>0.97660000000000002</v>
      </c>
      <c r="AY56" s="2">
        <v>0.95660000000000001</v>
      </c>
      <c r="AZ56" s="2">
        <v>0.95011999999999996</v>
      </c>
      <c r="BA56" s="2">
        <v>0.98728000000000005</v>
      </c>
      <c r="BB56" s="2">
        <v>0.99404999999999999</v>
      </c>
      <c r="BC56" s="2">
        <f t="shared" si="21"/>
        <v>0.99827999999999995</v>
      </c>
      <c r="BD56" s="2"/>
      <c r="BE56" s="10">
        <v>1.0885499999999999</v>
      </c>
      <c r="BF56" s="10">
        <v>1.3958299999999999</v>
      </c>
      <c r="BG56" s="10">
        <v>1.5509900000000001</v>
      </c>
      <c r="BH56" s="10">
        <v>1.9155</v>
      </c>
      <c r="BI56" s="10">
        <v>1.23689</v>
      </c>
      <c r="BJ56" s="10">
        <v>1.05152</v>
      </c>
      <c r="BK56" s="10">
        <v>0.91588000000000003</v>
      </c>
      <c r="BL56" s="10">
        <v>0.56291999999999998</v>
      </c>
      <c r="BM56" s="10">
        <v>0.40966000000000002</v>
      </c>
      <c r="BN56" s="10">
        <v>0.26704</v>
      </c>
      <c r="BO56" s="10">
        <v>0.49878</v>
      </c>
      <c r="BP56" s="10">
        <v>0.66639000000000004</v>
      </c>
      <c r="BQ56" s="10">
        <v>0.73853999999999997</v>
      </c>
      <c r="BS56" s="10">
        <v>-0.12087000000000001</v>
      </c>
      <c r="BT56" s="10">
        <v>-0.36980000000000002</v>
      </c>
      <c r="BU56" s="10">
        <v>-0.49674000000000001</v>
      </c>
      <c r="BV56" s="10">
        <v>-0.79701</v>
      </c>
      <c r="BW56" s="10">
        <v>-0.22498000000000001</v>
      </c>
      <c r="BX56" s="10">
        <v>-6.4360000000000001E-2</v>
      </c>
      <c r="BY56" s="10">
        <v>5.5350000000000003E-2</v>
      </c>
      <c r="BZ56" s="10">
        <v>0.38152999999999998</v>
      </c>
      <c r="CA56" s="10">
        <v>0.53390000000000004</v>
      </c>
      <c r="CB56" s="10">
        <v>0.68476000000000004</v>
      </c>
      <c r="CC56" s="10">
        <v>0.41081000000000001</v>
      </c>
      <c r="CD56" s="10">
        <v>0.26680999999999999</v>
      </c>
      <c r="CE56" s="10">
        <v>0.20548</v>
      </c>
      <c r="CG56" s="1" t="s">
        <v>40</v>
      </c>
    </row>
    <row r="57" spans="1:86" x14ac:dyDescent="0.25">
      <c r="A57" t="s">
        <v>96</v>
      </c>
      <c r="B57" s="1" t="s">
        <v>27</v>
      </c>
      <c r="C57" s="1" t="s">
        <v>3</v>
      </c>
      <c r="D57" s="1">
        <v>17</v>
      </c>
      <c r="E57" s="4">
        <v>60</v>
      </c>
      <c r="F57" s="4">
        <v>73.099999999999994</v>
      </c>
      <c r="G57" s="4">
        <v>59.614449999999998</v>
      </c>
      <c r="H57" s="4">
        <v>71.182779999999994</v>
      </c>
      <c r="I57" s="12">
        <v>0.17768999999999999</v>
      </c>
      <c r="J57" s="12">
        <v>1.5200000000000001E-3</v>
      </c>
      <c r="K57" s="13">
        <v>0.99817</v>
      </c>
      <c r="L57" s="1" t="str">
        <f t="shared" si="11"/>
        <v>AE09</v>
      </c>
      <c r="M57" s="1" t="str">
        <f t="shared" si="12"/>
        <v>D1</v>
      </c>
      <c r="N57" s="1" t="s">
        <v>40</v>
      </c>
      <c r="O57" s="9" t="str">
        <f t="shared" si="13"/>
        <v>-</v>
      </c>
      <c r="P57" s="1" t="str">
        <f t="shared" si="14"/>
        <v>True</v>
      </c>
      <c r="Q57" s="1" t="str">
        <f t="shared" si="15"/>
        <v>False</v>
      </c>
      <c r="R57" s="1" t="str">
        <f t="shared" si="16"/>
        <v>True</v>
      </c>
      <c r="S57" s="1" t="str">
        <f t="shared" si="17"/>
        <v>True</v>
      </c>
      <c r="T57" s="1" t="str">
        <f t="shared" si="18"/>
        <v>False</v>
      </c>
      <c r="U57" s="1" t="str">
        <f t="shared" si="19"/>
        <v>True</v>
      </c>
      <c r="V57" s="1"/>
      <c r="W57" s="1"/>
      <c r="X57" s="2">
        <v>0.93079359905549097</v>
      </c>
      <c r="Y57" s="2">
        <v>0.94999551885378097</v>
      </c>
      <c r="Z57" s="2">
        <v>0.92785832396607204</v>
      </c>
      <c r="AA57" s="2">
        <v>0.838804568759838</v>
      </c>
      <c r="AB57" s="2">
        <v>0.98170769946964997</v>
      </c>
      <c r="AC57" s="2">
        <v>0.99150899880342702</v>
      </c>
      <c r="AD57" s="2">
        <v>0.96624970777909402</v>
      </c>
      <c r="AE57" s="2">
        <v>0.59305755545580796</v>
      </c>
      <c r="AF57" s="2">
        <v>0.13440029520447999</v>
      </c>
      <c r="AG57" s="2">
        <v>-0.65025927557468999</v>
      </c>
      <c r="AH57" s="2">
        <v>0.33980508614737098</v>
      </c>
      <c r="AI57" s="2">
        <v>0.71493202546590595</v>
      </c>
      <c r="AJ57" s="2">
        <v>0.83711096925212902</v>
      </c>
      <c r="AK57" s="2">
        <f t="shared" si="20"/>
        <v>0.99150899880342702</v>
      </c>
      <c r="AL57" s="9"/>
      <c r="AM57" s="1"/>
      <c r="AP57" s="2">
        <v>0.97790999999999995</v>
      </c>
      <c r="AQ57" s="2">
        <v>0.99428000000000005</v>
      </c>
      <c r="AR57" s="2">
        <v>0.99683999999999995</v>
      </c>
      <c r="AS57" s="2">
        <v>0.99446000000000001</v>
      </c>
      <c r="AT57" s="2">
        <v>0.99888999999999994</v>
      </c>
      <c r="AU57" s="2">
        <v>0.99672000000000005</v>
      </c>
      <c r="AV57" s="2">
        <v>0.99273</v>
      </c>
      <c r="AW57" s="2">
        <v>0.96567999999999998</v>
      </c>
      <c r="AX57" s="2">
        <v>0.94188000000000005</v>
      </c>
      <c r="AY57" s="2">
        <v>0.91017000000000003</v>
      </c>
      <c r="AZ57" s="2">
        <v>0.89954999999999996</v>
      </c>
      <c r="BA57" s="2">
        <v>0.95860000000000001</v>
      </c>
      <c r="BB57" s="2">
        <v>0.97309000000000001</v>
      </c>
      <c r="BC57" s="2">
        <f t="shared" si="21"/>
        <v>0.99888999999999994</v>
      </c>
      <c r="BD57" s="2"/>
      <c r="BE57" s="10">
        <v>0.98916000000000004</v>
      </c>
      <c r="BF57" s="10">
        <v>1.2838000000000001</v>
      </c>
      <c r="BG57" s="10">
        <v>1.4349799999999999</v>
      </c>
      <c r="BH57" s="10">
        <v>1.7934099999999999</v>
      </c>
      <c r="BI57" s="10">
        <v>1.15299</v>
      </c>
      <c r="BJ57" s="10">
        <v>0.97687000000000002</v>
      </c>
      <c r="BK57" s="10">
        <v>0.84884999999999999</v>
      </c>
      <c r="BL57" s="10">
        <v>0.51939999999999997</v>
      </c>
      <c r="BM57" s="10">
        <v>0.37787999999999999</v>
      </c>
      <c r="BN57" s="10">
        <v>0.24668999999999999</v>
      </c>
      <c r="BO57" s="10">
        <v>0.45262000000000002</v>
      </c>
      <c r="BP57" s="10">
        <v>0.60973999999999995</v>
      </c>
      <c r="BQ57" s="10">
        <v>0.67832999999999999</v>
      </c>
      <c r="BS57" s="10">
        <v>-3.9079999999999997E-2</v>
      </c>
      <c r="BT57" s="10">
        <v>-0.28169</v>
      </c>
      <c r="BU57" s="10">
        <v>-0.40916999999999998</v>
      </c>
      <c r="BV57" s="10">
        <v>-0.71575999999999995</v>
      </c>
      <c r="BW57" s="10">
        <v>-0.17269999999999999</v>
      </c>
      <c r="BX57" s="10">
        <v>-1.788E-2</v>
      </c>
      <c r="BY57" s="10">
        <v>9.647E-2</v>
      </c>
      <c r="BZ57" s="10">
        <v>0.40458</v>
      </c>
      <c r="CA57" s="10">
        <v>0.54808999999999997</v>
      </c>
      <c r="CB57" s="10">
        <v>0.69132000000000005</v>
      </c>
      <c r="CC57" s="10">
        <v>0.43836999999999998</v>
      </c>
      <c r="CD57" s="10">
        <v>0.30298000000000003</v>
      </c>
      <c r="CE57" s="10">
        <v>0.24390999999999999</v>
      </c>
      <c r="CG57" s="1" t="s">
        <v>40</v>
      </c>
      <c r="CH57" s="1" t="s">
        <v>12</v>
      </c>
    </row>
    <row r="58" spans="1:86" x14ac:dyDescent="0.25">
      <c r="A58" t="s">
        <v>97</v>
      </c>
      <c r="B58" s="1" t="s">
        <v>27</v>
      </c>
      <c r="C58" s="1" t="s">
        <v>3</v>
      </c>
      <c r="D58" s="1">
        <v>18</v>
      </c>
      <c r="E58" s="4">
        <v>60</v>
      </c>
      <c r="F58" s="4">
        <v>73.099999999999994</v>
      </c>
      <c r="G58" s="4">
        <v>59.612189999999998</v>
      </c>
      <c r="H58" s="4">
        <v>71.369839999999996</v>
      </c>
      <c r="I58" s="12">
        <v>0.17057</v>
      </c>
      <c r="J58" s="12">
        <v>1.3500000000000001E-3</v>
      </c>
      <c r="K58" s="13">
        <v>0.99838000000000005</v>
      </c>
      <c r="L58" s="1" t="str">
        <f t="shared" si="11"/>
        <v>AE09</v>
      </c>
      <c r="M58" s="1" t="str">
        <f t="shared" si="12"/>
        <v xml:space="preserve"> </v>
      </c>
      <c r="N58" s="1" t="s">
        <v>40</v>
      </c>
      <c r="O58" s="9" t="str">
        <f t="shared" si="13"/>
        <v>-</v>
      </c>
      <c r="P58" s="1" t="str">
        <f t="shared" si="14"/>
        <v>True</v>
      </c>
      <c r="Q58" s="1" t="str">
        <f t="shared" si="15"/>
        <v>False</v>
      </c>
      <c r="R58" s="1" t="str">
        <f t="shared" si="16"/>
        <v>True</v>
      </c>
      <c r="S58" s="1" t="str">
        <f t="shared" si="17"/>
        <v>True</v>
      </c>
      <c r="T58" s="1" t="str">
        <f t="shared" si="18"/>
        <v>False</v>
      </c>
      <c r="U58" s="1" t="str">
        <f t="shared" si="19"/>
        <v>True</v>
      </c>
      <c r="V58" s="1"/>
      <c r="W58" s="1"/>
      <c r="X58" s="2">
        <v>0.95271533397253005</v>
      </c>
      <c r="Y58" s="2">
        <v>0.95118731640612597</v>
      </c>
      <c r="Z58" s="2">
        <v>0.92183694603605904</v>
      </c>
      <c r="AA58" s="2">
        <v>0.82096509786084204</v>
      </c>
      <c r="AB58" s="2">
        <v>0.97681751924507099</v>
      </c>
      <c r="AC58" s="2">
        <v>0.99708700155172703</v>
      </c>
      <c r="AD58" s="2">
        <v>0.98216045073281699</v>
      </c>
      <c r="AE58" s="2">
        <v>0.65337899976128799</v>
      </c>
      <c r="AF58" s="2">
        <v>0.224296164304601</v>
      </c>
      <c r="AG58" s="2">
        <v>-0.52225156040852605</v>
      </c>
      <c r="AH58" s="2">
        <v>0.42131747694327798</v>
      </c>
      <c r="AI58" s="2">
        <v>0.769457737279448</v>
      </c>
      <c r="AJ58" s="2">
        <v>0.87534037969452405</v>
      </c>
      <c r="AK58" s="2">
        <f t="shared" si="20"/>
        <v>0.99708700155172703</v>
      </c>
      <c r="AL58" s="9"/>
      <c r="AM58" s="1"/>
      <c r="AP58" s="2">
        <v>0.98094999999999999</v>
      </c>
      <c r="AQ58" s="2">
        <v>0.99600999999999995</v>
      </c>
      <c r="AR58" s="2">
        <v>0.99807000000000001</v>
      </c>
      <c r="AS58" s="2">
        <v>0.99465999999999999</v>
      </c>
      <c r="AT58" s="2">
        <v>0.99966999999999995</v>
      </c>
      <c r="AU58" s="2">
        <v>0.99841000000000002</v>
      </c>
      <c r="AV58" s="2">
        <v>0.99539999999999995</v>
      </c>
      <c r="AW58" s="2">
        <v>0.97331999999999996</v>
      </c>
      <c r="AX58" s="2">
        <v>0.95359000000000005</v>
      </c>
      <c r="AY58" s="2">
        <v>0.92725999999999997</v>
      </c>
      <c r="AZ58" s="2">
        <v>0.91210000000000002</v>
      </c>
      <c r="BA58" s="2">
        <v>0.96569000000000005</v>
      </c>
      <c r="BB58" s="2">
        <v>0.97858000000000001</v>
      </c>
      <c r="BC58" s="2">
        <f t="shared" si="21"/>
        <v>0.99966999999999995</v>
      </c>
      <c r="BD58" s="2"/>
      <c r="BE58" s="10">
        <v>1.02014</v>
      </c>
      <c r="BF58" s="10">
        <v>1.32542</v>
      </c>
      <c r="BG58" s="10">
        <v>1.48156</v>
      </c>
      <c r="BH58" s="10">
        <v>1.8510599999999999</v>
      </c>
      <c r="BI58" s="10">
        <v>1.18597</v>
      </c>
      <c r="BJ58" s="10">
        <v>1.00349</v>
      </c>
      <c r="BK58" s="10">
        <v>0.87078</v>
      </c>
      <c r="BL58" s="10">
        <v>0.52949000000000002</v>
      </c>
      <c r="BM58" s="10">
        <v>0.38340999999999997</v>
      </c>
      <c r="BN58" s="10">
        <v>0.24879000000000001</v>
      </c>
      <c r="BO58" s="10">
        <v>0.45999000000000001</v>
      </c>
      <c r="BP58" s="10">
        <v>0.62326999999999999</v>
      </c>
      <c r="BQ58" s="10">
        <v>0.69438</v>
      </c>
      <c r="BS58" s="10">
        <v>-4.4040000000000003E-2</v>
      </c>
      <c r="BT58" s="10">
        <v>-0.29596</v>
      </c>
      <c r="BU58" s="10">
        <v>-0.4279</v>
      </c>
      <c r="BV58" s="10">
        <v>-0.74463999999999997</v>
      </c>
      <c r="BW58" s="10">
        <v>-0.18021000000000001</v>
      </c>
      <c r="BX58" s="10">
        <v>-0.02</v>
      </c>
      <c r="BY58" s="10">
        <v>9.8159999999999997E-2</v>
      </c>
      <c r="BZ58" s="10">
        <v>0.41452</v>
      </c>
      <c r="CA58" s="10">
        <v>0.55981000000000003</v>
      </c>
      <c r="CB58" s="10">
        <v>0.7026</v>
      </c>
      <c r="CC58" s="10">
        <v>0.45262999999999998</v>
      </c>
      <c r="CD58" s="10">
        <v>0.31202999999999997</v>
      </c>
      <c r="CE58" s="10">
        <v>0.25080000000000002</v>
      </c>
      <c r="CG58" s="1" t="s">
        <v>40</v>
      </c>
    </row>
    <row r="59" spans="1:86" x14ac:dyDescent="0.25">
      <c r="A59" t="s">
        <v>98</v>
      </c>
      <c r="B59" s="1" t="s">
        <v>27</v>
      </c>
      <c r="C59" s="1" t="s">
        <v>3</v>
      </c>
      <c r="D59" s="1">
        <v>19</v>
      </c>
      <c r="E59" s="4">
        <v>-5</v>
      </c>
      <c r="F59" s="4">
        <v>11</v>
      </c>
      <c r="G59" s="4">
        <v>-4.0280699999999996</v>
      </c>
      <c r="H59" s="4">
        <v>11.2181</v>
      </c>
      <c r="I59" s="12">
        <v>5.602E-2</v>
      </c>
      <c r="J59" s="12">
        <v>2.4577000000000003E-4</v>
      </c>
      <c r="K59" s="13">
        <v>0.99858000000000002</v>
      </c>
      <c r="L59" s="1" t="str">
        <f t="shared" si="11"/>
        <v>AE09</v>
      </c>
      <c r="M59" s="1" t="str">
        <f t="shared" si="12"/>
        <v xml:space="preserve"> </v>
      </c>
      <c r="N59" s="1" t="s">
        <v>40</v>
      </c>
      <c r="O59" s="9" t="str">
        <f t="shared" si="13"/>
        <v>-</v>
      </c>
      <c r="P59" s="1" t="str">
        <f t="shared" si="14"/>
        <v>True</v>
      </c>
      <c r="Q59" s="1" t="str">
        <f t="shared" si="15"/>
        <v>False</v>
      </c>
      <c r="R59" s="1" t="str">
        <f t="shared" si="16"/>
        <v>True</v>
      </c>
      <c r="S59" s="1" t="str">
        <f t="shared" si="17"/>
        <v>True</v>
      </c>
      <c r="T59" s="1" t="str">
        <f t="shared" si="18"/>
        <v>False</v>
      </c>
      <c r="U59" s="1" t="str">
        <f t="shared" si="19"/>
        <v>True</v>
      </c>
      <c r="V59" s="1"/>
      <c r="W59" s="1"/>
      <c r="X59" s="2">
        <v>0.95388617436086598</v>
      </c>
      <c r="Y59" s="2">
        <v>0.96191779619570605</v>
      </c>
      <c r="Z59" s="2">
        <v>0.93665113874557804</v>
      </c>
      <c r="AA59" s="2">
        <v>0.84394678266866996</v>
      </c>
      <c r="AB59" s="2">
        <v>0.98452241855429001</v>
      </c>
      <c r="AC59" s="2">
        <v>0.99757360082494895</v>
      </c>
      <c r="AD59" s="2">
        <v>0.97653328712702303</v>
      </c>
      <c r="AE59" s="2">
        <v>0.62901387811807097</v>
      </c>
      <c r="AF59" s="2">
        <v>0.19578323232644099</v>
      </c>
      <c r="AG59" s="2">
        <v>-0.55337349789948398</v>
      </c>
      <c r="AH59" s="2">
        <v>0.39833666091784298</v>
      </c>
      <c r="AI59" s="2">
        <v>0.75053011263829805</v>
      </c>
      <c r="AJ59" s="2">
        <v>0.86125531064341199</v>
      </c>
      <c r="AK59" s="2">
        <f t="shared" si="20"/>
        <v>0.99757360082494895</v>
      </c>
      <c r="AL59" s="9"/>
      <c r="AM59" s="1"/>
      <c r="AP59" s="2">
        <v>0.98451999999999995</v>
      </c>
      <c r="AQ59" s="2">
        <v>0.99736000000000002</v>
      </c>
      <c r="AR59" s="2">
        <v>0.99856999999999996</v>
      </c>
      <c r="AS59" s="2">
        <v>0.99383999999999995</v>
      </c>
      <c r="AT59" s="2">
        <v>0.99975000000000003</v>
      </c>
      <c r="AU59" s="2">
        <v>0.99904000000000004</v>
      </c>
      <c r="AV59" s="2">
        <v>0.99650000000000005</v>
      </c>
      <c r="AW59" s="2">
        <v>0.97584000000000004</v>
      </c>
      <c r="AX59" s="2">
        <v>0.95667999999999997</v>
      </c>
      <c r="AY59" s="2">
        <v>0.93067</v>
      </c>
      <c r="AZ59" s="2">
        <v>0.91827999999999999</v>
      </c>
      <c r="BA59" s="2">
        <v>0.96938999999999997</v>
      </c>
      <c r="BB59" s="2">
        <v>0.98136999999999996</v>
      </c>
      <c r="BC59" s="2">
        <f t="shared" si="21"/>
        <v>0.99975000000000003</v>
      </c>
      <c r="BD59" s="2"/>
      <c r="BE59" s="10">
        <v>1.01342</v>
      </c>
      <c r="BF59" s="10">
        <v>1.3124100000000001</v>
      </c>
      <c r="BG59" s="10">
        <v>1.46435</v>
      </c>
      <c r="BH59" s="10">
        <v>1.8225</v>
      </c>
      <c r="BI59" s="10">
        <v>1.1681999999999999</v>
      </c>
      <c r="BJ59" s="10">
        <v>0.98933000000000004</v>
      </c>
      <c r="BK59" s="10">
        <v>0.85899999999999999</v>
      </c>
      <c r="BL59" s="10">
        <v>0.52281</v>
      </c>
      <c r="BM59" s="10">
        <v>0.37856000000000001</v>
      </c>
      <c r="BN59" s="10">
        <v>0.24554000000000001</v>
      </c>
      <c r="BO59" s="10">
        <v>0.45606000000000002</v>
      </c>
      <c r="BP59" s="10">
        <v>0.61699000000000004</v>
      </c>
      <c r="BQ59" s="10">
        <v>0.68672</v>
      </c>
      <c r="BS59" s="10">
        <v>-3.4569999999999997E-2</v>
      </c>
      <c r="BT59" s="10">
        <v>-0.28372000000000003</v>
      </c>
      <c r="BU59" s="10">
        <v>-0.41284999999999999</v>
      </c>
      <c r="BV59" s="10">
        <v>-0.72094999999999998</v>
      </c>
      <c r="BW59" s="10">
        <v>-0.16023000000000001</v>
      </c>
      <c r="BX59" s="10">
        <v>-2.2200000000000002E-3</v>
      </c>
      <c r="BY59" s="10">
        <v>0.11448999999999999</v>
      </c>
      <c r="BZ59" s="10">
        <v>0.42724000000000001</v>
      </c>
      <c r="CA59" s="10">
        <v>0.57054000000000005</v>
      </c>
      <c r="CB59" s="10">
        <v>0.71077999999999997</v>
      </c>
      <c r="CC59" s="10">
        <v>0.46481</v>
      </c>
      <c r="CD59" s="10">
        <v>0.32493</v>
      </c>
      <c r="CE59" s="10">
        <v>0.26441999999999999</v>
      </c>
      <c r="CG59" s="1" t="s">
        <v>40</v>
      </c>
    </row>
    <row r="60" spans="1:86" x14ac:dyDescent="0.25">
      <c r="A60" t="s">
        <v>99</v>
      </c>
      <c r="B60" s="1" t="s">
        <v>27</v>
      </c>
      <c r="C60" s="1" t="s">
        <v>3</v>
      </c>
      <c r="D60" s="1">
        <v>20</v>
      </c>
      <c r="E60" s="4">
        <v>-5</v>
      </c>
      <c r="F60" s="4">
        <v>11</v>
      </c>
      <c r="G60" s="4">
        <v>-4.0263299999999997</v>
      </c>
      <c r="H60" s="4">
        <v>10.897600000000001</v>
      </c>
      <c r="I60" s="12">
        <v>7.0000000000000007E-2</v>
      </c>
      <c r="J60" s="12">
        <v>4.1729000000000001E-4</v>
      </c>
      <c r="K60" s="13">
        <v>0.99719999999999998</v>
      </c>
      <c r="L60" s="1" t="str">
        <f t="shared" si="11"/>
        <v>AE09</v>
      </c>
      <c r="M60" s="1" t="str">
        <f t="shared" si="12"/>
        <v xml:space="preserve"> </v>
      </c>
      <c r="N60" s="1" t="s">
        <v>40</v>
      </c>
      <c r="O60" s="9" t="str">
        <f t="shared" si="13"/>
        <v>-</v>
      </c>
      <c r="P60" s="1" t="str">
        <f t="shared" si="14"/>
        <v>True</v>
      </c>
      <c r="Q60" s="1" t="str">
        <f t="shared" si="15"/>
        <v>False</v>
      </c>
      <c r="R60" s="1" t="str">
        <f t="shared" si="16"/>
        <v>True</v>
      </c>
      <c r="S60" s="1" t="str">
        <f t="shared" si="17"/>
        <v>True</v>
      </c>
      <c r="T60" s="1" t="str">
        <f t="shared" si="18"/>
        <v>False</v>
      </c>
      <c r="U60" s="1" t="str">
        <f t="shared" si="19"/>
        <v>True</v>
      </c>
      <c r="V60" s="1"/>
      <c r="W60" s="1"/>
      <c r="X60" s="2">
        <v>0.96776587135398895</v>
      </c>
      <c r="Y60" s="2">
        <v>0.94572629567413002</v>
      </c>
      <c r="Z60" s="2">
        <v>0.90795919569869799</v>
      </c>
      <c r="AA60" s="2">
        <v>0.79262542995650598</v>
      </c>
      <c r="AB60" s="2">
        <v>0.96624685625570705</v>
      </c>
      <c r="AC60" s="2">
        <v>0.99719656859110795</v>
      </c>
      <c r="AD60" s="2">
        <v>0.99208351129975803</v>
      </c>
      <c r="AE60" s="2">
        <v>0.69878089048407599</v>
      </c>
      <c r="AF60" s="2">
        <v>0.28619536840681498</v>
      </c>
      <c r="AG60" s="2">
        <v>-0.43615556689818502</v>
      </c>
      <c r="AH60" s="2">
        <v>0.48240201958531398</v>
      </c>
      <c r="AI60" s="2">
        <v>0.81132138930100695</v>
      </c>
      <c r="AJ60" s="2">
        <v>0.90474881498871296</v>
      </c>
      <c r="AK60" s="2">
        <f t="shared" si="20"/>
        <v>0.99719656859110795</v>
      </c>
      <c r="AL60" s="9"/>
      <c r="AM60" s="1"/>
      <c r="AP60" s="2">
        <v>0.98995</v>
      </c>
      <c r="AQ60" s="2">
        <v>0.99853999999999998</v>
      </c>
      <c r="AR60" s="2">
        <v>0.99795</v>
      </c>
      <c r="AS60" s="2">
        <v>0.9899</v>
      </c>
      <c r="AT60" s="2">
        <v>0.99860000000000004</v>
      </c>
      <c r="AU60" s="2">
        <v>0.99975999999999998</v>
      </c>
      <c r="AV60" s="2">
        <v>0.99888999999999994</v>
      </c>
      <c r="AW60" s="2">
        <v>0.98426999999999998</v>
      </c>
      <c r="AX60" s="2">
        <v>0.96879999999999999</v>
      </c>
      <c r="AY60" s="2">
        <v>0.94693000000000005</v>
      </c>
      <c r="AZ60" s="2">
        <v>0.93347999999999998</v>
      </c>
      <c r="BA60" s="2">
        <v>0.97857000000000005</v>
      </c>
      <c r="BB60" s="2">
        <v>0.98831999999999998</v>
      </c>
      <c r="BC60" s="2">
        <f t="shared" si="21"/>
        <v>0.99975999999999998</v>
      </c>
      <c r="BD60" s="2"/>
      <c r="BE60" s="10">
        <v>1.08507</v>
      </c>
      <c r="BF60" s="10">
        <v>1.41089</v>
      </c>
      <c r="BG60" s="10">
        <v>1.5767599999999999</v>
      </c>
      <c r="BH60" s="10">
        <v>1.96821</v>
      </c>
      <c r="BI60" s="10">
        <v>1.25667</v>
      </c>
      <c r="BJ60" s="10">
        <v>1.06213</v>
      </c>
      <c r="BK60" s="10">
        <v>0.92057999999999995</v>
      </c>
      <c r="BL60" s="10">
        <v>0.55672999999999995</v>
      </c>
      <c r="BM60" s="10">
        <v>0.40155000000000002</v>
      </c>
      <c r="BN60" s="10">
        <v>0.25927</v>
      </c>
      <c r="BO60" s="10">
        <v>0.48215999999999998</v>
      </c>
      <c r="BP60" s="10">
        <v>0.65695000000000003</v>
      </c>
      <c r="BQ60" s="10">
        <v>0.73284000000000005</v>
      </c>
      <c r="BS60" s="10">
        <v>-8.8169999999999998E-2</v>
      </c>
      <c r="BT60" s="10">
        <v>-0.36385000000000001</v>
      </c>
      <c r="BU60" s="10">
        <v>-0.50690000000000002</v>
      </c>
      <c r="BV60" s="10">
        <v>-0.84845000000000004</v>
      </c>
      <c r="BW60" s="10">
        <v>-0.23227999999999999</v>
      </c>
      <c r="BX60" s="10">
        <v>-5.917E-2</v>
      </c>
      <c r="BY60" s="10">
        <v>6.8169999999999994E-2</v>
      </c>
      <c r="BZ60" s="10">
        <v>0.40597</v>
      </c>
      <c r="CA60" s="10">
        <v>0.55823999999999996</v>
      </c>
      <c r="CB60" s="10">
        <v>0.70513000000000003</v>
      </c>
      <c r="CC60" s="10">
        <v>0.45290999999999998</v>
      </c>
      <c r="CD60" s="10">
        <v>0.29976999999999998</v>
      </c>
      <c r="CE60" s="10">
        <v>0.23327999999999999</v>
      </c>
      <c r="CG60" s="1" t="s">
        <v>40</v>
      </c>
    </row>
    <row r="61" spans="1:86" x14ac:dyDescent="0.25">
      <c r="A61" t="s">
        <v>100</v>
      </c>
      <c r="B61" s="1" t="s">
        <v>27</v>
      </c>
      <c r="C61" s="1" t="s">
        <v>3</v>
      </c>
      <c r="D61" s="1">
        <v>21</v>
      </c>
      <c r="E61" s="4">
        <v>0</v>
      </c>
      <c r="F61" s="4">
        <v>13.1</v>
      </c>
      <c r="G61" s="4">
        <v>0.99941000000000002</v>
      </c>
      <c r="H61" s="4">
        <v>13.61749</v>
      </c>
      <c r="I61" s="12">
        <v>7.6880000000000004E-2</v>
      </c>
      <c r="J61" s="12">
        <v>5.1343999999999999E-4</v>
      </c>
      <c r="K61" s="13">
        <v>0.99724000000000002</v>
      </c>
      <c r="L61" s="1" t="str">
        <f t="shared" si="11"/>
        <v>AE09</v>
      </c>
      <c r="M61" s="1" t="str">
        <f t="shared" si="12"/>
        <v xml:space="preserve"> </v>
      </c>
      <c r="N61" s="1" t="s">
        <v>40</v>
      </c>
      <c r="O61" s="9" t="str">
        <f t="shared" si="13"/>
        <v>-</v>
      </c>
      <c r="P61" s="1" t="str">
        <f t="shared" si="14"/>
        <v>True</v>
      </c>
      <c r="Q61" s="1" t="str">
        <f t="shared" si="15"/>
        <v>False</v>
      </c>
      <c r="R61" s="1" t="str">
        <f t="shared" si="16"/>
        <v>True</v>
      </c>
      <c r="S61" s="1" t="str">
        <f t="shared" si="17"/>
        <v>True</v>
      </c>
      <c r="T61" s="1" t="str">
        <f t="shared" si="18"/>
        <v>False</v>
      </c>
      <c r="U61" s="1" t="str">
        <f t="shared" si="19"/>
        <v>True</v>
      </c>
      <c r="V61" s="1"/>
      <c r="W61" s="1"/>
      <c r="X61" s="2">
        <v>0.98013106487325696</v>
      </c>
      <c r="Y61" s="2">
        <v>0.95393609569732696</v>
      </c>
      <c r="Z61" s="2">
        <v>0.91534433909467405</v>
      </c>
      <c r="AA61" s="2">
        <v>0.80048819747438305</v>
      </c>
      <c r="AB61" s="2">
        <v>0.966176651920441</v>
      </c>
      <c r="AC61" s="2">
        <v>0.99697564921487103</v>
      </c>
      <c r="AD61" s="2">
        <v>0.99279649342373799</v>
      </c>
      <c r="AE61" s="2">
        <v>0.71337459322889896</v>
      </c>
      <c r="AF61" s="2">
        <v>0.31943904849743798</v>
      </c>
      <c r="AG61" s="2">
        <v>-0.37175155146517602</v>
      </c>
      <c r="AH61" s="2">
        <v>0.51483073897979104</v>
      </c>
      <c r="AI61" s="2">
        <v>0.82650534573093903</v>
      </c>
      <c r="AJ61" s="2">
        <v>0.91294515806403498</v>
      </c>
      <c r="AK61" s="2">
        <f t="shared" si="20"/>
        <v>0.99697564921487103</v>
      </c>
      <c r="AL61" s="9"/>
      <c r="AM61" s="1"/>
      <c r="AP61" s="2">
        <v>0.99419999999999997</v>
      </c>
      <c r="AQ61" s="2">
        <v>0.99924000000000002</v>
      </c>
      <c r="AR61" s="2">
        <v>0.99695</v>
      </c>
      <c r="AS61" s="2">
        <v>0.98555999999999999</v>
      </c>
      <c r="AT61" s="2">
        <v>0.99658999999999998</v>
      </c>
      <c r="AU61" s="2">
        <v>0.99899000000000004</v>
      </c>
      <c r="AV61" s="2">
        <v>0.99900999999999995</v>
      </c>
      <c r="AW61" s="2">
        <v>0.98629</v>
      </c>
      <c r="AX61" s="2">
        <v>0.97111999999999998</v>
      </c>
      <c r="AY61" s="2">
        <v>0.94896000000000003</v>
      </c>
      <c r="AZ61" s="2">
        <v>0.9395</v>
      </c>
      <c r="BA61" s="2">
        <v>0.98231999999999997</v>
      </c>
      <c r="BB61" s="2">
        <v>0.99100999999999995</v>
      </c>
      <c r="BC61" s="2">
        <f t="shared" si="21"/>
        <v>0.99924000000000002</v>
      </c>
      <c r="BD61" s="2"/>
      <c r="BE61" s="10">
        <v>1.05443</v>
      </c>
      <c r="BF61" s="10">
        <v>1.3642099999999999</v>
      </c>
      <c r="BG61" s="10">
        <v>1.52125</v>
      </c>
      <c r="BH61" s="10">
        <v>1.8909</v>
      </c>
      <c r="BI61" s="10">
        <v>1.21184</v>
      </c>
      <c r="BJ61" s="10">
        <v>1.0264500000000001</v>
      </c>
      <c r="BK61" s="10">
        <v>0.89127999999999996</v>
      </c>
      <c r="BL61" s="10">
        <v>0.54229000000000005</v>
      </c>
      <c r="BM61" s="10">
        <v>0.39246999999999999</v>
      </c>
      <c r="BN61" s="10">
        <v>0.25436999999999999</v>
      </c>
      <c r="BO61" s="10">
        <v>0.47355000000000003</v>
      </c>
      <c r="BP61" s="10">
        <v>0.64068000000000003</v>
      </c>
      <c r="BQ61" s="10">
        <v>0.71296999999999999</v>
      </c>
      <c r="BS61" s="10">
        <v>-7.3020000000000002E-2</v>
      </c>
      <c r="BT61" s="10">
        <v>-0.33379999999999999</v>
      </c>
      <c r="BU61" s="10">
        <v>-0.46837000000000001</v>
      </c>
      <c r="BV61" s="10">
        <v>-0.78861999999999999</v>
      </c>
      <c r="BW61" s="10">
        <v>-0.20149</v>
      </c>
      <c r="BX61" s="10">
        <v>-3.6650000000000002E-2</v>
      </c>
      <c r="BY61" s="10">
        <v>8.5080000000000003E-2</v>
      </c>
      <c r="BZ61" s="10">
        <v>0.41077999999999998</v>
      </c>
      <c r="CA61" s="10">
        <v>0.55940000000000001</v>
      </c>
      <c r="CB61" s="10">
        <v>0.70420000000000005</v>
      </c>
      <c r="CC61" s="10">
        <v>0.45105000000000001</v>
      </c>
      <c r="CD61" s="10">
        <v>0.30459000000000003</v>
      </c>
      <c r="CE61" s="10">
        <v>0.24138000000000001</v>
      </c>
      <c r="CG61" s="1" t="s">
        <v>40</v>
      </c>
    </row>
    <row r="62" spans="1:86" x14ac:dyDescent="0.25">
      <c r="A62" t="s">
        <v>101</v>
      </c>
      <c r="B62" s="1" t="s">
        <v>27</v>
      </c>
      <c r="C62" s="1" t="s">
        <v>3</v>
      </c>
      <c r="D62" s="1">
        <v>22</v>
      </c>
      <c r="E62" s="4">
        <v>0</v>
      </c>
      <c r="F62" s="4">
        <v>13.1</v>
      </c>
      <c r="G62" s="4">
        <v>1.00505</v>
      </c>
      <c r="H62" s="4">
        <v>13.496130000000001</v>
      </c>
      <c r="I62" s="12">
        <v>6.0229999999999999E-2</v>
      </c>
      <c r="J62" s="12">
        <v>2.1149299999999999E-4</v>
      </c>
      <c r="K62" s="13">
        <v>0.99919000000000002</v>
      </c>
      <c r="L62" s="1" t="str">
        <f t="shared" si="11"/>
        <v>AE09</v>
      </c>
      <c r="M62" s="1" t="str">
        <f t="shared" si="12"/>
        <v>AE08</v>
      </c>
      <c r="N62" s="1" t="s">
        <v>40</v>
      </c>
      <c r="O62" s="9" t="str">
        <f t="shared" si="13"/>
        <v>-</v>
      </c>
      <c r="P62" s="1" t="str">
        <f t="shared" si="14"/>
        <v>True</v>
      </c>
      <c r="Q62" s="1" t="str">
        <f t="shared" si="15"/>
        <v>False</v>
      </c>
      <c r="R62" s="1" t="str">
        <f t="shared" si="16"/>
        <v>True</v>
      </c>
      <c r="S62" s="1" t="str">
        <f t="shared" si="17"/>
        <v>True</v>
      </c>
      <c r="T62" s="1" t="str">
        <f t="shared" si="18"/>
        <v>False</v>
      </c>
      <c r="U62" s="1" t="str">
        <f t="shared" si="19"/>
        <v>True</v>
      </c>
      <c r="V62" s="1"/>
      <c r="W62" s="1"/>
      <c r="X62" s="2">
        <v>0.94824588068182103</v>
      </c>
      <c r="Y62" s="2">
        <v>0.97026496927100103</v>
      </c>
      <c r="Z62" s="2">
        <v>0.95066782521479798</v>
      </c>
      <c r="AA62" s="2">
        <v>0.86883472963085495</v>
      </c>
      <c r="AB62" s="2">
        <v>0.99083407461510897</v>
      </c>
      <c r="AC62" s="2">
        <v>0.99481917440613399</v>
      </c>
      <c r="AD62" s="2">
        <v>0.96589660325201698</v>
      </c>
      <c r="AE62" s="2">
        <v>0.59417007826499302</v>
      </c>
      <c r="AF62" s="2">
        <v>0.15415289200122501</v>
      </c>
      <c r="AG62" s="2">
        <v>-0.59795785899505305</v>
      </c>
      <c r="AH62" s="2">
        <v>0.361403757356069</v>
      </c>
      <c r="AI62" s="2">
        <v>0.72069406218137699</v>
      </c>
      <c r="AJ62" s="2">
        <v>0.83858861983643096</v>
      </c>
      <c r="AK62" s="2">
        <f t="shared" si="20"/>
        <v>0.99481917440613399</v>
      </c>
      <c r="AL62" s="9"/>
      <c r="AM62" s="1"/>
      <c r="AP62" s="2">
        <v>0.98341999999999996</v>
      </c>
      <c r="AQ62" s="2">
        <v>0.99734</v>
      </c>
      <c r="AR62" s="2">
        <v>0.99895</v>
      </c>
      <c r="AS62" s="2">
        <v>0.995</v>
      </c>
      <c r="AT62" s="2">
        <v>0.99978999999999996</v>
      </c>
      <c r="AU62" s="2">
        <v>0.99861</v>
      </c>
      <c r="AV62" s="2">
        <v>0.99565000000000003</v>
      </c>
      <c r="AW62" s="2">
        <v>0.97326000000000001</v>
      </c>
      <c r="AX62" s="2">
        <v>0.95276000000000005</v>
      </c>
      <c r="AY62" s="2">
        <v>0.92486000000000002</v>
      </c>
      <c r="AZ62" s="2">
        <v>0.91281000000000001</v>
      </c>
      <c r="BA62" s="2">
        <v>0.96675999999999995</v>
      </c>
      <c r="BB62" s="2">
        <v>0.97943000000000002</v>
      </c>
      <c r="BC62" s="2">
        <f t="shared" si="21"/>
        <v>0.99978999999999996</v>
      </c>
      <c r="BD62" s="2"/>
      <c r="BE62" s="10">
        <v>0.95303000000000004</v>
      </c>
      <c r="BF62" s="10">
        <v>1.24153</v>
      </c>
      <c r="BG62" s="10">
        <v>1.3887499999999999</v>
      </c>
      <c r="BH62" s="10">
        <v>1.7366299999999999</v>
      </c>
      <c r="BI62" s="10">
        <v>1.1085499999999999</v>
      </c>
      <c r="BJ62" s="10">
        <v>0.93667999999999996</v>
      </c>
      <c r="BK62" s="10">
        <v>0.81176000000000004</v>
      </c>
      <c r="BL62" s="10">
        <v>0.49120000000000003</v>
      </c>
      <c r="BM62" s="10">
        <v>0.35461999999999999</v>
      </c>
      <c r="BN62" s="10">
        <v>0.22933000000000001</v>
      </c>
      <c r="BO62" s="10">
        <v>0.4244</v>
      </c>
      <c r="BP62" s="10">
        <v>0.57850000000000001</v>
      </c>
      <c r="BQ62" s="10">
        <v>0.64556000000000002</v>
      </c>
      <c r="BS62" s="10">
        <v>1.191E-2</v>
      </c>
      <c r="BT62" s="10">
        <v>-0.23527999999999999</v>
      </c>
      <c r="BU62" s="10">
        <v>-0.36425999999999997</v>
      </c>
      <c r="BV62" s="10">
        <v>-0.67310999999999999</v>
      </c>
      <c r="BW62" s="10">
        <v>-0.12184</v>
      </c>
      <c r="BX62" s="10">
        <v>3.372E-2</v>
      </c>
      <c r="BY62" s="10">
        <v>0.14815</v>
      </c>
      <c r="BZ62" s="10">
        <v>0.45235999999999998</v>
      </c>
      <c r="CA62" s="10">
        <v>0.59043000000000001</v>
      </c>
      <c r="CB62" s="10">
        <v>0.72477000000000003</v>
      </c>
      <c r="CC62" s="10">
        <v>0.49336999999999998</v>
      </c>
      <c r="CD62" s="10">
        <v>0.35639999999999999</v>
      </c>
      <c r="CE62" s="10">
        <v>0.29674</v>
      </c>
      <c r="CG62" s="1" t="s">
        <v>40</v>
      </c>
      <c r="CH62" s="1" t="s">
        <v>4</v>
      </c>
    </row>
    <row r="63" spans="1:86" x14ac:dyDescent="0.25">
      <c r="A63" t="s">
        <v>102</v>
      </c>
      <c r="B63" s="1" t="s">
        <v>27</v>
      </c>
      <c r="C63" s="1" t="s">
        <v>3</v>
      </c>
      <c r="D63" s="1">
        <v>23</v>
      </c>
      <c r="E63" s="4">
        <v>5</v>
      </c>
      <c r="F63" s="4">
        <v>15.6</v>
      </c>
      <c r="G63" s="4">
        <v>5.7389700000000001</v>
      </c>
      <c r="H63" s="4">
        <v>15.40925</v>
      </c>
      <c r="I63" s="12">
        <v>6.651E-2</v>
      </c>
      <c r="J63" s="12">
        <v>1.7453999999999999E-4</v>
      </c>
      <c r="K63" s="13">
        <v>0.99956999999999996</v>
      </c>
      <c r="L63" s="1" t="str">
        <f t="shared" si="11"/>
        <v>AE08</v>
      </c>
      <c r="M63" s="1" t="str">
        <f t="shared" si="12"/>
        <v>D2</v>
      </c>
      <c r="N63" s="1" t="s">
        <v>4</v>
      </c>
      <c r="O63" s="9" t="str">
        <f t="shared" si="13"/>
        <v>-</v>
      </c>
      <c r="P63" s="1" t="str">
        <f t="shared" si="14"/>
        <v>True</v>
      </c>
      <c r="Q63" s="1" t="str">
        <f t="shared" si="15"/>
        <v>False</v>
      </c>
      <c r="R63" s="1" t="str">
        <f t="shared" si="16"/>
        <v>True</v>
      </c>
      <c r="S63" s="1" t="str">
        <f t="shared" si="17"/>
        <v>True</v>
      </c>
      <c r="T63" s="1" t="str">
        <f t="shared" si="18"/>
        <v>False</v>
      </c>
      <c r="U63" s="1" t="str">
        <f t="shared" si="19"/>
        <v>True</v>
      </c>
      <c r="V63" s="1"/>
      <c r="W63" s="1"/>
      <c r="X63" s="2">
        <v>0.91242615667430005</v>
      </c>
      <c r="Y63" s="2">
        <v>0.98314975093227996</v>
      </c>
      <c r="Z63" s="2">
        <v>0.98404907744083303</v>
      </c>
      <c r="AA63" s="2">
        <v>0.94186269378728005</v>
      </c>
      <c r="AB63" s="2">
        <v>0.99648428915032095</v>
      </c>
      <c r="AC63" s="2">
        <v>0.969774238905592</v>
      </c>
      <c r="AD63" s="2">
        <v>0.91364203507825203</v>
      </c>
      <c r="AE63" s="2">
        <v>0.46756449144449902</v>
      </c>
      <c r="AF63" s="2">
        <v>2.31473957133294E-2</v>
      </c>
      <c r="AG63" s="2">
        <v>-0.73503252955745801</v>
      </c>
      <c r="AH63" s="2">
        <v>0.24121852305456901</v>
      </c>
      <c r="AI63" s="2">
        <v>0.60845569720870096</v>
      </c>
      <c r="AJ63" s="2">
        <v>0.74785383574615205</v>
      </c>
      <c r="AK63" s="2">
        <f t="shared" si="20"/>
        <v>0.99648428915032095</v>
      </c>
      <c r="AL63" s="9"/>
      <c r="AM63" s="1"/>
      <c r="AP63" s="2">
        <v>0.97450999999999999</v>
      </c>
      <c r="AQ63" s="2">
        <v>0.99455000000000005</v>
      </c>
      <c r="AR63" s="2">
        <v>0.99841999999999997</v>
      </c>
      <c r="AS63" s="2">
        <v>0.99816000000000005</v>
      </c>
      <c r="AT63" s="2">
        <v>0.99839</v>
      </c>
      <c r="AU63" s="2">
        <v>0.99490000000000001</v>
      </c>
      <c r="AV63" s="2">
        <v>0.98995</v>
      </c>
      <c r="AW63" s="2">
        <v>0.96101999999999999</v>
      </c>
      <c r="AX63" s="2">
        <v>0.93720999999999999</v>
      </c>
      <c r="AY63" s="2">
        <v>0.90629000000000004</v>
      </c>
      <c r="AZ63" s="2">
        <v>0.8911</v>
      </c>
      <c r="BA63" s="2">
        <v>0.95299999999999996</v>
      </c>
      <c r="BB63" s="2">
        <v>0.96843000000000001</v>
      </c>
      <c r="BC63" s="2">
        <f t="shared" si="21"/>
        <v>0.99841999999999997</v>
      </c>
      <c r="BD63" s="2"/>
      <c r="BE63" s="10">
        <v>0.80225999999999997</v>
      </c>
      <c r="BF63" s="10">
        <v>1.0484500000000001</v>
      </c>
      <c r="BG63" s="10">
        <v>1.17431</v>
      </c>
      <c r="BH63" s="10">
        <v>1.47204</v>
      </c>
      <c r="BI63" s="10">
        <v>0.93742000000000003</v>
      </c>
      <c r="BJ63" s="10">
        <v>0.79107000000000005</v>
      </c>
      <c r="BK63" s="10">
        <v>0.68483000000000005</v>
      </c>
      <c r="BL63" s="10">
        <v>0.41288999999999998</v>
      </c>
      <c r="BM63" s="10">
        <v>0.29747000000000001</v>
      </c>
      <c r="BN63" s="10">
        <v>0.19194</v>
      </c>
      <c r="BO63" s="10">
        <v>0.35491</v>
      </c>
      <c r="BP63" s="10">
        <v>0.48592000000000002</v>
      </c>
      <c r="BQ63" s="10">
        <v>0.54305000000000003</v>
      </c>
      <c r="BS63" s="10">
        <v>0.15429999999999999</v>
      </c>
      <c r="BT63" s="10">
        <v>-5.8139999999999997E-2</v>
      </c>
      <c r="BU63" s="10">
        <v>-0.17007</v>
      </c>
      <c r="BV63" s="10">
        <v>-0.43948999999999999</v>
      </c>
      <c r="BW63" s="10">
        <v>3.2500000000000001E-2</v>
      </c>
      <c r="BX63" s="10">
        <v>0.16656000000000001</v>
      </c>
      <c r="BY63" s="10">
        <v>0.26504</v>
      </c>
      <c r="BZ63" s="10">
        <v>0.52656000000000003</v>
      </c>
      <c r="CA63" s="10">
        <v>0.64539000000000002</v>
      </c>
      <c r="CB63" s="10">
        <v>0.76127999999999996</v>
      </c>
      <c r="CC63" s="10">
        <v>0.56196999999999997</v>
      </c>
      <c r="CD63" s="10">
        <v>0.44486999999999999</v>
      </c>
      <c r="CE63" s="10">
        <v>0.39355000000000001</v>
      </c>
      <c r="CG63" s="1" t="s">
        <v>4</v>
      </c>
      <c r="CH63" s="1" t="s">
        <v>7</v>
      </c>
    </row>
    <row r="64" spans="1:86" x14ac:dyDescent="0.25">
      <c r="A64" t="s">
        <v>103</v>
      </c>
      <c r="B64" s="1" t="s">
        <v>27</v>
      </c>
      <c r="C64" s="1" t="s">
        <v>3</v>
      </c>
      <c r="D64" s="1">
        <v>24</v>
      </c>
      <c r="E64" s="4">
        <v>5</v>
      </c>
      <c r="F64" s="4">
        <v>15.6</v>
      </c>
      <c r="G64" s="4">
        <v>5.7385799999999998</v>
      </c>
      <c r="H64" s="4">
        <v>15.5718</v>
      </c>
      <c r="I64" s="12">
        <v>6.5060000000000007E-2</v>
      </c>
      <c r="J64" s="12">
        <v>2.8170000000000002E-4</v>
      </c>
      <c r="K64" s="13">
        <v>0.99885999999999997</v>
      </c>
      <c r="L64" s="1" t="str">
        <f t="shared" si="11"/>
        <v>AE08</v>
      </c>
      <c r="M64" s="1" t="str">
        <f t="shared" si="12"/>
        <v>AE09D1</v>
      </c>
      <c r="N64" s="1" t="s">
        <v>40</v>
      </c>
      <c r="O64" s="9" t="str">
        <f t="shared" si="13"/>
        <v>-</v>
      </c>
      <c r="P64" s="1" t="str">
        <f t="shared" si="14"/>
        <v>False</v>
      </c>
      <c r="Q64" s="1" t="str">
        <f t="shared" si="15"/>
        <v>True</v>
      </c>
      <c r="R64" s="1" t="str">
        <f t="shared" si="16"/>
        <v>True</v>
      </c>
      <c r="S64" s="1" t="str">
        <f t="shared" si="17"/>
        <v>False</v>
      </c>
      <c r="T64" s="1" t="str">
        <f t="shared" si="18"/>
        <v>True</v>
      </c>
      <c r="U64" s="1" t="str">
        <f t="shared" si="19"/>
        <v>True</v>
      </c>
      <c r="V64" s="1"/>
      <c r="W64" s="1"/>
      <c r="X64" s="2">
        <v>0.97864176163459804</v>
      </c>
      <c r="Y64" s="2">
        <v>0.978673117430235</v>
      </c>
      <c r="Z64" s="2">
        <v>0.95174015540745804</v>
      </c>
      <c r="AA64" s="2">
        <v>0.86031867690980002</v>
      </c>
      <c r="AB64" s="2">
        <v>0.98456021052838105</v>
      </c>
      <c r="AC64" s="2">
        <v>0.99675110697591895</v>
      </c>
      <c r="AD64" s="2">
        <v>0.97757466546028504</v>
      </c>
      <c r="AE64" s="2">
        <v>0.65803901666099296</v>
      </c>
      <c r="AF64" s="2">
        <v>0.26082662895859499</v>
      </c>
      <c r="AG64" s="2">
        <v>-0.42032902188440402</v>
      </c>
      <c r="AH64" s="2">
        <v>0.46115765809021397</v>
      </c>
      <c r="AI64" s="2">
        <v>0.77999721073502204</v>
      </c>
      <c r="AJ64" s="2">
        <v>0.87690727420925196</v>
      </c>
      <c r="AK64" s="2">
        <f t="shared" si="20"/>
        <v>0.99675110697591895</v>
      </c>
      <c r="AL64" s="9"/>
      <c r="AM64" s="1"/>
      <c r="AP64" s="2">
        <v>0.99202999999999997</v>
      </c>
      <c r="AQ64" s="2">
        <v>0.99970000000000003</v>
      </c>
      <c r="AR64" s="2">
        <v>0.99839999999999995</v>
      </c>
      <c r="AS64" s="2">
        <v>0.98877000000000004</v>
      </c>
      <c r="AT64" s="2">
        <v>0.99714999999999998</v>
      </c>
      <c r="AU64" s="2">
        <v>0.99851000000000001</v>
      </c>
      <c r="AV64" s="2">
        <v>0.99770000000000003</v>
      </c>
      <c r="AW64" s="2">
        <v>0.98277999999999999</v>
      </c>
      <c r="AX64" s="2">
        <v>0.96684000000000003</v>
      </c>
      <c r="AY64" s="2">
        <v>0.94432000000000005</v>
      </c>
      <c r="AZ64" s="2">
        <v>0.93259999999999998</v>
      </c>
      <c r="BA64" s="2">
        <v>0.97816999999999998</v>
      </c>
      <c r="BB64" s="2">
        <v>0.98780999999999997</v>
      </c>
      <c r="BC64" s="2">
        <f t="shared" si="21"/>
        <v>0.99970000000000003</v>
      </c>
      <c r="BD64" s="2"/>
      <c r="BE64" s="10">
        <v>0.93798999999999999</v>
      </c>
      <c r="BF64" s="10">
        <v>1.21949</v>
      </c>
      <c r="BG64" s="10">
        <v>1.36266</v>
      </c>
      <c r="BH64" s="10">
        <v>1.70034</v>
      </c>
      <c r="BI64" s="10">
        <v>1.0854299999999999</v>
      </c>
      <c r="BJ64" s="10">
        <v>0.91740999999999995</v>
      </c>
      <c r="BK64" s="10">
        <v>0.79513</v>
      </c>
      <c r="BL64" s="10">
        <v>0.48077999999999999</v>
      </c>
      <c r="BM64" s="10">
        <v>0.34669</v>
      </c>
      <c r="BN64" s="10">
        <v>0.22378999999999999</v>
      </c>
      <c r="BO64" s="10">
        <v>0.41642000000000001</v>
      </c>
      <c r="BP64" s="10">
        <v>0.5675</v>
      </c>
      <c r="BQ64" s="10">
        <v>0.63305</v>
      </c>
      <c r="BS64" s="10">
        <v>2.562E-2</v>
      </c>
      <c r="BT64" s="10">
        <v>-0.21481</v>
      </c>
      <c r="BU64" s="10">
        <v>-0.33961999999999998</v>
      </c>
      <c r="BV64" s="10">
        <v>-0.63765000000000005</v>
      </c>
      <c r="BW64" s="10">
        <v>-9.783E-2</v>
      </c>
      <c r="BX64" s="10">
        <v>5.4190000000000002E-2</v>
      </c>
      <c r="BY64" s="10">
        <v>0.16625999999999999</v>
      </c>
      <c r="BZ64" s="10">
        <v>0.46510000000000001</v>
      </c>
      <c r="CA64" s="10">
        <v>0.60087000000000002</v>
      </c>
      <c r="CB64" s="10">
        <v>0.73267000000000004</v>
      </c>
      <c r="CC64" s="10">
        <v>0.50358999999999998</v>
      </c>
      <c r="CD64" s="10">
        <v>0.36913000000000001</v>
      </c>
      <c r="CE64" s="10">
        <v>0.31085000000000002</v>
      </c>
      <c r="CG64" s="1" t="s">
        <v>4</v>
      </c>
      <c r="CH64" s="1" t="s">
        <v>186</v>
      </c>
    </row>
    <row r="65" spans="1:86" x14ac:dyDescent="0.25">
      <c r="A65" t="s">
        <v>104</v>
      </c>
      <c r="B65" s="1" t="s">
        <v>1</v>
      </c>
      <c r="C65" s="1" t="s">
        <v>2</v>
      </c>
      <c r="D65" s="1" t="s">
        <v>30</v>
      </c>
      <c r="E65" s="4">
        <v>30</v>
      </c>
      <c r="F65" s="5">
        <v>1</v>
      </c>
      <c r="G65" s="4">
        <v>30</v>
      </c>
      <c r="H65" s="5">
        <v>1.3870400000000001</v>
      </c>
      <c r="I65" s="12">
        <v>7.3469999999999994E-2</v>
      </c>
      <c r="J65" s="12">
        <v>5.4456000000000003E-4</v>
      </c>
      <c r="K65" s="13">
        <v>0.99677000000000004</v>
      </c>
      <c r="L65" s="1" t="str">
        <f t="shared" si="11"/>
        <v>AE08</v>
      </c>
      <c r="M65" s="1" t="str">
        <f t="shared" si="12"/>
        <v xml:space="preserve"> </v>
      </c>
      <c r="N65" s="1" t="s">
        <v>4</v>
      </c>
      <c r="O65" s="9" t="str">
        <f t="shared" si="13"/>
        <v>-</v>
      </c>
      <c r="P65" s="1" t="str">
        <f t="shared" si="14"/>
        <v>True</v>
      </c>
      <c r="Q65" s="1" t="str">
        <f t="shared" si="15"/>
        <v>False</v>
      </c>
      <c r="R65" s="1" t="str">
        <f t="shared" si="16"/>
        <v>True</v>
      </c>
      <c r="S65" s="1" t="str">
        <f t="shared" si="17"/>
        <v>True</v>
      </c>
      <c r="T65" s="1" t="str">
        <f t="shared" si="18"/>
        <v>False</v>
      </c>
      <c r="U65" s="1" t="str">
        <f t="shared" si="19"/>
        <v>True</v>
      </c>
      <c r="V65" s="1"/>
      <c r="W65" s="1"/>
      <c r="X65" s="2">
        <v>0.74972209211526197</v>
      </c>
      <c r="Y65" s="2">
        <v>0.902890408471408</v>
      </c>
      <c r="Z65" s="2">
        <v>0.92976152660607503</v>
      </c>
      <c r="AA65" s="2">
        <v>0.93259565011910495</v>
      </c>
      <c r="AB65" s="2">
        <v>0.94905069094263705</v>
      </c>
      <c r="AC65" s="2">
        <v>0.89047483876139899</v>
      </c>
      <c r="AD65" s="2">
        <v>0.78886743240741497</v>
      </c>
      <c r="AE65" s="2">
        <v>0.18855395647300899</v>
      </c>
      <c r="AF65" s="2">
        <v>-0.35141665296923102</v>
      </c>
      <c r="AG65" s="2">
        <v>-1.2883597633492501</v>
      </c>
      <c r="AH65" s="2">
        <v>-9.6576951670521896E-2</v>
      </c>
      <c r="AI65" s="2">
        <v>0.34230185018632298</v>
      </c>
      <c r="AJ65" s="2">
        <v>0.54515595524716098</v>
      </c>
      <c r="AK65" s="2">
        <f t="shared" si="20"/>
        <v>0.94905069094263705</v>
      </c>
      <c r="AL65" s="9"/>
      <c r="AM65" s="1"/>
      <c r="AP65" s="2">
        <v>0.93862999999999996</v>
      </c>
      <c r="AQ65" s="2">
        <v>0.96992</v>
      </c>
      <c r="AR65" s="2">
        <v>0.97962000000000005</v>
      </c>
      <c r="AS65" s="2">
        <v>0.99134</v>
      </c>
      <c r="AT65" s="2">
        <v>0.98507999999999996</v>
      </c>
      <c r="AU65" s="2">
        <v>0.97733000000000003</v>
      </c>
      <c r="AV65" s="2">
        <v>0.96916000000000002</v>
      </c>
      <c r="AW65" s="2">
        <v>0.93215000000000003</v>
      </c>
      <c r="AX65" s="2">
        <v>0.90542999999999996</v>
      </c>
      <c r="AY65" s="2">
        <v>0.87256</v>
      </c>
      <c r="AZ65" s="2">
        <v>0.84928999999999999</v>
      </c>
      <c r="BA65" s="2">
        <v>0.91876999999999998</v>
      </c>
      <c r="BB65" s="2">
        <v>0.93808999999999998</v>
      </c>
      <c r="BC65" s="2">
        <f t="shared" si="21"/>
        <v>0.99134</v>
      </c>
      <c r="BD65" s="2"/>
      <c r="BE65" s="10">
        <v>0.79866000000000004</v>
      </c>
      <c r="BF65" s="10">
        <v>1.0572600000000001</v>
      </c>
      <c r="BG65" s="10">
        <v>1.1920900000000001</v>
      </c>
      <c r="BH65" s="10">
        <v>1.5146599999999999</v>
      </c>
      <c r="BI65" s="10">
        <v>0.96101000000000003</v>
      </c>
      <c r="BJ65" s="10">
        <v>0.80784</v>
      </c>
      <c r="BK65" s="10">
        <v>0.69740000000000002</v>
      </c>
      <c r="BL65" s="10">
        <v>0.41782999999999998</v>
      </c>
      <c r="BM65" s="10">
        <v>0.30051</v>
      </c>
      <c r="BN65" s="10">
        <v>0.1938</v>
      </c>
      <c r="BO65" s="10">
        <v>0.35267999999999999</v>
      </c>
      <c r="BP65" s="10">
        <v>0.48749999999999999</v>
      </c>
      <c r="BQ65" s="10">
        <v>0.54722000000000004</v>
      </c>
      <c r="BS65" s="10">
        <v>0.20383000000000001</v>
      </c>
      <c r="BT65" s="10">
        <v>-7.9051499999999999E-4</v>
      </c>
      <c r="BU65" s="10">
        <v>-0.11277</v>
      </c>
      <c r="BV65" s="10">
        <v>-0.38816000000000001</v>
      </c>
      <c r="BW65" s="10">
        <v>5.8389999999999997E-2</v>
      </c>
      <c r="BX65" s="10">
        <v>0.18859000000000001</v>
      </c>
      <c r="BY65" s="10">
        <v>0.28351999999999999</v>
      </c>
      <c r="BZ65" s="10">
        <v>0.53391</v>
      </c>
      <c r="CA65" s="10">
        <v>0.64800000000000002</v>
      </c>
      <c r="CB65" s="10">
        <v>0.76056999999999997</v>
      </c>
      <c r="CC65" s="10">
        <v>0.56994999999999996</v>
      </c>
      <c r="CD65" s="10">
        <v>0.45990999999999999</v>
      </c>
      <c r="CE65" s="10">
        <v>0.41038000000000002</v>
      </c>
      <c r="CG65" s="1" t="s">
        <v>4</v>
      </c>
    </row>
    <row r="66" spans="1:86" x14ac:dyDescent="0.25">
      <c r="A66" t="s">
        <v>105</v>
      </c>
      <c r="B66" s="1" t="s">
        <v>1</v>
      </c>
      <c r="C66" s="1" t="s">
        <v>2</v>
      </c>
      <c r="D66" s="1" t="s">
        <v>28</v>
      </c>
      <c r="E66" s="4">
        <v>30</v>
      </c>
      <c r="F66" s="5">
        <v>1</v>
      </c>
      <c r="G66" s="4">
        <v>30</v>
      </c>
      <c r="H66" s="5">
        <v>1.86958</v>
      </c>
      <c r="I66" s="12">
        <v>0.14202999999999999</v>
      </c>
      <c r="J66" s="12">
        <v>1.06E-3</v>
      </c>
      <c r="K66" s="13">
        <v>0.99760000000000004</v>
      </c>
      <c r="L66" s="1" t="str">
        <f t="shared" ref="L66:L97" si="22">CG66</f>
        <v>D3</v>
      </c>
      <c r="M66" s="1" t="str">
        <f t="shared" ref="M66:M97" si="23">IF(CH66&lt;&gt;0, CH66, " ")</f>
        <v>D4</v>
      </c>
      <c r="N66" s="1" t="s">
        <v>0</v>
      </c>
      <c r="O66" s="9" t="str">
        <f t="shared" ref="O66:O97" si="24">IF(AL66="","-",AL66)</f>
        <v>-</v>
      </c>
      <c r="P66" s="1" t="str">
        <f t="shared" ref="P66:P97" si="25">IF(ISNUMBER(SEARCH($N66,L66))=TRUE, "True", "False")</f>
        <v>False</v>
      </c>
      <c r="Q66" s="1" t="str">
        <f t="shared" ref="Q66:Q97" si="26">IF(ISNUMBER(SEARCH($N66,M66))=TRUE, "True", "False")</f>
        <v>True</v>
      </c>
      <c r="R66" s="1" t="str">
        <f t="shared" ref="R66:R97" si="27">IF(OR(P66="True",Q66="True"), "True", "False")</f>
        <v>True</v>
      </c>
      <c r="S66" s="1" t="str">
        <f t="shared" ref="S66:S97" si="28">IF(OR(ISNUMBER(SEARCH(L66,$N66))=TRUE, ISNUMBER(SEARCH(L66,$O66))=TRUE), "True", "False")</f>
        <v>False</v>
      </c>
      <c r="T66" s="1" t="str">
        <f t="shared" ref="T66:T97" si="29">IF(OR(ISNUMBER(SEARCH($N66,M66))=TRUE, ISNUMBER(SEARCH($O66,M66))=TRUE), "True", "False")</f>
        <v>True</v>
      </c>
      <c r="U66" s="1" t="str">
        <f t="shared" ref="U66:U97" si="30">IF(OR(S66="True",T66="True"), "True", "False")</f>
        <v>True</v>
      </c>
      <c r="V66" s="1"/>
      <c r="W66" s="1"/>
      <c r="X66" s="2">
        <v>0.79709702475490596</v>
      </c>
      <c r="Y66" s="2">
        <v>0.943114516116487</v>
      </c>
      <c r="Z66" s="2">
        <v>0.96947989269395096</v>
      </c>
      <c r="AA66" s="2">
        <v>0.97686816691321499</v>
      </c>
      <c r="AB66" s="2">
        <v>0.96315448352517596</v>
      </c>
      <c r="AC66" s="2">
        <v>0.90014305947463402</v>
      </c>
      <c r="AD66" s="2">
        <v>0.799130523021094</v>
      </c>
      <c r="AE66" s="2">
        <v>0.22795686060009401</v>
      </c>
      <c r="AF66" s="2">
        <v>-0.25530118202045499</v>
      </c>
      <c r="AG66" s="2">
        <v>-1.0993892227690101</v>
      </c>
      <c r="AH66" s="2">
        <v>-6.2587533046116698E-3</v>
      </c>
      <c r="AI66" s="2">
        <v>0.38805836256208798</v>
      </c>
      <c r="AJ66" s="2">
        <v>0.570634435745211</v>
      </c>
      <c r="AK66" s="2">
        <f t="shared" ref="AK66:AK97" si="31">MAX(X66:AJ66)</f>
        <v>0.97686816691321499</v>
      </c>
      <c r="AL66" s="9"/>
      <c r="AM66" s="1"/>
      <c r="AP66" s="2">
        <v>0.95520000000000005</v>
      </c>
      <c r="AQ66" s="2">
        <v>0.98387000000000002</v>
      </c>
      <c r="AR66" s="2">
        <v>0.99151999999999996</v>
      </c>
      <c r="AS66" s="2">
        <v>0.99831000000000003</v>
      </c>
      <c r="AT66" s="2">
        <v>0.99382000000000004</v>
      </c>
      <c r="AU66" s="2">
        <v>0.98763999999999996</v>
      </c>
      <c r="AV66" s="2">
        <v>0.98058000000000001</v>
      </c>
      <c r="AW66" s="2">
        <v>0.94584999999999997</v>
      </c>
      <c r="AX66" s="2">
        <v>0.91959000000000002</v>
      </c>
      <c r="AY66" s="2">
        <v>0.88666999999999996</v>
      </c>
      <c r="AZ66" s="2">
        <v>0.86234</v>
      </c>
      <c r="BA66" s="2">
        <v>0.93354000000000004</v>
      </c>
      <c r="BB66" s="2">
        <v>0.95228999999999997</v>
      </c>
      <c r="BC66" s="2">
        <f t="shared" ref="BC66:BC97" si="32">MAX(AP66:BB66)</f>
        <v>0.99831000000000003</v>
      </c>
      <c r="BD66" s="2"/>
      <c r="BE66" s="10">
        <v>0.6714</v>
      </c>
      <c r="BF66" s="10">
        <v>0.89266000000000001</v>
      </c>
      <c r="BG66" s="10">
        <v>1.0077799999999999</v>
      </c>
      <c r="BH66" s="10">
        <v>1.2829200000000001</v>
      </c>
      <c r="BI66" s="10">
        <v>0.80940000000000001</v>
      </c>
      <c r="BJ66" s="10">
        <v>0.67871999999999999</v>
      </c>
      <c r="BK66" s="10">
        <v>0.58457000000000003</v>
      </c>
      <c r="BL66" s="10">
        <v>0.34699999999999998</v>
      </c>
      <c r="BM66" s="10">
        <v>0.24804000000000001</v>
      </c>
      <c r="BN66" s="10">
        <v>0.15878999999999999</v>
      </c>
      <c r="BO66" s="10">
        <v>0.29010999999999998</v>
      </c>
      <c r="BP66" s="10">
        <v>0.40536</v>
      </c>
      <c r="BQ66" s="10">
        <v>0.45637</v>
      </c>
      <c r="BS66" s="10">
        <v>0.28817999999999999</v>
      </c>
      <c r="BT66" s="10">
        <v>9.1700000000000004E-2</v>
      </c>
      <c r="BU66" s="10">
        <v>-1.5509999999999999E-2</v>
      </c>
      <c r="BV66" s="10">
        <v>-0.27865000000000001</v>
      </c>
      <c r="BW66" s="10">
        <v>0.14688000000000001</v>
      </c>
      <c r="BX66" s="10">
        <v>0.27009</v>
      </c>
      <c r="BY66" s="10">
        <v>0.35948999999999998</v>
      </c>
      <c r="BZ66" s="10">
        <v>0.59216000000000002</v>
      </c>
      <c r="CA66" s="10">
        <v>0.69571000000000005</v>
      </c>
      <c r="CB66" s="10">
        <v>0.79569000000000001</v>
      </c>
      <c r="CC66" s="10">
        <v>0.63163000000000002</v>
      </c>
      <c r="CD66" s="10">
        <v>0.52724000000000004</v>
      </c>
      <c r="CE66" s="10">
        <v>0.48015999999999998</v>
      </c>
      <c r="CG66" s="1" t="s">
        <v>8</v>
      </c>
      <c r="CH66" s="1" t="s">
        <v>0</v>
      </c>
    </row>
    <row r="67" spans="1:86" x14ac:dyDescent="0.25">
      <c r="A67" t="s">
        <v>106</v>
      </c>
      <c r="B67" s="1" t="s">
        <v>1</v>
      </c>
      <c r="C67" s="1" t="s">
        <v>2</v>
      </c>
      <c r="D67" s="1" t="s">
        <v>26</v>
      </c>
      <c r="E67" s="4">
        <v>30</v>
      </c>
      <c r="F67" s="5">
        <v>1</v>
      </c>
      <c r="G67" s="4">
        <v>30</v>
      </c>
      <c r="H67" s="5">
        <v>1.8688800000000001</v>
      </c>
      <c r="I67" s="12">
        <v>0.10163999999999999</v>
      </c>
      <c r="J67" s="12">
        <v>8.0519700000000001E-4</v>
      </c>
      <c r="K67" s="13">
        <v>0.99724999999999997</v>
      </c>
      <c r="L67" s="1" t="str">
        <f t="shared" si="22"/>
        <v>AE08</v>
      </c>
      <c r="M67" s="1" t="str">
        <f t="shared" si="23"/>
        <v>D2D3</v>
      </c>
      <c r="N67" s="1" t="s">
        <v>0</v>
      </c>
      <c r="O67" s="9" t="str">
        <f t="shared" si="24"/>
        <v>-</v>
      </c>
      <c r="P67" s="1" t="str">
        <f t="shared" si="25"/>
        <v>False</v>
      </c>
      <c r="Q67" s="1" t="str">
        <f t="shared" si="26"/>
        <v>False</v>
      </c>
      <c r="R67" s="1" t="str">
        <f t="shared" si="27"/>
        <v>False</v>
      </c>
      <c r="S67" s="1" t="str">
        <f t="shared" si="28"/>
        <v>False</v>
      </c>
      <c r="T67" s="1" t="str">
        <f t="shared" si="29"/>
        <v>False</v>
      </c>
      <c r="U67" s="1" t="str">
        <f t="shared" si="30"/>
        <v>False</v>
      </c>
      <c r="V67" s="1"/>
      <c r="W67" s="1"/>
      <c r="X67" s="2">
        <v>0.75734327907746002</v>
      </c>
      <c r="Y67" s="2">
        <v>0.91845812911271996</v>
      </c>
      <c r="Z67" s="2">
        <v>0.94882409062921502</v>
      </c>
      <c r="AA67" s="2">
        <v>0.96150026715765102</v>
      </c>
      <c r="AB67" s="2">
        <v>0.95089723277556903</v>
      </c>
      <c r="AC67" s="2">
        <v>0.88449888598316395</v>
      </c>
      <c r="AD67" s="2">
        <v>0.776735450200991</v>
      </c>
      <c r="AE67" s="2">
        <v>0.17464756706409101</v>
      </c>
      <c r="AF67" s="2">
        <v>-0.33790021030032902</v>
      </c>
      <c r="AG67" s="2">
        <v>-1.2319116815619799</v>
      </c>
      <c r="AH67" s="2">
        <v>-8.5520337843227795E-2</v>
      </c>
      <c r="AI67" s="2">
        <v>0.33378652304453998</v>
      </c>
      <c r="AJ67" s="2">
        <v>0.53187514138366498</v>
      </c>
      <c r="AK67" s="2">
        <f t="shared" si="31"/>
        <v>0.96150026715765102</v>
      </c>
      <c r="AL67" s="9"/>
      <c r="AM67" s="1"/>
      <c r="AP67" s="2">
        <v>0.94657999999999998</v>
      </c>
      <c r="AQ67" s="2">
        <v>0.97760999999999998</v>
      </c>
      <c r="AR67" s="2">
        <v>0.98660999999999999</v>
      </c>
      <c r="AS67" s="2">
        <v>0.99646000000000001</v>
      </c>
      <c r="AT67" s="2">
        <v>0.98995</v>
      </c>
      <c r="AU67" s="2">
        <v>0.98258999999999996</v>
      </c>
      <c r="AV67" s="2">
        <v>0.97468999999999995</v>
      </c>
      <c r="AW67" s="2">
        <v>0.93815000000000004</v>
      </c>
      <c r="AX67" s="2">
        <v>0.91154000000000002</v>
      </c>
      <c r="AY67" s="2">
        <v>0.87875999999999999</v>
      </c>
      <c r="AZ67" s="2">
        <v>0.85263999999999995</v>
      </c>
      <c r="BA67" s="2">
        <v>0.92486000000000002</v>
      </c>
      <c r="BB67" s="2">
        <v>0.94430999999999998</v>
      </c>
      <c r="BC67" s="2">
        <f t="shared" si="32"/>
        <v>0.99646000000000001</v>
      </c>
      <c r="BD67" s="2"/>
      <c r="BE67" s="10">
        <v>0.70486000000000004</v>
      </c>
      <c r="BF67" s="10">
        <v>0.93799999999999994</v>
      </c>
      <c r="BG67" s="10">
        <v>1.0591200000000001</v>
      </c>
      <c r="BH67" s="10">
        <v>1.3482799999999999</v>
      </c>
      <c r="BI67" s="10">
        <v>0.84957000000000005</v>
      </c>
      <c r="BJ67" s="10">
        <v>0.71214999999999995</v>
      </c>
      <c r="BK67" s="10">
        <v>0.61314999999999997</v>
      </c>
      <c r="BL67" s="10">
        <v>0.36342000000000002</v>
      </c>
      <c r="BM67" s="10">
        <v>0.25951000000000002</v>
      </c>
      <c r="BN67" s="10">
        <v>0.16591</v>
      </c>
      <c r="BO67" s="10">
        <v>0.30334</v>
      </c>
      <c r="BP67" s="10">
        <v>0.42470000000000002</v>
      </c>
      <c r="BQ67" s="10">
        <v>0.47838000000000003</v>
      </c>
      <c r="BS67" s="10">
        <v>0.26878999999999997</v>
      </c>
      <c r="BT67" s="10">
        <v>6.293E-2</v>
      </c>
      <c r="BU67" s="10">
        <v>-4.9099999999999998E-2</v>
      </c>
      <c r="BV67" s="10">
        <v>-0.32350000000000001</v>
      </c>
      <c r="BW67" s="10">
        <v>0.12121999999999999</v>
      </c>
      <c r="BX67" s="10">
        <v>0.2495</v>
      </c>
      <c r="BY67" s="10">
        <v>0.34250000000000003</v>
      </c>
      <c r="BZ67" s="10">
        <v>0.58374000000000004</v>
      </c>
      <c r="CA67" s="10">
        <v>0.69045999999999996</v>
      </c>
      <c r="CB67" s="10">
        <v>0.79293000000000002</v>
      </c>
      <c r="CC67" s="10">
        <v>0.62631000000000003</v>
      </c>
      <c r="CD67" s="10">
        <v>0.51737</v>
      </c>
      <c r="CE67" s="10">
        <v>0.46825</v>
      </c>
      <c r="CG67" s="1" t="s">
        <v>4</v>
      </c>
      <c r="CH67" s="1" t="s">
        <v>188</v>
      </c>
    </row>
    <row r="68" spans="1:86" x14ac:dyDescent="0.25">
      <c r="A68" t="s">
        <v>107</v>
      </c>
      <c r="B68" s="1" t="s">
        <v>1</v>
      </c>
      <c r="C68" s="1" t="s">
        <v>2</v>
      </c>
      <c r="D68" s="1">
        <v>4</v>
      </c>
      <c r="E68" s="4">
        <v>10</v>
      </c>
      <c r="F68" s="5">
        <v>1.6</v>
      </c>
      <c r="G68" s="4">
        <v>10</v>
      </c>
      <c r="H68" s="5">
        <v>1.4246099999999999</v>
      </c>
      <c r="I68" s="12">
        <v>5.876E-2</v>
      </c>
      <c r="J68" s="12">
        <v>2.7697399999999998E-4</v>
      </c>
      <c r="K68" s="13">
        <v>0.99826999999999999</v>
      </c>
      <c r="L68" s="1" t="str">
        <f t="shared" si="22"/>
        <v>AE08</v>
      </c>
      <c r="M68" s="1" t="str">
        <f t="shared" si="23"/>
        <v xml:space="preserve"> </v>
      </c>
      <c r="N68" s="1" t="s">
        <v>4</v>
      </c>
      <c r="O68" s="9" t="str">
        <f t="shared" si="24"/>
        <v>-</v>
      </c>
      <c r="P68" s="1" t="str">
        <f t="shared" si="25"/>
        <v>True</v>
      </c>
      <c r="Q68" s="1" t="str">
        <f t="shared" si="26"/>
        <v>False</v>
      </c>
      <c r="R68" s="1" t="str">
        <f t="shared" si="27"/>
        <v>True</v>
      </c>
      <c r="S68" s="1" t="str">
        <f t="shared" si="28"/>
        <v>True</v>
      </c>
      <c r="T68" s="1" t="str">
        <f t="shared" si="29"/>
        <v>False</v>
      </c>
      <c r="U68" s="1" t="str">
        <f t="shared" si="30"/>
        <v>True</v>
      </c>
      <c r="V68" s="1"/>
      <c r="W68" s="1"/>
      <c r="X68" s="2">
        <v>0.83678047474924699</v>
      </c>
      <c r="Y68" s="2">
        <v>0.93996175292464801</v>
      </c>
      <c r="Z68" s="2">
        <v>0.95062606017791595</v>
      </c>
      <c r="AA68" s="2">
        <v>0.92242535983782203</v>
      </c>
      <c r="AB68" s="2">
        <v>0.97904700437487902</v>
      </c>
      <c r="AC68" s="2">
        <v>0.94290960223245202</v>
      </c>
      <c r="AD68" s="2">
        <v>0.870730450881537</v>
      </c>
      <c r="AE68" s="2">
        <v>0.35332758637094602</v>
      </c>
      <c r="AF68" s="2">
        <v>-0.15350511296061201</v>
      </c>
      <c r="AG68" s="2">
        <v>-1.0285927679181801</v>
      </c>
      <c r="AH68" s="2">
        <v>8.1555707967838106E-2</v>
      </c>
      <c r="AI68" s="2">
        <v>0.49717359370032899</v>
      </c>
      <c r="AJ68" s="2">
        <v>0.668931084805508</v>
      </c>
      <c r="AK68" s="2">
        <f t="shared" si="31"/>
        <v>0.97904700437487902</v>
      </c>
      <c r="AL68" s="9"/>
      <c r="AM68" s="1"/>
      <c r="AP68" s="2">
        <v>0.95399</v>
      </c>
      <c r="AQ68" s="2">
        <v>0.98046999999999995</v>
      </c>
      <c r="AR68" s="2">
        <v>0.98799000000000003</v>
      </c>
      <c r="AS68" s="2">
        <v>0.99553000000000003</v>
      </c>
      <c r="AT68" s="2">
        <v>0.99238000000000004</v>
      </c>
      <c r="AU68" s="2">
        <v>0.98655000000000004</v>
      </c>
      <c r="AV68" s="2">
        <v>0.97999000000000003</v>
      </c>
      <c r="AW68" s="2">
        <v>0.94828999999999997</v>
      </c>
      <c r="AX68" s="2">
        <v>0.92457999999999996</v>
      </c>
      <c r="AY68" s="2">
        <v>0.89502000000000004</v>
      </c>
      <c r="AZ68" s="2">
        <v>0.87302000000000002</v>
      </c>
      <c r="BA68" s="2">
        <v>0.93640000000000001</v>
      </c>
      <c r="BB68" s="2">
        <v>0.95348999999999995</v>
      </c>
      <c r="BC68" s="2">
        <f t="shared" si="32"/>
        <v>0.99553000000000003</v>
      </c>
      <c r="BD68" s="2"/>
      <c r="BE68" s="10">
        <v>0.87749999999999995</v>
      </c>
      <c r="BF68" s="10">
        <v>1.15293</v>
      </c>
      <c r="BG68" s="10">
        <v>1.2952399999999999</v>
      </c>
      <c r="BH68" s="10">
        <v>1.63401</v>
      </c>
      <c r="BI68" s="10">
        <v>1.0396799999999999</v>
      </c>
      <c r="BJ68" s="10">
        <v>0.87597000000000003</v>
      </c>
      <c r="BK68" s="10">
        <v>0.75749</v>
      </c>
      <c r="BL68" s="10">
        <v>0.45567999999999997</v>
      </c>
      <c r="BM68" s="10">
        <v>0.32815</v>
      </c>
      <c r="BN68" s="10">
        <v>0.21174000000000001</v>
      </c>
      <c r="BO68" s="10">
        <v>0.38890000000000002</v>
      </c>
      <c r="BP68" s="10">
        <v>0.53413999999999995</v>
      </c>
      <c r="BQ68" s="10">
        <v>0.59797</v>
      </c>
      <c r="BS68" s="10">
        <v>0.12421</v>
      </c>
      <c r="BT68" s="10">
        <v>-9.5860000000000001E-2</v>
      </c>
      <c r="BU68" s="10">
        <v>-0.21367</v>
      </c>
      <c r="BV68" s="10">
        <v>-0.49995000000000001</v>
      </c>
      <c r="BW68" s="10">
        <v>-1.3140000000000001E-2</v>
      </c>
      <c r="BX68" s="10">
        <v>0.12679000000000001</v>
      </c>
      <c r="BY68" s="10">
        <v>0.22933999999999999</v>
      </c>
      <c r="BZ68" s="10">
        <v>0.50139999999999996</v>
      </c>
      <c r="CA68" s="10">
        <v>0.62536000000000003</v>
      </c>
      <c r="CB68" s="10">
        <v>0.74685999999999997</v>
      </c>
      <c r="CC68" s="10">
        <v>0.53817000000000004</v>
      </c>
      <c r="CD68" s="10">
        <v>0.41757</v>
      </c>
      <c r="CE68" s="10">
        <v>0.36420000000000002</v>
      </c>
      <c r="CG68" s="1" t="s">
        <v>4</v>
      </c>
    </row>
    <row r="69" spans="1:86" x14ac:dyDescent="0.25">
      <c r="A69" t="s">
        <v>108</v>
      </c>
      <c r="B69" s="1" t="s">
        <v>1</v>
      </c>
      <c r="C69" s="1" t="s">
        <v>2</v>
      </c>
      <c r="D69" s="1">
        <v>5</v>
      </c>
      <c r="E69" s="4">
        <v>10</v>
      </c>
      <c r="F69" s="5">
        <v>2</v>
      </c>
      <c r="G69" s="4">
        <v>10</v>
      </c>
      <c r="H69" s="5">
        <v>2.5477300000000001</v>
      </c>
      <c r="I69" s="12">
        <v>4.7919999999999997E-2</v>
      </c>
      <c r="J69" s="12">
        <v>3.1047699999999998E-4</v>
      </c>
      <c r="K69" s="13">
        <v>0.99528000000000005</v>
      </c>
      <c r="L69" s="1" t="str">
        <f t="shared" si="22"/>
        <v>AE1</v>
      </c>
      <c r="M69" s="1" t="str">
        <f t="shared" si="23"/>
        <v xml:space="preserve"> </v>
      </c>
      <c r="N69" s="1" t="s">
        <v>40</v>
      </c>
      <c r="O69" s="9" t="str">
        <f t="shared" si="24"/>
        <v>-</v>
      </c>
      <c r="P69" s="1" t="str">
        <f t="shared" si="25"/>
        <v>False</v>
      </c>
      <c r="Q69" s="1" t="str">
        <f t="shared" si="26"/>
        <v>False</v>
      </c>
      <c r="R69" s="1" t="str">
        <f t="shared" si="27"/>
        <v>False</v>
      </c>
      <c r="S69" s="1" t="str">
        <f t="shared" si="28"/>
        <v>False</v>
      </c>
      <c r="T69" s="1" t="str">
        <f t="shared" si="29"/>
        <v>False</v>
      </c>
      <c r="U69" s="1" t="str">
        <f t="shared" si="30"/>
        <v>False</v>
      </c>
      <c r="V69" s="1"/>
      <c r="W69" s="1"/>
      <c r="X69" s="2">
        <v>0.91352952993639602</v>
      </c>
      <c r="Y69" s="2">
        <v>0.90696757523488203</v>
      </c>
      <c r="Z69" s="2">
        <v>0.87256805546556204</v>
      </c>
      <c r="AA69" s="2">
        <v>0.75777592085490397</v>
      </c>
      <c r="AB69" s="2">
        <v>0.95373147880779297</v>
      </c>
      <c r="AC69" s="2">
        <v>0.98403083644850897</v>
      </c>
      <c r="AD69" s="2">
        <v>0.97486174792546099</v>
      </c>
      <c r="AE69" s="2">
        <v>0.63447528079506998</v>
      </c>
      <c r="AF69" s="2">
        <v>0.16336158438426701</v>
      </c>
      <c r="AG69" s="2">
        <v>-0.658198855014549</v>
      </c>
      <c r="AH69" s="2">
        <v>0.36354627495697001</v>
      </c>
      <c r="AI69" s="2">
        <v>0.74586006784715198</v>
      </c>
      <c r="AJ69" s="2">
        <v>0.86220618716775499</v>
      </c>
      <c r="AK69" s="2">
        <f t="shared" si="31"/>
        <v>0.98403083644850897</v>
      </c>
      <c r="AL69" s="9"/>
      <c r="AM69" s="1"/>
      <c r="AP69" s="2">
        <v>0.97753999999999996</v>
      </c>
      <c r="AQ69" s="2">
        <v>0.99251999999999996</v>
      </c>
      <c r="AR69" s="2">
        <v>0.99500999999999995</v>
      </c>
      <c r="AS69" s="2">
        <v>0.99319000000000002</v>
      </c>
      <c r="AT69" s="2">
        <v>0.99819000000000002</v>
      </c>
      <c r="AU69" s="2">
        <v>0.99680000000000002</v>
      </c>
      <c r="AV69" s="2">
        <v>0.99387000000000003</v>
      </c>
      <c r="AW69" s="2">
        <v>0.97309000000000001</v>
      </c>
      <c r="AX69" s="2">
        <v>0.9546</v>
      </c>
      <c r="AY69" s="2">
        <v>0.92981000000000003</v>
      </c>
      <c r="AZ69" s="2">
        <v>0.91334000000000004</v>
      </c>
      <c r="BA69" s="2">
        <v>0.96482000000000001</v>
      </c>
      <c r="BB69" s="2">
        <v>0.97726999999999997</v>
      </c>
      <c r="BC69" s="2">
        <f t="shared" si="32"/>
        <v>0.99819000000000002</v>
      </c>
      <c r="BD69" s="2"/>
      <c r="BE69" s="10">
        <v>1.1387400000000001</v>
      </c>
      <c r="BF69" s="10">
        <v>1.4844299999999999</v>
      </c>
      <c r="BG69" s="10">
        <v>1.66185</v>
      </c>
      <c r="BH69" s="10">
        <v>2.0826799999999999</v>
      </c>
      <c r="BI69" s="10">
        <v>1.3310900000000001</v>
      </c>
      <c r="BJ69" s="10">
        <v>1.12453</v>
      </c>
      <c r="BK69" s="10">
        <v>0.97453999999999996</v>
      </c>
      <c r="BL69" s="10">
        <v>0.58996999999999999</v>
      </c>
      <c r="BM69" s="10">
        <v>0.42614000000000002</v>
      </c>
      <c r="BN69" s="10">
        <v>0.27575</v>
      </c>
      <c r="BO69" s="10">
        <v>0.50960000000000005</v>
      </c>
      <c r="BP69" s="10">
        <v>0.69391000000000003</v>
      </c>
      <c r="BQ69" s="10">
        <v>0.77439000000000002</v>
      </c>
      <c r="BS69" s="10">
        <v>-0.14635999999999999</v>
      </c>
      <c r="BT69" s="10">
        <v>-0.43428</v>
      </c>
      <c r="BU69" s="10">
        <v>-0.58484999999999998</v>
      </c>
      <c r="BV69" s="10">
        <v>-0.94610000000000005</v>
      </c>
      <c r="BW69" s="10">
        <v>-0.30382999999999999</v>
      </c>
      <c r="BX69" s="10">
        <v>-0.12224</v>
      </c>
      <c r="BY69" s="10">
        <v>1.1270000000000001E-2</v>
      </c>
      <c r="BZ69" s="10">
        <v>0.36584</v>
      </c>
      <c r="CA69" s="10">
        <v>0.52644999999999997</v>
      </c>
      <c r="CB69" s="10">
        <v>0.68237999999999999</v>
      </c>
      <c r="CC69" s="10">
        <v>0.41403000000000001</v>
      </c>
      <c r="CD69" s="10">
        <v>0.25445000000000001</v>
      </c>
      <c r="CE69" s="10">
        <v>0.18486</v>
      </c>
      <c r="CG69" s="1" t="s">
        <v>5</v>
      </c>
    </row>
    <row r="70" spans="1:86" x14ac:dyDescent="0.25">
      <c r="A70" t="s">
        <v>109</v>
      </c>
      <c r="B70" s="1" t="s">
        <v>1</v>
      </c>
      <c r="C70" s="1" t="s">
        <v>2</v>
      </c>
      <c r="D70" s="1">
        <v>9</v>
      </c>
      <c r="E70" s="4">
        <v>40</v>
      </c>
      <c r="F70" s="5">
        <v>2</v>
      </c>
      <c r="G70" s="4">
        <v>40</v>
      </c>
      <c r="H70" s="5">
        <v>2.7050200000000002</v>
      </c>
      <c r="I70" s="12">
        <v>0.11988</v>
      </c>
      <c r="J70" s="12">
        <v>1.57E-3</v>
      </c>
      <c r="K70" s="13">
        <v>0.99382999999999999</v>
      </c>
      <c r="L70" s="1" t="str">
        <f t="shared" si="22"/>
        <v>D3</v>
      </c>
      <c r="M70" s="1" t="str">
        <f t="shared" si="23"/>
        <v>D4</v>
      </c>
      <c r="N70" s="1" t="s">
        <v>0</v>
      </c>
      <c r="O70" s="9" t="str">
        <f t="shared" si="24"/>
        <v>-</v>
      </c>
      <c r="P70" s="1" t="str">
        <f t="shared" si="25"/>
        <v>False</v>
      </c>
      <c r="Q70" s="1" t="str">
        <f t="shared" si="26"/>
        <v>True</v>
      </c>
      <c r="R70" s="1" t="str">
        <f t="shared" si="27"/>
        <v>True</v>
      </c>
      <c r="S70" s="1" t="str">
        <f t="shared" si="28"/>
        <v>False</v>
      </c>
      <c r="T70" s="1" t="str">
        <f t="shared" si="29"/>
        <v>True</v>
      </c>
      <c r="U70" s="1" t="str">
        <f t="shared" si="30"/>
        <v>True</v>
      </c>
      <c r="V70" s="1"/>
      <c r="W70" s="1"/>
      <c r="X70" s="2">
        <v>0.68013915875015796</v>
      </c>
      <c r="Y70" s="2">
        <v>0.88320357877827005</v>
      </c>
      <c r="Z70" s="2">
        <v>0.92603742504086894</v>
      </c>
      <c r="AA70" s="2">
        <v>0.96986032506669395</v>
      </c>
      <c r="AB70" s="2">
        <v>0.91332283623049904</v>
      </c>
      <c r="AC70" s="2">
        <v>0.82741903081385704</v>
      </c>
      <c r="AD70" s="2">
        <v>0.69166215725260705</v>
      </c>
      <c r="AE70" s="2">
        <v>4.1422998740392902E-2</v>
      </c>
      <c r="AF70" s="2">
        <v>-0.46009378583643101</v>
      </c>
      <c r="AG70" s="2">
        <v>-1.3699267649189</v>
      </c>
      <c r="AH70" s="2">
        <v>-0.19772730097598401</v>
      </c>
      <c r="AI70" s="2">
        <v>0.207046868185737</v>
      </c>
      <c r="AJ70" s="2">
        <v>0.42084103808207801</v>
      </c>
      <c r="AK70" s="2">
        <f t="shared" si="31"/>
        <v>0.96986032506669395</v>
      </c>
      <c r="AL70" s="9"/>
      <c r="AM70" s="1"/>
      <c r="AP70" s="2">
        <v>0.92737999999999998</v>
      </c>
      <c r="AQ70" s="2">
        <v>0.96560000000000001</v>
      </c>
      <c r="AR70" s="2">
        <v>0.97770000000000001</v>
      </c>
      <c r="AS70" s="2">
        <v>0.99302999999999997</v>
      </c>
      <c r="AT70" s="2">
        <v>0.98255000000000003</v>
      </c>
      <c r="AU70" s="2">
        <v>0.97294999999999998</v>
      </c>
      <c r="AV70" s="2">
        <v>0.96326999999999996</v>
      </c>
      <c r="AW70" s="2">
        <v>0.92196</v>
      </c>
      <c r="AX70" s="2">
        <v>0.89363000000000004</v>
      </c>
      <c r="AY70" s="2">
        <v>0.85982999999999998</v>
      </c>
      <c r="AZ70" s="2">
        <v>0.82691000000000003</v>
      </c>
      <c r="BA70" s="2">
        <v>0.90539999999999998</v>
      </c>
      <c r="BB70" s="2">
        <v>0.92742000000000002</v>
      </c>
      <c r="BC70" s="2">
        <f t="shared" si="32"/>
        <v>0.99302999999999997</v>
      </c>
      <c r="BD70" s="2"/>
      <c r="BE70" s="10">
        <v>0.60963000000000001</v>
      </c>
      <c r="BF70" s="10">
        <v>0.81730000000000003</v>
      </c>
      <c r="BG70" s="10">
        <v>0.92601</v>
      </c>
      <c r="BH70" s="10">
        <v>1.18669</v>
      </c>
      <c r="BI70" s="10">
        <v>0.74499000000000004</v>
      </c>
      <c r="BJ70" s="10">
        <v>0.62280999999999997</v>
      </c>
      <c r="BK70" s="10">
        <v>0.53505000000000003</v>
      </c>
      <c r="BL70" s="10">
        <v>0.31497999999999998</v>
      </c>
      <c r="BM70" s="10">
        <v>0.22411</v>
      </c>
      <c r="BN70" s="10">
        <v>0.14274999999999999</v>
      </c>
      <c r="BO70" s="10">
        <v>0.25972000000000001</v>
      </c>
      <c r="BP70" s="10">
        <v>0.3669</v>
      </c>
      <c r="BQ70" s="10">
        <v>0.41461999999999999</v>
      </c>
      <c r="BS70" s="10">
        <v>0.39306000000000002</v>
      </c>
      <c r="BT70" s="10">
        <v>0.21618999999999999</v>
      </c>
      <c r="BU70" s="10">
        <v>0.11731</v>
      </c>
      <c r="BV70" s="10">
        <v>-0.12842000000000001</v>
      </c>
      <c r="BW70" s="10">
        <v>0.24901999999999999</v>
      </c>
      <c r="BX70" s="10">
        <v>0.35996</v>
      </c>
      <c r="BY70" s="10">
        <v>0.43989</v>
      </c>
      <c r="BZ70" s="10">
        <v>0.64558000000000004</v>
      </c>
      <c r="CA70" s="10">
        <v>0.73614000000000002</v>
      </c>
      <c r="CB70" s="10">
        <v>0.82313000000000003</v>
      </c>
      <c r="CC70" s="10">
        <v>0.68416999999999994</v>
      </c>
      <c r="CD70" s="10">
        <v>0.59221000000000001</v>
      </c>
      <c r="CE70" s="10">
        <v>0.54991999999999996</v>
      </c>
      <c r="CG70" s="1" t="s">
        <v>8</v>
      </c>
      <c r="CH70" s="1" t="s">
        <v>0</v>
      </c>
    </row>
    <row r="71" spans="1:86" x14ac:dyDescent="0.25">
      <c r="A71" t="s">
        <v>110</v>
      </c>
      <c r="B71" s="1" t="s">
        <v>1</v>
      </c>
      <c r="C71" s="1" t="s">
        <v>2</v>
      </c>
      <c r="D71" s="1">
        <v>10</v>
      </c>
      <c r="E71" s="4">
        <v>30</v>
      </c>
      <c r="F71" s="5">
        <v>2</v>
      </c>
      <c r="G71" s="4">
        <v>30</v>
      </c>
      <c r="H71" s="5">
        <v>2.6619000000000002</v>
      </c>
      <c r="I71" s="12">
        <v>0.15964</v>
      </c>
      <c r="J71" s="12">
        <v>1.1900000000000001E-3</v>
      </c>
      <c r="K71" s="13">
        <v>0.99761999999999995</v>
      </c>
      <c r="L71" s="1" t="str">
        <f t="shared" si="22"/>
        <v>AE08</v>
      </c>
      <c r="M71" s="1" t="str">
        <f t="shared" si="23"/>
        <v>D2</v>
      </c>
      <c r="N71" s="1" t="s">
        <v>4</v>
      </c>
      <c r="O71" s="9" t="str">
        <f t="shared" si="24"/>
        <v>D3D4</v>
      </c>
      <c r="P71" s="1" t="str">
        <f t="shared" si="25"/>
        <v>True</v>
      </c>
      <c r="Q71" s="1" t="str">
        <f t="shared" si="26"/>
        <v>False</v>
      </c>
      <c r="R71" s="1" t="str">
        <f t="shared" si="27"/>
        <v>True</v>
      </c>
      <c r="S71" s="1" t="str">
        <f t="shared" si="28"/>
        <v>True</v>
      </c>
      <c r="T71" s="1" t="str">
        <f t="shared" si="29"/>
        <v>False</v>
      </c>
      <c r="U71" s="1" t="str">
        <f t="shared" si="30"/>
        <v>True</v>
      </c>
      <c r="V71" s="1"/>
      <c r="W71" s="1"/>
      <c r="X71" s="2">
        <v>0.815431365051696</v>
      </c>
      <c r="Y71" s="2">
        <v>0.94679719863549305</v>
      </c>
      <c r="Z71" s="2">
        <v>0.96891786509329203</v>
      </c>
      <c r="AA71" s="2">
        <v>0.96822673513559998</v>
      </c>
      <c r="AB71" s="2">
        <v>0.9703078966341</v>
      </c>
      <c r="AC71" s="2">
        <v>0.91452632745920104</v>
      </c>
      <c r="AD71" s="2">
        <v>0.82222426985844499</v>
      </c>
      <c r="AE71" s="2">
        <v>0.27650884745788401</v>
      </c>
      <c r="AF71" s="2">
        <v>-0.20352697633786199</v>
      </c>
      <c r="AG71" s="2">
        <v>-1.0486845060118699</v>
      </c>
      <c r="AH71" s="2">
        <v>4.4004568200070801E-2</v>
      </c>
      <c r="AI71" s="2">
        <v>0.43037898010589098</v>
      </c>
      <c r="AJ71" s="2">
        <v>0.60625569460852902</v>
      </c>
      <c r="AK71" s="2">
        <f t="shared" si="31"/>
        <v>0.9703078966341</v>
      </c>
      <c r="AL71" s="9" t="s">
        <v>193</v>
      </c>
      <c r="AM71" s="1"/>
      <c r="AP71" s="2">
        <v>0.95372999999999997</v>
      </c>
      <c r="AQ71" s="2">
        <v>0.98118000000000005</v>
      </c>
      <c r="AR71" s="2">
        <v>0.98897000000000002</v>
      </c>
      <c r="AS71" s="2">
        <v>0.99666999999999994</v>
      </c>
      <c r="AT71" s="2">
        <v>0.99280000000000002</v>
      </c>
      <c r="AU71" s="2">
        <v>0.98675999999999997</v>
      </c>
      <c r="AV71" s="2">
        <v>0.98002</v>
      </c>
      <c r="AW71" s="2">
        <v>0.94808000000000003</v>
      </c>
      <c r="AX71" s="2">
        <v>0.92467999999999995</v>
      </c>
      <c r="AY71" s="2">
        <v>0.89590000000000003</v>
      </c>
      <c r="AZ71" s="2">
        <v>0.87243000000000004</v>
      </c>
      <c r="BA71" s="2">
        <v>0.93584000000000001</v>
      </c>
      <c r="BB71" s="2">
        <v>0.95311000000000001</v>
      </c>
      <c r="BC71" s="2">
        <f t="shared" si="32"/>
        <v>0.99666999999999994</v>
      </c>
      <c r="BD71" s="2"/>
      <c r="BE71" s="10">
        <v>0.75410999999999995</v>
      </c>
      <c r="BF71" s="10">
        <v>0.98902999999999996</v>
      </c>
      <c r="BG71" s="10">
        <v>1.1104499999999999</v>
      </c>
      <c r="BH71" s="10">
        <v>1.39954</v>
      </c>
      <c r="BI71" s="10">
        <v>0.89181999999999995</v>
      </c>
      <c r="BJ71" s="10">
        <v>0.75183999999999995</v>
      </c>
      <c r="BK71" s="10">
        <v>0.65047999999999995</v>
      </c>
      <c r="BL71" s="10">
        <v>0.39190999999999998</v>
      </c>
      <c r="BM71" s="10">
        <v>0.28243000000000001</v>
      </c>
      <c r="BN71" s="10">
        <v>0.18235000000000001</v>
      </c>
      <c r="BO71" s="10">
        <v>0.33549000000000001</v>
      </c>
      <c r="BP71" s="10">
        <v>0.45965</v>
      </c>
      <c r="BQ71" s="10">
        <v>0.51419999999999999</v>
      </c>
      <c r="BS71" s="10">
        <v>0.22425</v>
      </c>
      <c r="BT71" s="10">
        <v>4.2250000000000003E-2</v>
      </c>
      <c r="BU71" s="10">
        <v>-5.5750000000000001E-2</v>
      </c>
      <c r="BV71" s="10">
        <v>-0.29480000000000001</v>
      </c>
      <c r="BW71" s="10">
        <v>0.11273</v>
      </c>
      <c r="BX71" s="10">
        <v>0.23105000000000001</v>
      </c>
      <c r="BY71" s="10">
        <v>0.31822</v>
      </c>
      <c r="BZ71" s="10">
        <v>0.55245999999999995</v>
      </c>
      <c r="CA71" s="10">
        <v>0.66127999999999998</v>
      </c>
      <c r="CB71" s="10">
        <v>0.76954999999999996</v>
      </c>
      <c r="CC71" s="10">
        <v>0.57793000000000005</v>
      </c>
      <c r="CD71" s="10">
        <v>0.47638000000000003</v>
      </c>
      <c r="CE71" s="10">
        <v>0.43153000000000002</v>
      </c>
      <c r="CG71" s="1" t="s">
        <v>4</v>
      </c>
      <c r="CH71" s="1" t="s">
        <v>7</v>
      </c>
    </row>
    <row r="72" spans="1:86" x14ac:dyDescent="0.25">
      <c r="A72" t="s">
        <v>111</v>
      </c>
      <c r="B72" s="1" t="s">
        <v>1</v>
      </c>
      <c r="C72" s="1" t="s">
        <v>2</v>
      </c>
      <c r="D72" s="1">
        <v>11</v>
      </c>
      <c r="E72" s="4">
        <v>0</v>
      </c>
      <c r="F72" s="5">
        <v>2</v>
      </c>
      <c r="G72" s="4">
        <v>0</v>
      </c>
      <c r="H72" s="5">
        <v>2.3046099999999998</v>
      </c>
      <c r="I72" s="12">
        <v>2.562E-2</v>
      </c>
      <c r="J72" s="12">
        <v>6.9057600000000001E-5</v>
      </c>
      <c r="K72" s="13">
        <v>0.99885000000000002</v>
      </c>
      <c r="L72" s="1" t="str">
        <f t="shared" si="22"/>
        <v>AE09</v>
      </c>
      <c r="M72" s="1" t="str">
        <f t="shared" si="23"/>
        <v>D1</v>
      </c>
      <c r="N72" s="1" t="s">
        <v>40</v>
      </c>
      <c r="O72" s="9" t="str">
        <f t="shared" si="24"/>
        <v>-</v>
      </c>
      <c r="P72" s="1" t="str">
        <f t="shared" si="25"/>
        <v>True</v>
      </c>
      <c r="Q72" s="1" t="str">
        <f t="shared" si="26"/>
        <v>False</v>
      </c>
      <c r="R72" s="1" t="str">
        <f t="shared" si="27"/>
        <v>True</v>
      </c>
      <c r="S72" s="1" t="str">
        <f t="shared" si="28"/>
        <v>True</v>
      </c>
      <c r="T72" s="1" t="str">
        <f t="shared" si="29"/>
        <v>False</v>
      </c>
      <c r="U72" s="1" t="str">
        <f t="shared" si="30"/>
        <v>True</v>
      </c>
      <c r="V72" s="1"/>
      <c r="W72" s="1"/>
      <c r="X72" s="2">
        <v>0.95373215548835399</v>
      </c>
      <c r="Y72" s="2">
        <v>0.96647571927390497</v>
      </c>
      <c r="Z72" s="2">
        <v>0.94336097333296198</v>
      </c>
      <c r="AA72" s="2">
        <v>0.85497955743541898</v>
      </c>
      <c r="AB72" s="2">
        <v>0.98729879018574396</v>
      </c>
      <c r="AC72" s="2">
        <v>0.99706781590355598</v>
      </c>
      <c r="AD72" s="2">
        <v>0.973524580313752</v>
      </c>
      <c r="AE72" s="2">
        <v>0.620273406266733</v>
      </c>
      <c r="AF72" s="2">
        <v>0.18916570935039001</v>
      </c>
      <c r="AG72" s="2">
        <v>-0.55564304014221799</v>
      </c>
      <c r="AH72" s="2">
        <v>0.39255607628252898</v>
      </c>
      <c r="AI72" s="2">
        <v>0.74325490613073797</v>
      </c>
      <c r="AJ72" s="2">
        <v>0.85502086908453501</v>
      </c>
      <c r="AK72" s="2">
        <f t="shared" si="31"/>
        <v>0.99706781590355598</v>
      </c>
      <c r="AL72" s="9"/>
      <c r="AM72" s="1"/>
      <c r="AP72" s="2">
        <v>0.98492000000000002</v>
      </c>
      <c r="AQ72" s="2">
        <v>0.99790999999999996</v>
      </c>
      <c r="AR72" s="2">
        <v>0.99916000000000005</v>
      </c>
      <c r="AS72" s="2">
        <v>0.99446000000000001</v>
      </c>
      <c r="AT72" s="2">
        <v>0.99973999999999996</v>
      </c>
      <c r="AU72" s="2">
        <v>0.99888999999999994</v>
      </c>
      <c r="AV72" s="2">
        <v>0.99624000000000001</v>
      </c>
      <c r="AW72" s="2">
        <v>0.97536</v>
      </c>
      <c r="AX72" s="2">
        <v>0.95623000000000002</v>
      </c>
      <c r="AY72" s="2">
        <v>0.93039000000000005</v>
      </c>
      <c r="AZ72" s="2">
        <v>0.91864999999999997</v>
      </c>
      <c r="BA72" s="2">
        <v>0.96916999999999998</v>
      </c>
      <c r="BB72" s="2">
        <v>0.98111000000000004</v>
      </c>
      <c r="BC72" s="2">
        <f t="shared" si="32"/>
        <v>0.99973999999999996</v>
      </c>
      <c r="BD72" s="2"/>
      <c r="BE72" s="10">
        <v>0.97430000000000005</v>
      </c>
      <c r="BF72" s="10">
        <v>1.2607699999999999</v>
      </c>
      <c r="BG72" s="10">
        <v>1.4066799999999999</v>
      </c>
      <c r="BH72" s="10">
        <v>1.75118</v>
      </c>
      <c r="BI72" s="10">
        <v>1.1242799999999999</v>
      </c>
      <c r="BJ72" s="10">
        <v>0.95254000000000005</v>
      </c>
      <c r="BK72" s="10">
        <v>0.82742000000000004</v>
      </c>
      <c r="BL72" s="10">
        <v>0.50453999999999999</v>
      </c>
      <c r="BM72" s="10">
        <v>0.36579</v>
      </c>
      <c r="BN72" s="10">
        <v>0.23762</v>
      </c>
      <c r="BO72" s="10">
        <v>0.44085000000000002</v>
      </c>
      <c r="BP72" s="10">
        <v>0.59504000000000001</v>
      </c>
      <c r="BQ72" s="10">
        <v>0.66193999999999997</v>
      </c>
      <c r="BS72" s="10">
        <v>-2.2859999999999998E-2</v>
      </c>
      <c r="BT72" s="10">
        <v>-0.25963999999999998</v>
      </c>
      <c r="BU72" s="10">
        <v>-0.38246999999999998</v>
      </c>
      <c r="BV72" s="10">
        <v>-0.67581999999999998</v>
      </c>
      <c r="BW72" s="10">
        <v>-0.13900000000000001</v>
      </c>
      <c r="BX72" s="10">
        <v>1.29E-2</v>
      </c>
      <c r="BY72" s="10">
        <v>0.12545000000000001</v>
      </c>
      <c r="BZ72" s="10">
        <v>0.42931000000000002</v>
      </c>
      <c r="CA72" s="10">
        <v>0.57010000000000005</v>
      </c>
      <c r="CB72" s="10">
        <v>0.70911000000000002</v>
      </c>
      <c r="CC72" s="10">
        <v>0.46137</v>
      </c>
      <c r="CD72" s="10">
        <v>0.32699</v>
      </c>
      <c r="CE72" s="10">
        <v>0.26899000000000001</v>
      </c>
      <c r="CG72" s="1" t="s">
        <v>40</v>
      </c>
      <c r="CH72" s="1" t="s">
        <v>12</v>
      </c>
    </row>
    <row r="73" spans="1:86" x14ac:dyDescent="0.25">
      <c r="A73" t="s">
        <v>112</v>
      </c>
      <c r="B73" s="1" t="s">
        <v>1</v>
      </c>
      <c r="C73" s="1" t="s">
        <v>2</v>
      </c>
      <c r="D73" s="1">
        <v>12</v>
      </c>
      <c r="E73" s="4">
        <v>10</v>
      </c>
      <c r="F73" s="5">
        <v>2</v>
      </c>
      <c r="G73" s="4">
        <v>10</v>
      </c>
      <c r="H73" s="5">
        <v>2.3048199999999999</v>
      </c>
      <c r="I73" s="12">
        <v>5.0619999999999998E-2</v>
      </c>
      <c r="J73" s="12">
        <v>1.4030299999999999E-4</v>
      </c>
      <c r="K73" s="13">
        <v>0.99939999999999996</v>
      </c>
      <c r="L73" s="1" t="str">
        <f t="shared" si="22"/>
        <v>AE08</v>
      </c>
      <c r="M73" s="1" t="str">
        <f t="shared" si="23"/>
        <v>AE09</v>
      </c>
      <c r="N73" s="1" t="s">
        <v>40</v>
      </c>
      <c r="O73" s="9" t="str">
        <f t="shared" si="24"/>
        <v>-</v>
      </c>
      <c r="P73" s="1" t="str">
        <f t="shared" si="25"/>
        <v>False</v>
      </c>
      <c r="Q73" s="1" t="str">
        <f t="shared" si="26"/>
        <v>True</v>
      </c>
      <c r="R73" s="1" t="str">
        <f t="shared" si="27"/>
        <v>True</v>
      </c>
      <c r="S73" s="1" t="str">
        <f t="shared" si="28"/>
        <v>False</v>
      </c>
      <c r="T73" s="1" t="str">
        <f t="shared" si="29"/>
        <v>True</v>
      </c>
      <c r="U73" s="1" t="str">
        <f t="shared" si="30"/>
        <v>True</v>
      </c>
      <c r="V73" s="1"/>
      <c r="W73" s="1"/>
      <c r="X73" s="2">
        <v>0.97123644493312999</v>
      </c>
      <c r="Y73" s="2">
        <v>0.98312276086380401</v>
      </c>
      <c r="Z73" s="2">
        <v>0.96128814459432799</v>
      </c>
      <c r="AA73" s="2">
        <v>0.87882340862523201</v>
      </c>
      <c r="AB73" s="2">
        <v>0.99160490801413004</v>
      </c>
      <c r="AC73" s="2">
        <v>0.99688307680578103</v>
      </c>
      <c r="AD73" s="2">
        <v>0.97120579366488502</v>
      </c>
      <c r="AE73" s="2">
        <v>0.62802021122342899</v>
      </c>
      <c r="AF73" s="2">
        <v>0.22033905380750199</v>
      </c>
      <c r="AG73" s="2">
        <v>-0.48126602783289701</v>
      </c>
      <c r="AH73" s="2">
        <v>0.425935624657723</v>
      </c>
      <c r="AI73" s="2">
        <v>0.75436467953463904</v>
      </c>
      <c r="AJ73" s="2">
        <v>0.85899550929133905</v>
      </c>
      <c r="AK73" s="2">
        <f t="shared" si="31"/>
        <v>0.99688307680578103</v>
      </c>
      <c r="AL73" s="9"/>
      <c r="AM73" s="1"/>
      <c r="AP73" s="2">
        <v>0.98960999999999999</v>
      </c>
      <c r="AQ73" s="2">
        <v>0.99917999999999996</v>
      </c>
      <c r="AR73" s="2">
        <v>0.99883</v>
      </c>
      <c r="AS73" s="2">
        <v>0.99100999999999995</v>
      </c>
      <c r="AT73" s="2">
        <v>0.99883</v>
      </c>
      <c r="AU73" s="2">
        <v>0.99944</v>
      </c>
      <c r="AV73" s="2">
        <v>0.99795</v>
      </c>
      <c r="AW73" s="2">
        <v>0.98035000000000005</v>
      </c>
      <c r="AX73" s="2">
        <v>0.96260999999999997</v>
      </c>
      <c r="AY73" s="2">
        <v>0.93789999999999996</v>
      </c>
      <c r="AZ73" s="2">
        <v>0.92735999999999996</v>
      </c>
      <c r="BA73" s="2">
        <v>0.97518000000000005</v>
      </c>
      <c r="BB73" s="2">
        <v>0.98582999999999998</v>
      </c>
      <c r="BC73" s="2">
        <f t="shared" si="32"/>
        <v>0.99944</v>
      </c>
      <c r="BD73" s="2"/>
      <c r="BE73" s="10">
        <v>0.93096999999999996</v>
      </c>
      <c r="BF73" s="10">
        <v>1.20651</v>
      </c>
      <c r="BG73" s="10">
        <v>1.34694</v>
      </c>
      <c r="BH73" s="10">
        <v>1.6785600000000001</v>
      </c>
      <c r="BI73" s="10">
        <v>1.07663</v>
      </c>
      <c r="BJ73" s="10">
        <v>0.91176999999999997</v>
      </c>
      <c r="BK73" s="10">
        <v>0.79173000000000004</v>
      </c>
      <c r="BL73" s="10">
        <v>0.48231000000000002</v>
      </c>
      <c r="BM73" s="10">
        <v>0.34955000000000003</v>
      </c>
      <c r="BN73" s="10">
        <v>0.22700000000000001</v>
      </c>
      <c r="BO73" s="10">
        <v>0.42050999999999999</v>
      </c>
      <c r="BP73" s="10">
        <v>0.56845999999999997</v>
      </c>
      <c r="BQ73" s="10">
        <v>0.63270999999999999</v>
      </c>
      <c r="BS73" s="10">
        <v>3.5400000000000001E-2</v>
      </c>
      <c r="BT73" s="10">
        <v>-0.18895000000000001</v>
      </c>
      <c r="BU73" s="10">
        <v>-0.30592000000000003</v>
      </c>
      <c r="BV73" s="10">
        <v>-0.58603000000000005</v>
      </c>
      <c r="BW73" s="10">
        <v>-7.9329999999999998E-2</v>
      </c>
      <c r="BX73" s="10">
        <v>6.447E-2</v>
      </c>
      <c r="BY73" s="10">
        <v>0.1709</v>
      </c>
      <c r="BZ73" s="10">
        <v>0.45795999999999998</v>
      </c>
      <c r="CA73" s="10">
        <v>0.59106999999999998</v>
      </c>
      <c r="CB73" s="10">
        <v>0.72277999999999998</v>
      </c>
      <c r="CC73" s="10">
        <v>0.48869000000000001</v>
      </c>
      <c r="CD73" s="10">
        <v>0.36201</v>
      </c>
      <c r="CE73" s="10">
        <v>0.30714000000000002</v>
      </c>
      <c r="CG73" s="1" t="s">
        <v>4</v>
      </c>
      <c r="CH73" s="1" t="s">
        <v>40</v>
      </c>
    </row>
    <row r="74" spans="1:86" x14ac:dyDescent="0.25">
      <c r="A74" t="s">
        <v>113</v>
      </c>
      <c r="B74" s="1" t="s">
        <v>1</v>
      </c>
      <c r="C74" s="1" t="s">
        <v>2</v>
      </c>
      <c r="D74" s="1">
        <v>13</v>
      </c>
      <c r="E74" s="4">
        <v>20</v>
      </c>
      <c r="F74" s="5">
        <v>2</v>
      </c>
      <c r="G74" s="4">
        <v>20</v>
      </c>
      <c r="H74" s="5">
        <v>2.3603399999999999</v>
      </c>
      <c r="I74" s="12">
        <v>8.4220000000000003E-2</v>
      </c>
      <c r="J74" s="12">
        <v>2.02566E-4</v>
      </c>
      <c r="K74" s="13">
        <v>0.99972000000000005</v>
      </c>
      <c r="L74" s="1" t="str">
        <f t="shared" si="22"/>
        <v>AE08</v>
      </c>
      <c r="M74" s="1" t="str">
        <f t="shared" si="23"/>
        <v>D2</v>
      </c>
      <c r="N74" s="1" t="s">
        <v>4</v>
      </c>
      <c r="O74" s="9" t="str">
        <f t="shared" si="24"/>
        <v>-</v>
      </c>
      <c r="P74" s="1" t="str">
        <f t="shared" si="25"/>
        <v>True</v>
      </c>
      <c r="Q74" s="1" t="str">
        <f t="shared" si="26"/>
        <v>False</v>
      </c>
      <c r="R74" s="1" t="str">
        <f t="shared" si="27"/>
        <v>True</v>
      </c>
      <c r="S74" s="1" t="str">
        <f t="shared" si="28"/>
        <v>True</v>
      </c>
      <c r="T74" s="1" t="str">
        <f t="shared" si="29"/>
        <v>False</v>
      </c>
      <c r="U74" s="1" t="str">
        <f t="shared" si="30"/>
        <v>True</v>
      </c>
      <c r="V74" s="1"/>
      <c r="W74" s="1"/>
      <c r="X74" s="2">
        <v>0.92002206657542096</v>
      </c>
      <c r="Y74" s="2">
        <v>0.985157846229468</v>
      </c>
      <c r="Z74" s="2">
        <v>0.98405298196232605</v>
      </c>
      <c r="AA74" s="2">
        <v>0.93843093911615505</v>
      </c>
      <c r="AB74" s="2">
        <v>0.99744097810332399</v>
      </c>
      <c r="AC74" s="2">
        <v>0.97356176195285005</v>
      </c>
      <c r="AD74" s="2">
        <v>0.92008571856564803</v>
      </c>
      <c r="AE74" s="2">
        <v>0.48384443179796999</v>
      </c>
      <c r="AF74" s="2">
        <v>4.3864147670468902E-2</v>
      </c>
      <c r="AG74" s="2">
        <v>-0.70574894585294301</v>
      </c>
      <c r="AH74" s="2">
        <v>0.26003009816952199</v>
      </c>
      <c r="AI74" s="2">
        <v>0.62393495094684503</v>
      </c>
      <c r="AJ74" s="2">
        <v>0.75947778011528499</v>
      </c>
      <c r="AK74" s="2">
        <f t="shared" si="31"/>
        <v>0.99744097810332399</v>
      </c>
      <c r="AL74" s="9"/>
      <c r="AM74" s="1"/>
      <c r="AP74" s="2">
        <v>0.97668999999999995</v>
      </c>
      <c r="AQ74" s="2">
        <v>0.99560999999999999</v>
      </c>
      <c r="AR74" s="2">
        <v>0.999</v>
      </c>
      <c r="AS74" s="2">
        <v>0.99785999999999997</v>
      </c>
      <c r="AT74" s="2">
        <v>0.99880999999999998</v>
      </c>
      <c r="AU74" s="2">
        <v>0.99604000000000004</v>
      </c>
      <c r="AV74" s="2">
        <v>0.99178999999999995</v>
      </c>
      <c r="AW74" s="2">
        <v>0.96592999999999996</v>
      </c>
      <c r="AX74" s="2">
        <v>0.94433</v>
      </c>
      <c r="AY74" s="2">
        <v>0.91618999999999995</v>
      </c>
      <c r="AZ74" s="2">
        <v>0.89824999999999999</v>
      </c>
      <c r="BA74" s="2">
        <v>0.95757999999999999</v>
      </c>
      <c r="BB74" s="2">
        <v>0.97209999999999996</v>
      </c>
      <c r="BC74" s="2">
        <f t="shared" si="32"/>
        <v>0.999</v>
      </c>
      <c r="BD74" s="2"/>
      <c r="BE74" s="10">
        <v>0.77973000000000003</v>
      </c>
      <c r="BF74" s="10">
        <v>1.0239100000000001</v>
      </c>
      <c r="BG74" s="10">
        <v>1.1491800000000001</v>
      </c>
      <c r="BH74" s="10">
        <v>1.4460200000000001</v>
      </c>
      <c r="BI74" s="10">
        <v>0.91769000000000001</v>
      </c>
      <c r="BJ74" s="10">
        <v>0.77290999999999999</v>
      </c>
      <c r="BK74" s="10">
        <v>0.66800999999999999</v>
      </c>
      <c r="BL74" s="10">
        <v>0.40054000000000001</v>
      </c>
      <c r="BM74" s="10">
        <v>0.28766000000000003</v>
      </c>
      <c r="BN74" s="10">
        <v>0.18496000000000001</v>
      </c>
      <c r="BO74" s="10">
        <v>0.34156999999999998</v>
      </c>
      <c r="BP74" s="10">
        <v>0.47082000000000002</v>
      </c>
      <c r="BQ74" s="10">
        <v>0.52734999999999999</v>
      </c>
      <c r="BS74" s="10">
        <v>0.15944</v>
      </c>
      <c r="BT74" s="10">
        <v>-6.003E-2</v>
      </c>
      <c r="BU74" s="10">
        <v>-0.17643</v>
      </c>
      <c r="BV74" s="10">
        <v>-0.45762999999999998</v>
      </c>
      <c r="BW74" s="10">
        <v>2.63E-2</v>
      </c>
      <c r="BX74" s="10">
        <v>0.16402</v>
      </c>
      <c r="BY74" s="10">
        <v>0.26479999999999998</v>
      </c>
      <c r="BZ74" s="10">
        <v>0.53039999999999998</v>
      </c>
      <c r="CA74" s="10">
        <v>0.64981</v>
      </c>
      <c r="CB74" s="10">
        <v>0.76534000000000002</v>
      </c>
      <c r="CC74" s="10">
        <v>0.56999999999999995</v>
      </c>
      <c r="CD74" s="10">
        <v>0.45036999999999999</v>
      </c>
      <c r="CE74" s="10">
        <v>0.39759</v>
      </c>
      <c r="CG74" s="1" t="s">
        <v>4</v>
      </c>
      <c r="CH74" s="1" t="s">
        <v>7</v>
      </c>
    </row>
    <row r="75" spans="1:86" x14ac:dyDescent="0.25">
      <c r="A75" t="s">
        <v>114</v>
      </c>
      <c r="B75" s="1" t="s">
        <v>1</v>
      </c>
      <c r="C75" s="1" t="s">
        <v>2</v>
      </c>
      <c r="D75" s="1">
        <v>14</v>
      </c>
      <c r="E75" s="4">
        <v>20</v>
      </c>
      <c r="F75" s="5">
        <v>2</v>
      </c>
      <c r="G75" s="4">
        <v>20</v>
      </c>
      <c r="H75" s="5">
        <v>2.4628800000000002</v>
      </c>
      <c r="I75" s="12">
        <v>0.10589</v>
      </c>
      <c r="J75" s="12">
        <v>2.30032E-4</v>
      </c>
      <c r="K75" s="13">
        <v>0.99975999999999998</v>
      </c>
      <c r="L75" s="1" t="str">
        <f t="shared" si="22"/>
        <v>AE08</v>
      </c>
      <c r="M75" s="1" t="str">
        <f t="shared" si="23"/>
        <v xml:space="preserve"> </v>
      </c>
      <c r="N75" s="1" t="s">
        <v>4</v>
      </c>
      <c r="O75" s="9" t="str">
        <f t="shared" si="24"/>
        <v>-</v>
      </c>
      <c r="P75" s="1" t="str">
        <f t="shared" si="25"/>
        <v>True</v>
      </c>
      <c r="Q75" s="1" t="str">
        <f t="shared" si="26"/>
        <v>False</v>
      </c>
      <c r="R75" s="1" t="str">
        <f t="shared" si="27"/>
        <v>True</v>
      </c>
      <c r="S75" s="1" t="str">
        <f t="shared" si="28"/>
        <v>True</v>
      </c>
      <c r="T75" s="1" t="str">
        <f t="shared" si="29"/>
        <v>False</v>
      </c>
      <c r="U75" s="1" t="str">
        <f t="shared" si="30"/>
        <v>True</v>
      </c>
      <c r="V75" s="1"/>
      <c r="W75" s="1"/>
      <c r="X75" s="2">
        <v>0.91876805670525297</v>
      </c>
      <c r="Y75" s="2">
        <v>0.97741789803858903</v>
      </c>
      <c r="Z75" s="2">
        <v>0.97285937563432601</v>
      </c>
      <c r="AA75" s="2">
        <v>0.91914328293477199</v>
      </c>
      <c r="AB75" s="2">
        <v>0.99767930584854903</v>
      </c>
      <c r="AC75" s="2">
        <v>0.97972355276503698</v>
      </c>
      <c r="AD75" s="2">
        <v>0.93010516735389404</v>
      </c>
      <c r="AE75" s="2">
        <v>0.49527324396622702</v>
      </c>
      <c r="AF75" s="2">
        <v>3.7982819503843697E-2</v>
      </c>
      <c r="AG75" s="2">
        <v>-0.74196863121387102</v>
      </c>
      <c r="AH75" s="2">
        <v>0.25850148854457999</v>
      </c>
      <c r="AI75" s="2">
        <v>0.63336821520766895</v>
      </c>
      <c r="AJ75" s="2">
        <v>0.771224579859763</v>
      </c>
      <c r="AK75" s="2">
        <f t="shared" si="31"/>
        <v>0.99767930584854903</v>
      </c>
      <c r="AL75" s="9"/>
      <c r="AM75" s="1"/>
      <c r="AP75" s="2">
        <v>0.97743000000000002</v>
      </c>
      <c r="AQ75" s="2">
        <v>0.99497999999999998</v>
      </c>
      <c r="AR75" s="2">
        <v>0.99812000000000001</v>
      </c>
      <c r="AS75" s="2">
        <v>0.99687999999999999</v>
      </c>
      <c r="AT75" s="2">
        <v>0.99944</v>
      </c>
      <c r="AU75" s="2">
        <v>0.99685000000000001</v>
      </c>
      <c r="AV75" s="2">
        <v>0.99268000000000001</v>
      </c>
      <c r="AW75" s="2">
        <v>0.96638999999999997</v>
      </c>
      <c r="AX75" s="2">
        <v>0.94394999999999996</v>
      </c>
      <c r="AY75" s="2">
        <v>0.91432000000000002</v>
      </c>
      <c r="AZ75" s="2">
        <v>0.90114000000000005</v>
      </c>
      <c r="BA75" s="2">
        <v>0.95882999999999996</v>
      </c>
      <c r="BB75" s="2">
        <v>0.97309000000000001</v>
      </c>
      <c r="BC75" s="2">
        <f t="shared" si="32"/>
        <v>0.99944</v>
      </c>
      <c r="BD75" s="2"/>
      <c r="BE75" s="10">
        <v>0.88485000000000003</v>
      </c>
      <c r="BF75" s="10">
        <v>1.1511800000000001</v>
      </c>
      <c r="BG75" s="10">
        <v>1.2874699999999999</v>
      </c>
      <c r="BH75" s="10">
        <v>1.61008</v>
      </c>
      <c r="BI75" s="10">
        <v>1.03043</v>
      </c>
      <c r="BJ75" s="10">
        <v>0.87141000000000002</v>
      </c>
      <c r="BK75" s="10">
        <v>0.75583999999999996</v>
      </c>
      <c r="BL75" s="10">
        <v>0.45898</v>
      </c>
      <c r="BM75" s="10">
        <v>0.33216000000000001</v>
      </c>
      <c r="BN75" s="10">
        <v>0.21543000000000001</v>
      </c>
      <c r="BO75" s="10">
        <v>0.39778000000000002</v>
      </c>
      <c r="BP75" s="10">
        <v>0.54000999999999999</v>
      </c>
      <c r="BQ75" s="10">
        <v>0.60199000000000003</v>
      </c>
      <c r="BS75" s="10">
        <v>7.6799999999999993E-2</v>
      </c>
      <c r="BT75" s="10">
        <v>-0.14219999999999999</v>
      </c>
      <c r="BU75" s="10">
        <v>-0.25717000000000001</v>
      </c>
      <c r="BV75" s="10">
        <v>-0.53354000000000001</v>
      </c>
      <c r="BW75" s="10">
        <v>-4.1910000000000003E-2</v>
      </c>
      <c r="BX75" s="10">
        <v>9.8040000000000002E-2</v>
      </c>
      <c r="BY75" s="10">
        <v>0.20133999999999999</v>
      </c>
      <c r="BZ75" s="10">
        <v>0.47876000000000002</v>
      </c>
      <c r="CA75" s="10">
        <v>0.60687000000000002</v>
      </c>
      <c r="CB75" s="10">
        <v>0.73345000000000005</v>
      </c>
      <c r="CC75" s="10">
        <v>0.51056999999999997</v>
      </c>
      <c r="CD75" s="10">
        <v>0.38796999999999998</v>
      </c>
      <c r="CE75" s="10">
        <v>0.33456000000000002</v>
      </c>
      <c r="CG75" s="1" t="s">
        <v>4</v>
      </c>
    </row>
    <row r="76" spans="1:86" x14ac:dyDescent="0.25">
      <c r="A76" t="s">
        <v>115</v>
      </c>
      <c r="B76" s="1" t="s">
        <v>1</v>
      </c>
      <c r="C76" s="1" t="s">
        <v>2</v>
      </c>
      <c r="D76" s="1">
        <v>15</v>
      </c>
      <c r="E76" s="4">
        <v>-5</v>
      </c>
      <c r="F76" s="5">
        <v>2</v>
      </c>
      <c r="G76" s="4">
        <v>-5</v>
      </c>
      <c r="H76" s="5">
        <v>2.26559</v>
      </c>
      <c r="I76" s="12">
        <v>1.499E-2</v>
      </c>
      <c r="J76" s="12">
        <v>1.5887900000000001E-5</v>
      </c>
      <c r="K76" s="13">
        <v>0.99968000000000001</v>
      </c>
      <c r="L76" s="1" t="str">
        <f t="shared" si="22"/>
        <v>AE08</v>
      </c>
      <c r="M76" s="1" t="str">
        <f t="shared" si="23"/>
        <v xml:space="preserve"> </v>
      </c>
      <c r="N76" s="1" t="s">
        <v>4</v>
      </c>
      <c r="O76" s="9" t="str">
        <f t="shared" si="24"/>
        <v>-</v>
      </c>
      <c r="P76" s="1" t="str">
        <f t="shared" si="25"/>
        <v>True</v>
      </c>
      <c r="Q76" s="1" t="str">
        <f t="shared" si="26"/>
        <v>False</v>
      </c>
      <c r="R76" s="1" t="str">
        <f t="shared" si="27"/>
        <v>True</v>
      </c>
      <c r="S76" s="1" t="str">
        <f t="shared" si="28"/>
        <v>True</v>
      </c>
      <c r="T76" s="1" t="str">
        <f t="shared" si="29"/>
        <v>False</v>
      </c>
      <c r="U76" s="1" t="str">
        <f t="shared" si="30"/>
        <v>True</v>
      </c>
      <c r="V76" s="1"/>
      <c r="W76" s="1"/>
      <c r="X76" s="2">
        <v>0.92783674238049196</v>
      </c>
      <c r="Y76" s="2">
        <v>0.97587739428087805</v>
      </c>
      <c r="Z76" s="2">
        <v>0.96726500137513005</v>
      </c>
      <c r="AA76" s="2">
        <v>0.90601168915587504</v>
      </c>
      <c r="AB76" s="2">
        <v>0.99728162012184496</v>
      </c>
      <c r="AC76" s="2">
        <v>0.985423422977038</v>
      </c>
      <c r="AD76" s="2">
        <v>0.94159325002183603</v>
      </c>
      <c r="AE76" s="2">
        <v>0.52379155153971502</v>
      </c>
      <c r="AF76" s="2">
        <v>7.0976785948166699E-2</v>
      </c>
      <c r="AG76" s="2">
        <v>-0.70745210879793197</v>
      </c>
      <c r="AH76" s="2">
        <v>0.289523143389187</v>
      </c>
      <c r="AI76" s="2">
        <v>0.65925102312585104</v>
      </c>
      <c r="AJ76" s="2">
        <v>0.79167642264041005</v>
      </c>
      <c r="AK76" s="2">
        <f t="shared" si="31"/>
        <v>0.99728162012184496</v>
      </c>
      <c r="AL76" s="9"/>
      <c r="AM76" s="1"/>
      <c r="AP76" s="2">
        <v>0.97874000000000005</v>
      </c>
      <c r="AQ76" s="2">
        <v>0.99497000000000002</v>
      </c>
      <c r="AR76" s="2">
        <v>0.99775999999999998</v>
      </c>
      <c r="AS76" s="2">
        <v>0.99616000000000005</v>
      </c>
      <c r="AT76" s="2">
        <v>0.99953999999999998</v>
      </c>
      <c r="AU76" s="2">
        <v>0.99763999999999997</v>
      </c>
      <c r="AV76" s="2">
        <v>0.99421999999999999</v>
      </c>
      <c r="AW76" s="2">
        <v>0.97141999999999995</v>
      </c>
      <c r="AX76" s="2">
        <v>0.95152000000000003</v>
      </c>
      <c r="AY76" s="2">
        <v>0.92501</v>
      </c>
      <c r="AZ76" s="2">
        <v>0.90951000000000004</v>
      </c>
      <c r="BA76" s="2">
        <v>0.96348999999999996</v>
      </c>
      <c r="BB76" s="2">
        <v>0.97660999999999998</v>
      </c>
      <c r="BC76" s="2">
        <f t="shared" si="32"/>
        <v>0.99953999999999998</v>
      </c>
      <c r="BD76" s="2"/>
      <c r="BE76" s="10">
        <v>0.91683999999999999</v>
      </c>
      <c r="BF76" s="10">
        <v>1.1984399999999999</v>
      </c>
      <c r="BG76" s="10">
        <v>1.34304</v>
      </c>
      <c r="BH76" s="10">
        <v>1.68601</v>
      </c>
      <c r="BI76" s="10">
        <v>1.0753699999999999</v>
      </c>
      <c r="BJ76" s="10">
        <v>0.90766999999999998</v>
      </c>
      <c r="BK76" s="10">
        <v>0.78602000000000005</v>
      </c>
      <c r="BL76" s="10">
        <v>0.47476000000000002</v>
      </c>
      <c r="BM76" s="10">
        <v>0.34255000000000002</v>
      </c>
      <c r="BN76" s="10">
        <v>0.22144</v>
      </c>
      <c r="BO76" s="10">
        <v>0.40833000000000003</v>
      </c>
      <c r="BP76" s="10">
        <v>0.55789999999999995</v>
      </c>
      <c r="BQ76" s="10">
        <v>0.62329000000000001</v>
      </c>
      <c r="BS76" s="10">
        <v>6.615E-2</v>
      </c>
      <c r="BT76" s="10">
        <v>-0.16441</v>
      </c>
      <c r="BU76" s="10">
        <v>-0.28605999999999998</v>
      </c>
      <c r="BV76" s="10">
        <v>-0.57928999999999997</v>
      </c>
      <c r="BW76" s="10">
        <v>-6.5570000000000003E-2</v>
      </c>
      <c r="BX76" s="10">
        <v>8.0729999999999996E-2</v>
      </c>
      <c r="BY76" s="10">
        <v>0.18831000000000001</v>
      </c>
      <c r="BZ76" s="10">
        <v>0.47491</v>
      </c>
      <c r="CA76" s="10">
        <v>0.60577999999999999</v>
      </c>
      <c r="CB76" s="10">
        <v>0.73397000000000001</v>
      </c>
      <c r="CC76" s="10">
        <v>0.51193</v>
      </c>
      <c r="CD76" s="10">
        <v>0.38429999999999997</v>
      </c>
      <c r="CE76" s="10">
        <v>0.32837</v>
      </c>
      <c r="CG76" s="1" t="s">
        <v>4</v>
      </c>
    </row>
    <row r="77" spans="1:86" x14ac:dyDescent="0.25">
      <c r="A77" t="s">
        <v>116</v>
      </c>
      <c r="B77" s="1" t="s">
        <v>6</v>
      </c>
      <c r="C77" s="1" t="s">
        <v>2</v>
      </c>
      <c r="D77" s="1" t="s">
        <v>184</v>
      </c>
      <c r="E77" s="4">
        <v>40</v>
      </c>
      <c r="F77" s="5">
        <v>1</v>
      </c>
      <c r="G77" s="4">
        <v>40</v>
      </c>
      <c r="H77" s="5">
        <v>0.62426000000000004</v>
      </c>
      <c r="I77" s="12">
        <v>8.5699999999999995E-3</v>
      </c>
      <c r="J77" s="12">
        <v>4.1791300000000001E-5</v>
      </c>
      <c r="K77" s="13">
        <v>0.99361999999999995</v>
      </c>
      <c r="L77" s="1" t="str">
        <f t="shared" si="22"/>
        <v>D4</v>
      </c>
      <c r="M77" s="1" t="str">
        <f t="shared" si="23"/>
        <v xml:space="preserve"> </v>
      </c>
      <c r="N77" s="1" t="s">
        <v>0</v>
      </c>
      <c r="O77" s="9" t="str">
        <f t="shared" si="24"/>
        <v>-</v>
      </c>
      <c r="P77" s="1" t="str">
        <f t="shared" si="25"/>
        <v>True</v>
      </c>
      <c r="Q77" s="1" t="str">
        <f t="shared" si="26"/>
        <v>False</v>
      </c>
      <c r="R77" s="1" t="str">
        <f t="shared" si="27"/>
        <v>True</v>
      </c>
      <c r="S77" s="1" t="str">
        <f t="shared" si="28"/>
        <v>True</v>
      </c>
      <c r="T77" s="1" t="str">
        <f t="shared" si="29"/>
        <v>False</v>
      </c>
      <c r="U77" s="1" t="str">
        <f t="shared" si="30"/>
        <v>True</v>
      </c>
      <c r="V77" s="1"/>
      <c r="W77" s="1"/>
      <c r="X77" s="2">
        <v>0.78503449407166803</v>
      </c>
      <c r="Y77" s="2">
        <v>0.94113148703322702</v>
      </c>
      <c r="Z77" s="2">
        <v>0.97269928031145803</v>
      </c>
      <c r="AA77" s="2">
        <v>0.99896578015571202</v>
      </c>
      <c r="AB77" s="2">
        <v>0.93647455145875003</v>
      </c>
      <c r="AC77" s="2">
        <v>0.86066937773751295</v>
      </c>
      <c r="AD77" s="2">
        <v>0.74930717211198195</v>
      </c>
      <c r="AE77" s="2">
        <v>0.193348061652131</v>
      </c>
      <c r="AF77" s="2">
        <v>-0.22541013325444001</v>
      </c>
      <c r="AG77" s="2">
        <v>-0.97882143160276203</v>
      </c>
      <c r="AH77" s="2">
        <v>1.5293207461202499E-2</v>
      </c>
      <c r="AI77" s="2">
        <v>0.35847867264133898</v>
      </c>
      <c r="AJ77" s="2">
        <v>0.52793451623440002</v>
      </c>
      <c r="AK77" s="2">
        <f t="shared" si="31"/>
        <v>0.99896578015571202</v>
      </c>
      <c r="AL77" s="9"/>
      <c r="AM77" s="1"/>
      <c r="AP77" s="2">
        <v>0.96609</v>
      </c>
      <c r="AQ77" s="2">
        <v>0.99007000000000001</v>
      </c>
      <c r="AR77" s="2">
        <v>0.99580999999999997</v>
      </c>
      <c r="AS77" s="2">
        <v>0.99941999999999998</v>
      </c>
      <c r="AT77" s="2">
        <v>0.99631000000000003</v>
      </c>
      <c r="AU77" s="2">
        <v>0.99177999999999999</v>
      </c>
      <c r="AV77" s="2">
        <v>0.98623000000000005</v>
      </c>
      <c r="AW77" s="2">
        <v>0.95684999999999998</v>
      </c>
      <c r="AX77" s="2">
        <v>0.93335999999999997</v>
      </c>
      <c r="AY77" s="2">
        <v>0.90280000000000005</v>
      </c>
      <c r="AZ77" s="2">
        <v>0.87985999999999998</v>
      </c>
      <c r="BA77" s="2">
        <v>0.94642000000000004</v>
      </c>
      <c r="BB77" s="2">
        <v>0.96286000000000005</v>
      </c>
      <c r="BC77" s="2">
        <f t="shared" si="32"/>
        <v>0.99941999999999998</v>
      </c>
      <c r="BD77" s="2"/>
      <c r="BE77" s="10">
        <v>0.50451000000000001</v>
      </c>
      <c r="BF77" s="10">
        <v>0.67798000000000003</v>
      </c>
      <c r="BG77" s="10">
        <v>0.76788000000000001</v>
      </c>
      <c r="BH77" s="10">
        <v>0.98209000000000002</v>
      </c>
      <c r="BI77" s="10">
        <v>0.61270999999999998</v>
      </c>
      <c r="BJ77" s="10">
        <v>0.51141000000000003</v>
      </c>
      <c r="BK77" s="10">
        <v>0.43859999999999999</v>
      </c>
      <c r="BL77" s="10">
        <v>0.25622</v>
      </c>
      <c r="BM77" s="10">
        <v>0.18131</v>
      </c>
      <c r="BN77" s="10">
        <v>0.11473</v>
      </c>
      <c r="BO77" s="10">
        <v>0.20963000000000001</v>
      </c>
      <c r="BP77" s="10">
        <v>0.29929</v>
      </c>
      <c r="BQ77" s="10">
        <v>0.33898</v>
      </c>
      <c r="BS77" s="10">
        <v>0.47536</v>
      </c>
      <c r="BT77" s="10">
        <v>0.30460999999999999</v>
      </c>
      <c r="BU77" s="10">
        <v>0.21057000000000001</v>
      </c>
      <c r="BV77" s="10">
        <v>-2.0899999999999998E-2</v>
      </c>
      <c r="BW77" s="10">
        <v>0.33854000000000001</v>
      </c>
      <c r="BX77" s="10">
        <v>0.44211</v>
      </c>
      <c r="BY77" s="10">
        <v>0.51626000000000005</v>
      </c>
      <c r="BZ77" s="10">
        <v>0.70343</v>
      </c>
      <c r="CA77" s="10">
        <v>0.78300000000000003</v>
      </c>
      <c r="CB77" s="10">
        <v>0.85711000000000004</v>
      </c>
      <c r="CC77" s="10">
        <v>0.74644999999999995</v>
      </c>
      <c r="CD77" s="10">
        <v>0.65952999999999995</v>
      </c>
      <c r="CE77" s="10">
        <v>0.61963000000000001</v>
      </c>
      <c r="CG77" s="1" t="s">
        <v>0</v>
      </c>
    </row>
    <row r="78" spans="1:86" x14ac:dyDescent="0.25">
      <c r="A78" t="s">
        <v>117</v>
      </c>
      <c r="B78" s="1" t="s">
        <v>6</v>
      </c>
      <c r="C78" s="1" t="s">
        <v>2</v>
      </c>
      <c r="D78" s="1" t="s">
        <v>185</v>
      </c>
      <c r="E78" s="4">
        <v>40</v>
      </c>
      <c r="F78" s="5">
        <v>1</v>
      </c>
      <c r="G78" s="4">
        <v>40</v>
      </c>
      <c r="H78" s="5">
        <v>0.62677000000000005</v>
      </c>
      <c r="I78" s="12">
        <v>1.2330000000000001E-2</v>
      </c>
      <c r="J78" s="12">
        <v>5.8214999999999997E-5</v>
      </c>
      <c r="K78" s="13">
        <v>0.99607000000000001</v>
      </c>
      <c r="L78" s="1" t="str">
        <f t="shared" si="22"/>
        <v>D4</v>
      </c>
      <c r="M78" s="1" t="str">
        <f t="shared" si="23"/>
        <v xml:space="preserve"> </v>
      </c>
      <c r="N78" s="1" t="s">
        <v>0</v>
      </c>
      <c r="O78" s="9" t="str">
        <f t="shared" si="24"/>
        <v>-</v>
      </c>
      <c r="P78" s="1" t="str">
        <f t="shared" si="25"/>
        <v>True</v>
      </c>
      <c r="Q78" s="1" t="str">
        <f t="shared" si="26"/>
        <v>False</v>
      </c>
      <c r="R78" s="1" t="str">
        <f t="shared" si="27"/>
        <v>True</v>
      </c>
      <c r="S78" s="1" t="str">
        <f t="shared" si="28"/>
        <v>True</v>
      </c>
      <c r="T78" s="1" t="str">
        <f t="shared" si="29"/>
        <v>False</v>
      </c>
      <c r="U78" s="1" t="str">
        <f t="shared" si="30"/>
        <v>True</v>
      </c>
      <c r="V78" s="1"/>
      <c r="W78" s="1"/>
      <c r="X78" s="2">
        <v>0.842700985994708</v>
      </c>
      <c r="Y78" s="2">
        <v>0.96710639890103001</v>
      </c>
      <c r="Z78" s="2">
        <v>0.98936957556036298</v>
      </c>
      <c r="AA78" s="2">
        <v>0.994827677000517</v>
      </c>
      <c r="AB78" s="2">
        <v>0.961107625547169</v>
      </c>
      <c r="AC78" s="2">
        <v>0.89954721299962004</v>
      </c>
      <c r="AD78" s="2">
        <v>0.80800264642623398</v>
      </c>
      <c r="AE78" s="2">
        <v>0.294903881540028</v>
      </c>
      <c r="AF78" s="2">
        <v>-0.117551686478556</v>
      </c>
      <c r="AG78" s="2">
        <v>-0.84937826074396705</v>
      </c>
      <c r="AH78" s="2">
        <v>0.114348545885295</v>
      </c>
      <c r="AI78" s="2">
        <v>0.45508343036521298</v>
      </c>
      <c r="AJ78" s="2">
        <v>0.60936090275571897</v>
      </c>
      <c r="AK78" s="2">
        <f t="shared" si="31"/>
        <v>0.994827677000517</v>
      </c>
      <c r="AL78" s="9"/>
      <c r="AM78" s="1"/>
      <c r="AP78" s="2">
        <v>0.97262000000000004</v>
      </c>
      <c r="AQ78" s="2">
        <v>0.99358000000000002</v>
      </c>
      <c r="AR78" s="2">
        <v>0.99778</v>
      </c>
      <c r="AS78" s="2">
        <v>0.99826999999999999</v>
      </c>
      <c r="AT78" s="2">
        <v>0.99743999999999999</v>
      </c>
      <c r="AU78" s="2">
        <v>0.99402999999999997</v>
      </c>
      <c r="AV78" s="2">
        <v>0.98929</v>
      </c>
      <c r="AW78" s="2">
        <v>0.96167000000000002</v>
      </c>
      <c r="AX78" s="2">
        <v>0.93864999999999998</v>
      </c>
      <c r="AY78" s="2">
        <v>0.90834999999999999</v>
      </c>
      <c r="AZ78" s="2">
        <v>0.88788999999999996</v>
      </c>
      <c r="BA78" s="2">
        <v>0.95252000000000003</v>
      </c>
      <c r="BB78" s="2">
        <v>0.96809999999999996</v>
      </c>
      <c r="BC78" s="2">
        <f t="shared" si="32"/>
        <v>0.99826999999999999</v>
      </c>
      <c r="BD78" s="2"/>
      <c r="BE78" s="10">
        <v>0.57323000000000002</v>
      </c>
      <c r="BF78" s="10">
        <v>0.76526000000000005</v>
      </c>
      <c r="BG78" s="10">
        <v>0.86436000000000002</v>
      </c>
      <c r="BH78" s="10">
        <v>1.0999000000000001</v>
      </c>
      <c r="BI78" s="10">
        <v>0.68923999999999996</v>
      </c>
      <c r="BJ78" s="10">
        <v>0.57679000000000002</v>
      </c>
      <c r="BK78" s="10">
        <v>0.49576999999999999</v>
      </c>
      <c r="BL78" s="10">
        <v>0.29178999999999999</v>
      </c>
      <c r="BM78" s="10">
        <v>0.20735999999999999</v>
      </c>
      <c r="BN78" s="10">
        <v>0.13183</v>
      </c>
      <c r="BO78" s="10">
        <v>0.24165</v>
      </c>
      <c r="BP78" s="10">
        <v>0.34155000000000002</v>
      </c>
      <c r="BQ78" s="10">
        <v>0.38558999999999999</v>
      </c>
      <c r="BS78" s="10">
        <v>0.40573999999999999</v>
      </c>
      <c r="BT78" s="10">
        <v>0.22169</v>
      </c>
      <c r="BU78" s="10">
        <v>0.12145</v>
      </c>
      <c r="BV78" s="10">
        <v>-0.12386</v>
      </c>
      <c r="BW78" s="10">
        <v>0.26712000000000002</v>
      </c>
      <c r="BX78" s="10">
        <v>0.37916</v>
      </c>
      <c r="BY78" s="10">
        <v>0.45978000000000002</v>
      </c>
      <c r="BZ78" s="10">
        <v>0.66532999999999998</v>
      </c>
      <c r="CA78" s="10">
        <v>0.75390000000000001</v>
      </c>
      <c r="CB78" s="10">
        <v>0.83716999999999997</v>
      </c>
      <c r="CC78" s="10">
        <v>0.70886000000000005</v>
      </c>
      <c r="CD78" s="10">
        <v>0.61387000000000003</v>
      </c>
      <c r="CE78" s="10">
        <v>0.57071000000000005</v>
      </c>
      <c r="CG78" s="1" t="s">
        <v>0</v>
      </c>
    </row>
    <row r="79" spans="1:86" x14ac:dyDescent="0.25">
      <c r="A79" t="s">
        <v>118</v>
      </c>
      <c r="B79" s="1" t="s">
        <v>6</v>
      </c>
      <c r="C79" s="1" t="s">
        <v>2</v>
      </c>
      <c r="D79" s="1">
        <v>8</v>
      </c>
      <c r="E79" s="4">
        <v>40</v>
      </c>
      <c r="F79" s="5">
        <v>2</v>
      </c>
      <c r="G79" s="4">
        <v>40</v>
      </c>
      <c r="H79" s="5">
        <v>3.1751299999999998</v>
      </c>
      <c r="I79" s="12">
        <v>1.9630000000000002E-2</v>
      </c>
      <c r="J79" s="12">
        <v>1.46756E-4</v>
      </c>
      <c r="K79" s="13">
        <v>0.98682000000000003</v>
      </c>
      <c r="L79" s="1" t="str">
        <f t="shared" si="22"/>
        <v>D4</v>
      </c>
      <c r="M79" s="1" t="str">
        <f t="shared" si="23"/>
        <v xml:space="preserve"> </v>
      </c>
      <c r="N79" s="1" t="s">
        <v>0</v>
      </c>
      <c r="O79" s="9" t="str">
        <f t="shared" si="24"/>
        <v>-</v>
      </c>
      <c r="P79" s="1" t="str">
        <f t="shared" si="25"/>
        <v>True</v>
      </c>
      <c r="Q79" s="1" t="str">
        <f t="shared" si="26"/>
        <v>False</v>
      </c>
      <c r="R79" s="1" t="str">
        <f t="shared" si="27"/>
        <v>True</v>
      </c>
      <c r="S79" s="1" t="str">
        <f t="shared" si="28"/>
        <v>True</v>
      </c>
      <c r="T79" s="1" t="str">
        <f t="shared" si="29"/>
        <v>False</v>
      </c>
      <c r="U79" s="1" t="str">
        <f t="shared" si="30"/>
        <v>True</v>
      </c>
      <c r="V79" s="1"/>
      <c r="W79" s="1"/>
      <c r="X79" s="2">
        <v>0.68848815325055501</v>
      </c>
      <c r="Y79" s="2">
        <v>0.88867262244369105</v>
      </c>
      <c r="Z79" s="2">
        <v>0.93165577564132496</v>
      </c>
      <c r="AA79" s="2">
        <v>0.98851444348826101</v>
      </c>
      <c r="AB79" s="2">
        <v>0.88527076802145999</v>
      </c>
      <c r="AC79" s="2">
        <v>0.79107099169807704</v>
      </c>
      <c r="AD79" s="2">
        <v>0.65290860707440801</v>
      </c>
      <c r="AE79" s="2">
        <v>5.1847522324621399E-2</v>
      </c>
      <c r="AF79" s="2">
        <v>-0.35380131712114499</v>
      </c>
      <c r="AG79" s="2">
        <v>-1.11524721213791</v>
      </c>
      <c r="AH79" s="2">
        <v>-0.108669056969803</v>
      </c>
      <c r="AI79" s="2">
        <v>0.220008907952775</v>
      </c>
      <c r="AJ79" s="2">
        <v>0.40338722031908603</v>
      </c>
      <c r="AK79" s="2">
        <f t="shared" si="31"/>
        <v>0.98851444348826101</v>
      </c>
      <c r="AL79" s="9"/>
      <c r="AM79" s="1"/>
      <c r="AP79" s="2">
        <v>0.94121999999999995</v>
      </c>
      <c r="AQ79" s="2">
        <v>0.97640000000000005</v>
      </c>
      <c r="AR79" s="2">
        <v>0.98631000000000002</v>
      </c>
      <c r="AS79" s="2">
        <v>0.99687000000000003</v>
      </c>
      <c r="AT79" s="2">
        <v>0.98721999999999999</v>
      </c>
      <c r="AU79" s="2">
        <v>0.97887999999999997</v>
      </c>
      <c r="AV79" s="2">
        <v>0.96999000000000002</v>
      </c>
      <c r="AW79" s="2">
        <v>0.92898000000000003</v>
      </c>
      <c r="AX79" s="2">
        <v>0.89890999999999999</v>
      </c>
      <c r="AY79" s="2">
        <v>0.86151</v>
      </c>
      <c r="AZ79" s="2">
        <v>0.83196000000000003</v>
      </c>
      <c r="BA79" s="2">
        <v>0.91486000000000001</v>
      </c>
      <c r="BB79" s="2">
        <v>0.93664999999999998</v>
      </c>
      <c r="BC79" s="2">
        <f t="shared" si="32"/>
        <v>0.99687000000000003</v>
      </c>
      <c r="BD79" s="2"/>
      <c r="BE79" s="10">
        <v>0.37907999999999997</v>
      </c>
      <c r="BF79" s="10">
        <v>0.51383999999999996</v>
      </c>
      <c r="BG79" s="10">
        <v>0.58406000000000002</v>
      </c>
      <c r="BH79" s="10">
        <v>0.75180000000000002</v>
      </c>
      <c r="BI79" s="10">
        <v>0.46699000000000002</v>
      </c>
      <c r="BJ79" s="10">
        <v>0.38877</v>
      </c>
      <c r="BK79" s="10">
        <v>0.33272000000000002</v>
      </c>
      <c r="BL79" s="10">
        <v>0.19314999999999999</v>
      </c>
      <c r="BM79" s="10">
        <v>0.13627</v>
      </c>
      <c r="BN79" s="10">
        <v>8.5989999999999997E-2</v>
      </c>
      <c r="BO79" s="10">
        <v>0.15584999999999999</v>
      </c>
      <c r="BP79" s="10">
        <v>0.22475000000000001</v>
      </c>
      <c r="BQ79" s="10">
        <v>0.25541999999999998</v>
      </c>
      <c r="BS79" s="10">
        <v>0.62578</v>
      </c>
      <c r="BT79" s="10">
        <v>0.48515999999999998</v>
      </c>
      <c r="BU79" s="10">
        <v>0.40444999999999998</v>
      </c>
      <c r="BV79" s="10">
        <v>0.20193</v>
      </c>
      <c r="BW79" s="10">
        <v>0.48657</v>
      </c>
      <c r="BX79" s="10">
        <v>0.57057999999999998</v>
      </c>
      <c r="BY79" s="10">
        <v>0.62980000000000003</v>
      </c>
      <c r="BZ79" s="10">
        <v>0.77542</v>
      </c>
      <c r="CA79" s="10">
        <v>0.83579999999999999</v>
      </c>
      <c r="CB79" s="10">
        <v>0.89158000000000004</v>
      </c>
      <c r="CC79" s="10">
        <v>0.81591000000000002</v>
      </c>
      <c r="CD79" s="10">
        <v>0.74831000000000003</v>
      </c>
      <c r="CE79" s="10">
        <v>0.71597999999999995</v>
      </c>
      <c r="CG79" s="1" t="s">
        <v>0</v>
      </c>
    </row>
    <row r="80" spans="1:86" x14ac:dyDescent="0.25">
      <c r="A80" t="s">
        <v>119</v>
      </c>
      <c r="B80" s="1" t="s">
        <v>6</v>
      </c>
      <c r="C80" s="1" t="s">
        <v>2</v>
      </c>
      <c r="D80" s="1">
        <v>9</v>
      </c>
      <c r="E80" s="4">
        <v>30</v>
      </c>
      <c r="F80" s="5">
        <v>2</v>
      </c>
      <c r="G80" s="4">
        <v>30</v>
      </c>
      <c r="H80" s="5">
        <v>2.9054600000000002</v>
      </c>
      <c r="I80" s="12">
        <v>2.4719999999999999E-2</v>
      </c>
      <c r="J80" s="12">
        <v>1.6254900000000001E-4</v>
      </c>
      <c r="K80" s="13">
        <v>0.99016000000000004</v>
      </c>
      <c r="L80" s="1" t="str">
        <f t="shared" si="22"/>
        <v>D4</v>
      </c>
      <c r="M80" s="1" t="str">
        <f t="shared" si="23"/>
        <v xml:space="preserve"> </v>
      </c>
      <c r="N80" s="1" t="s">
        <v>0</v>
      </c>
      <c r="O80" s="9" t="str">
        <f t="shared" si="24"/>
        <v>-</v>
      </c>
      <c r="P80" s="1" t="str">
        <f t="shared" si="25"/>
        <v>True</v>
      </c>
      <c r="Q80" s="1" t="str">
        <f t="shared" si="26"/>
        <v>False</v>
      </c>
      <c r="R80" s="1" t="str">
        <f t="shared" si="27"/>
        <v>True</v>
      </c>
      <c r="S80" s="1" t="str">
        <f t="shared" si="28"/>
        <v>True</v>
      </c>
      <c r="T80" s="1" t="str">
        <f t="shared" si="29"/>
        <v>False</v>
      </c>
      <c r="U80" s="1" t="str">
        <f t="shared" si="30"/>
        <v>True</v>
      </c>
      <c r="V80" s="1"/>
      <c r="W80" s="1"/>
      <c r="X80" s="2">
        <v>0.663471254898233</v>
      </c>
      <c r="Y80" s="2">
        <v>0.87910027304977301</v>
      </c>
      <c r="Z80" s="2">
        <v>0.92434736475649704</v>
      </c>
      <c r="AA80" s="2">
        <v>0.98723755765916898</v>
      </c>
      <c r="AB80" s="2">
        <v>0.88083444056264704</v>
      </c>
      <c r="AC80" s="2">
        <v>0.78256077806831803</v>
      </c>
      <c r="AD80" s="2">
        <v>0.63140610744677195</v>
      </c>
      <c r="AE80" s="2">
        <v>-2.24845884638114E-4</v>
      </c>
      <c r="AF80" s="2">
        <v>-0.43120075092156301</v>
      </c>
      <c r="AG80" s="2">
        <v>-1.2479811648276</v>
      </c>
      <c r="AH80" s="2">
        <v>-0.168467795234087</v>
      </c>
      <c r="AI80" s="2">
        <v>0.17264026288598999</v>
      </c>
      <c r="AJ80" s="2">
        <v>0.369655539734005</v>
      </c>
      <c r="AK80" s="2">
        <f t="shared" si="31"/>
        <v>0.98723755765916898</v>
      </c>
      <c r="AL80" s="9"/>
      <c r="AM80" s="1"/>
      <c r="AP80" s="2">
        <v>0.93740999999999997</v>
      </c>
      <c r="AQ80" s="2">
        <v>0.97357000000000005</v>
      </c>
      <c r="AR80" s="2">
        <v>0.98429999999999995</v>
      </c>
      <c r="AS80" s="2">
        <v>0.99661</v>
      </c>
      <c r="AT80" s="2">
        <v>0.98802000000000001</v>
      </c>
      <c r="AU80" s="2">
        <v>0.97968</v>
      </c>
      <c r="AV80" s="2">
        <v>0.97092999999999996</v>
      </c>
      <c r="AW80" s="2">
        <v>0.93135999999999997</v>
      </c>
      <c r="AX80" s="2">
        <v>0.90276000000000001</v>
      </c>
      <c r="AY80" s="2">
        <v>0.86748000000000003</v>
      </c>
      <c r="AZ80" s="2">
        <v>0.83433999999999997</v>
      </c>
      <c r="BA80" s="2">
        <v>0.91544000000000003</v>
      </c>
      <c r="BB80" s="2">
        <v>0.93713999999999997</v>
      </c>
      <c r="BC80" s="2">
        <f t="shared" si="32"/>
        <v>0.99661</v>
      </c>
      <c r="BD80" s="2"/>
      <c r="BE80" s="10">
        <v>0.43758999999999998</v>
      </c>
      <c r="BF80" s="10">
        <v>0.59347000000000005</v>
      </c>
      <c r="BG80" s="10">
        <v>0.67496999999999996</v>
      </c>
      <c r="BH80" s="10">
        <v>0.87004000000000004</v>
      </c>
      <c r="BI80" s="10">
        <v>0.54081999999999997</v>
      </c>
      <c r="BJ80" s="10">
        <v>0.45017000000000001</v>
      </c>
      <c r="BK80" s="10">
        <v>0.38525999999999999</v>
      </c>
      <c r="BL80" s="10">
        <v>0.22370999999999999</v>
      </c>
      <c r="BM80" s="10">
        <v>0.15787999999999999</v>
      </c>
      <c r="BN80" s="10">
        <v>9.9669999999999995E-2</v>
      </c>
      <c r="BO80" s="10">
        <v>0.18043999999999999</v>
      </c>
      <c r="BP80" s="10">
        <v>0.26005</v>
      </c>
      <c r="BQ80" s="10">
        <v>0.29557</v>
      </c>
      <c r="BS80" s="10">
        <v>0.59875999999999996</v>
      </c>
      <c r="BT80" s="10">
        <v>0.44741999999999998</v>
      </c>
      <c r="BU80" s="10">
        <v>0.35998999999999998</v>
      </c>
      <c r="BV80" s="10">
        <v>0.13972000000000001</v>
      </c>
      <c r="BW80" s="10">
        <v>0.44613999999999998</v>
      </c>
      <c r="BX80" s="10">
        <v>0.53710999999999998</v>
      </c>
      <c r="BY80" s="10">
        <v>0.60116000000000003</v>
      </c>
      <c r="BZ80" s="10">
        <v>0.75841999999999998</v>
      </c>
      <c r="CA80" s="10">
        <v>0.82352000000000003</v>
      </c>
      <c r="CB80" s="10">
        <v>0.88358999999999999</v>
      </c>
      <c r="CC80" s="10">
        <v>0.80232000000000003</v>
      </c>
      <c r="CD80" s="10">
        <v>0.72955999999999999</v>
      </c>
      <c r="CE80" s="10">
        <v>0.69462999999999997</v>
      </c>
      <c r="CG80" s="1" t="s">
        <v>0</v>
      </c>
    </row>
    <row r="81" spans="1:86" x14ac:dyDescent="0.25">
      <c r="A81" t="s">
        <v>120</v>
      </c>
      <c r="B81" s="1" t="s">
        <v>6</v>
      </c>
      <c r="C81" s="1" t="s">
        <v>2</v>
      </c>
      <c r="D81" s="1">
        <v>10</v>
      </c>
      <c r="E81" s="4">
        <v>20</v>
      </c>
      <c r="F81" s="5">
        <v>2</v>
      </c>
      <c r="G81" s="4">
        <v>20</v>
      </c>
      <c r="H81" s="5">
        <v>2.5464099999999998</v>
      </c>
      <c r="I81" s="12">
        <v>1.6959999999999999E-2</v>
      </c>
      <c r="J81" s="12">
        <v>1.3437200000000001E-4</v>
      </c>
      <c r="K81" s="13">
        <v>0.98229999999999995</v>
      </c>
      <c r="L81" s="1" t="str">
        <f t="shared" si="22"/>
        <v>D4</v>
      </c>
      <c r="M81" s="1" t="str">
        <f t="shared" si="23"/>
        <v xml:space="preserve"> </v>
      </c>
      <c r="N81" s="1" t="s">
        <v>0</v>
      </c>
      <c r="O81" s="9" t="str">
        <f t="shared" si="24"/>
        <v>-</v>
      </c>
      <c r="P81" s="1" t="str">
        <f t="shared" si="25"/>
        <v>True</v>
      </c>
      <c r="Q81" s="1" t="str">
        <f t="shared" si="26"/>
        <v>False</v>
      </c>
      <c r="R81" s="1" t="str">
        <f t="shared" si="27"/>
        <v>True</v>
      </c>
      <c r="S81" s="1" t="str">
        <f t="shared" si="28"/>
        <v>True</v>
      </c>
      <c r="T81" s="1" t="str">
        <f t="shared" si="29"/>
        <v>False</v>
      </c>
      <c r="U81" s="1" t="str">
        <f t="shared" si="30"/>
        <v>True</v>
      </c>
      <c r="V81" s="1"/>
      <c r="W81" s="1"/>
      <c r="X81" s="2">
        <v>0.58219819517714899</v>
      </c>
      <c r="Y81" s="2">
        <v>0.82982272796442103</v>
      </c>
      <c r="Z81" s="2">
        <v>0.88207700685438895</v>
      </c>
      <c r="AA81" s="2">
        <v>0.96706128782644796</v>
      </c>
      <c r="AB81" s="2">
        <v>0.83717815376941496</v>
      </c>
      <c r="AC81" s="2">
        <v>0.72686353026138295</v>
      </c>
      <c r="AD81" s="2">
        <v>0.55534069357599403</v>
      </c>
      <c r="AE81" s="2">
        <v>-0.105780171052011</v>
      </c>
      <c r="AF81" s="2">
        <v>-0.52352112639810899</v>
      </c>
      <c r="AG81" s="2">
        <v>-1.3639638986448599</v>
      </c>
      <c r="AH81" s="2">
        <v>-0.26688692378251999</v>
      </c>
      <c r="AI81" s="2">
        <v>6.5673217705387393E-2</v>
      </c>
      <c r="AJ81" s="2">
        <v>0.27579654705906298</v>
      </c>
      <c r="AK81" s="2">
        <f t="shared" si="31"/>
        <v>0.96706128782644796</v>
      </c>
      <c r="AL81" s="9"/>
      <c r="AM81" s="1"/>
      <c r="AP81" s="2">
        <v>0.90571999999999997</v>
      </c>
      <c r="AQ81" s="2">
        <v>0.95120000000000005</v>
      </c>
      <c r="AR81" s="2">
        <v>0.96621000000000001</v>
      </c>
      <c r="AS81" s="2">
        <v>0.98673999999999995</v>
      </c>
      <c r="AT81" s="2">
        <v>0.97131000000000001</v>
      </c>
      <c r="AU81" s="2">
        <v>0.95896999999999999</v>
      </c>
      <c r="AV81" s="2">
        <v>0.94691000000000003</v>
      </c>
      <c r="AW81" s="2">
        <v>0.89709000000000005</v>
      </c>
      <c r="AX81" s="2">
        <v>0.86346000000000001</v>
      </c>
      <c r="AY81" s="2">
        <v>0.82349000000000006</v>
      </c>
      <c r="AZ81" s="2">
        <v>0.78939000000000004</v>
      </c>
      <c r="BA81" s="2">
        <v>0.87885999999999997</v>
      </c>
      <c r="BB81" s="2">
        <v>0.90441000000000005</v>
      </c>
      <c r="BC81" s="2">
        <f t="shared" si="32"/>
        <v>0.98673999999999995</v>
      </c>
      <c r="BD81" s="2"/>
      <c r="BE81" s="10">
        <v>0.40666000000000002</v>
      </c>
      <c r="BF81" s="10">
        <v>0.55069000000000001</v>
      </c>
      <c r="BG81" s="10">
        <v>0.62614999999999998</v>
      </c>
      <c r="BH81" s="10">
        <v>0.80705000000000005</v>
      </c>
      <c r="BI81" s="10">
        <v>0.503</v>
      </c>
      <c r="BJ81" s="10">
        <v>0.41910999999999998</v>
      </c>
      <c r="BK81" s="10">
        <v>0.35904000000000003</v>
      </c>
      <c r="BL81" s="10">
        <v>0.20938999999999999</v>
      </c>
      <c r="BM81" s="10">
        <v>0.14823</v>
      </c>
      <c r="BN81" s="10">
        <v>9.3939999999999996E-2</v>
      </c>
      <c r="BO81" s="10">
        <v>0.16963</v>
      </c>
      <c r="BP81" s="10">
        <v>0.24315999999999999</v>
      </c>
      <c r="BQ81" s="10">
        <v>0.27600000000000002</v>
      </c>
      <c r="BS81" s="10">
        <v>0.66932000000000003</v>
      </c>
      <c r="BT81" s="10">
        <v>0.55374000000000001</v>
      </c>
      <c r="BU81" s="10">
        <v>0.4849</v>
      </c>
      <c r="BV81" s="10">
        <v>0.30886999999999998</v>
      </c>
      <c r="BW81" s="10">
        <v>0.54207000000000005</v>
      </c>
      <c r="BX81" s="10">
        <v>0.61336999999999997</v>
      </c>
      <c r="BY81" s="10">
        <v>0.66361000000000003</v>
      </c>
      <c r="BZ81" s="10">
        <v>0.78846000000000005</v>
      </c>
      <c r="CA81" s="10">
        <v>0.84187999999999996</v>
      </c>
      <c r="CB81" s="10">
        <v>0.89305999999999996</v>
      </c>
      <c r="CC81" s="10">
        <v>0.81964999999999999</v>
      </c>
      <c r="CD81" s="10">
        <v>0.76427999999999996</v>
      </c>
      <c r="CE81" s="10">
        <v>0.73719000000000001</v>
      </c>
      <c r="CG81" s="1" t="s">
        <v>0</v>
      </c>
    </row>
    <row r="82" spans="1:86" x14ac:dyDescent="0.25">
      <c r="A82" t="s">
        <v>121</v>
      </c>
      <c r="B82" s="1" t="s">
        <v>6</v>
      </c>
      <c r="C82" s="1" t="s">
        <v>2</v>
      </c>
      <c r="D82" s="1">
        <v>11</v>
      </c>
      <c r="E82" s="4">
        <v>10</v>
      </c>
      <c r="F82" s="5">
        <v>2</v>
      </c>
      <c r="G82" s="4">
        <v>10</v>
      </c>
      <c r="H82" s="5">
        <v>2.6384300000000001</v>
      </c>
      <c r="I82" s="12">
        <v>1.435E-2</v>
      </c>
      <c r="J82" s="12">
        <v>3.03102E-5</v>
      </c>
      <c r="K82" s="13">
        <v>0.99858999999999998</v>
      </c>
      <c r="L82" s="1" t="str">
        <f t="shared" si="22"/>
        <v>AE09</v>
      </c>
      <c r="M82" s="1" t="str">
        <f t="shared" si="23"/>
        <v xml:space="preserve"> </v>
      </c>
      <c r="N82" s="1" t="s">
        <v>4</v>
      </c>
      <c r="O82" s="9" t="str">
        <f t="shared" si="24"/>
        <v>-</v>
      </c>
      <c r="P82" s="1" t="str">
        <f t="shared" si="25"/>
        <v>False</v>
      </c>
      <c r="Q82" s="1" t="str">
        <f t="shared" si="26"/>
        <v>False</v>
      </c>
      <c r="R82" s="1" t="str">
        <f t="shared" si="27"/>
        <v>False</v>
      </c>
      <c r="S82" s="1" t="str">
        <f t="shared" si="28"/>
        <v>False</v>
      </c>
      <c r="T82" s="1" t="str">
        <f t="shared" si="29"/>
        <v>False</v>
      </c>
      <c r="U82" s="1" t="str">
        <f t="shared" si="30"/>
        <v>False</v>
      </c>
      <c r="V82" s="1"/>
      <c r="W82" s="1"/>
      <c r="X82" s="2">
        <v>0.86970901771305198</v>
      </c>
      <c r="Y82" s="2">
        <v>0.94876708607728799</v>
      </c>
      <c r="Z82" s="2">
        <v>0.95020582494680905</v>
      </c>
      <c r="AA82" s="2">
        <v>0.90475641665536299</v>
      </c>
      <c r="AB82" s="2">
        <v>0.98492603887771102</v>
      </c>
      <c r="AC82" s="2">
        <v>0.96019520187807506</v>
      </c>
      <c r="AD82" s="2">
        <v>0.89957188909836405</v>
      </c>
      <c r="AE82" s="2">
        <v>0.413869170095572</v>
      </c>
      <c r="AF82" s="2">
        <v>-9.08323318042705E-2</v>
      </c>
      <c r="AG82" s="2">
        <v>-0.95358558999450804</v>
      </c>
      <c r="AH82" s="2">
        <v>0.14869792988956099</v>
      </c>
      <c r="AI82" s="2">
        <v>0.55638508603620496</v>
      </c>
      <c r="AJ82" s="2">
        <v>0.71675240170544996</v>
      </c>
      <c r="AK82" s="2">
        <f t="shared" si="31"/>
        <v>0.98492603887771102</v>
      </c>
      <c r="AL82" s="9"/>
      <c r="AM82" s="1"/>
      <c r="AP82" s="2">
        <v>0.96113999999999999</v>
      </c>
      <c r="AQ82" s="2">
        <v>0.98265999999999998</v>
      </c>
      <c r="AR82" s="2">
        <v>0.98819999999999997</v>
      </c>
      <c r="AS82" s="2">
        <v>0.99216000000000004</v>
      </c>
      <c r="AT82" s="2">
        <v>0.99336000000000002</v>
      </c>
      <c r="AU82" s="2">
        <v>0.98995</v>
      </c>
      <c r="AV82" s="2">
        <v>0.98553000000000002</v>
      </c>
      <c r="AW82" s="2">
        <v>0.96114999999999995</v>
      </c>
      <c r="AX82" s="2">
        <v>0.94138999999999995</v>
      </c>
      <c r="AY82" s="2">
        <v>0.91564999999999996</v>
      </c>
      <c r="AZ82" s="2">
        <v>0.89190000000000003</v>
      </c>
      <c r="BA82" s="2">
        <v>0.94955000000000001</v>
      </c>
      <c r="BB82" s="2">
        <v>0.96421999999999997</v>
      </c>
      <c r="BC82" s="2">
        <f t="shared" si="32"/>
        <v>0.99336000000000002</v>
      </c>
      <c r="BD82" s="2"/>
      <c r="BE82" s="10">
        <v>0.94921999999999995</v>
      </c>
      <c r="BF82" s="10">
        <v>1.25946</v>
      </c>
      <c r="BG82" s="10">
        <v>1.42022</v>
      </c>
      <c r="BH82" s="10">
        <v>1.8034300000000001</v>
      </c>
      <c r="BI82" s="10">
        <v>1.1379699999999999</v>
      </c>
      <c r="BJ82" s="10">
        <v>0.95482</v>
      </c>
      <c r="BK82" s="10">
        <v>0.82271000000000005</v>
      </c>
      <c r="BL82" s="10">
        <v>0.48871999999999999</v>
      </c>
      <c r="BM82" s="10">
        <v>0.34936</v>
      </c>
      <c r="BN82" s="10">
        <v>0.22359000000000001</v>
      </c>
      <c r="BO82" s="10">
        <v>0.40977999999999998</v>
      </c>
      <c r="BP82" s="10">
        <v>0.57189999999999996</v>
      </c>
      <c r="BQ82" s="10">
        <v>0.64344000000000001</v>
      </c>
      <c r="BS82" s="10">
        <v>0.10589</v>
      </c>
      <c r="BT82" s="10">
        <v>-0.15279999999999999</v>
      </c>
      <c r="BU82" s="10">
        <v>-0.2923</v>
      </c>
      <c r="BV82" s="10">
        <v>-0.63246999999999998</v>
      </c>
      <c r="BW82" s="10">
        <v>-7.3709999999999998E-2</v>
      </c>
      <c r="BX82" s="10">
        <v>8.609E-2</v>
      </c>
      <c r="BY82" s="10">
        <v>0.20180999999999999</v>
      </c>
      <c r="BZ82" s="10">
        <v>0.50046999999999997</v>
      </c>
      <c r="CA82" s="10">
        <v>0.63109000000000004</v>
      </c>
      <c r="CB82" s="10">
        <v>0.75504000000000004</v>
      </c>
      <c r="CC82" s="10">
        <v>0.55657000000000001</v>
      </c>
      <c r="CD82" s="10">
        <v>0.41980000000000001</v>
      </c>
      <c r="CE82" s="10">
        <v>0.3584</v>
      </c>
      <c r="CG82" s="1" t="s">
        <v>40</v>
      </c>
    </row>
    <row r="83" spans="1:86" x14ac:dyDescent="0.25">
      <c r="A83" t="s">
        <v>122</v>
      </c>
      <c r="B83" s="1" t="s">
        <v>6</v>
      </c>
      <c r="C83" s="1" t="s">
        <v>2</v>
      </c>
      <c r="D83" s="1">
        <v>12</v>
      </c>
      <c r="E83" s="4">
        <v>0</v>
      </c>
      <c r="F83" s="5">
        <v>2</v>
      </c>
      <c r="G83" s="4">
        <v>0</v>
      </c>
      <c r="H83" s="5">
        <v>2.2636400000000001</v>
      </c>
      <c r="I83" s="12">
        <v>9.5999999999999992E-3</v>
      </c>
      <c r="J83" s="12">
        <v>1.2264E-5</v>
      </c>
      <c r="K83" s="13">
        <v>0.99926999999999999</v>
      </c>
      <c r="L83" s="1" t="str">
        <f t="shared" si="22"/>
        <v>AE08</v>
      </c>
      <c r="M83" s="1" t="str">
        <f t="shared" si="23"/>
        <v xml:space="preserve"> </v>
      </c>
      <c r="N83" s="1" t="s">
        <v>4</v>
      </c>
      <c r="O83" s="9" t="str">
        <f t="shared" si="24"/>
        <v>-</v>
      </c>
      <c r="P83" s="1" t="str">
        <f t="shared" si="25"/>
        <v>True</v>
      </c>
      <c r="Q83" s="1" t="str">
        <f t="shared" si="26"/>
        <v>False</v>
      </c>
      <c r="R83" s="1" t="str">
        <f t="shared" si="27"/>
        <v>True</v>
      </c>
      <c r="S83" s="1" t="str">
        <f t="shared" si="28"/>
        <v>True</v>
      </c>
      <c r="T83" s="1" t="str">
        <f t="shared" si="29"/>
        <v>False</v>
      </c>
      <c r="U83" s="1" t="str">
        <f t="shared" si="30"/>
        <v>True</v>
      </c>
      <c r="V83" s="1"/>
      <c r="W83" s="1"/>
      <c r="X83" s="2">
        <v>0.88108705897364303</v>
      </c>
      <c r="Y83" s="2">
        <v>0.96850357929489195</v>
      </c>
      <c r="Z83" s="2">
        <v>0.97488306992572804</v>
      </c>
      <c r="AA83" s="2">
        <v>0.94132309704453199</v>
      </c>
      <c r="AB83" s="2">
        <v>0.99210809620537999</v>
      </c>
      <c r="AC83" s="2">
        <v>0.95927445180126603</v>
      </c>
      <c r="AD83" s="2">
        <v>0.89424136204271298</v>
      </c>
      <c r="AE83" s="2">
        <v>0.41280916565041198</v>
      </c>
      <c r="AF83" s="2">
        <v>-5.8294967239750799E-2</v>
      </c>
      <c r="AG83" s="2">
        <v>-0.86714188966760897</v>
      </c>
      <c r="AH83" s="2">
        <v>0.16750276332665001</v>
      </c>
      <c r="AI83" s="2">
        <v>0.55656442967320496</v>
      </c>
      <c r="AJ83" s="2">
        <v>0.71107484558686795</v>
      </c>
      <c r="AK83" s="2">
        <f t="shared" si="31"/>
        <v>0.99210809620537999</v>
      </c>
      <c r="AL83" s="9"/>
      <c r="AM83" s="1"/>
      <c r="AP83" s="2">
        <v>0.96558999999999995</v>
      </c>
      <c r="AQ83" s="2">
        <v>0.98834</v>
      </c>
      <c r="AR83" s="2">
        <v>0.99411000000000005</v>
      </c>
      <c r="AS83" s="2">
        <v>0.99834000000000001</v>
      </c>
      <c r="AT83" s="2">
        <v>0.99672000000000005</v>
      </c>
      <c r="AU83" s="2">
        <v>0.99221000000000004</v>
      </c>
      <c r="AV83" s="2">
        <v>0.98673</v>
      </c>
      <c r="AW83" s="2">
        <v>0.95826</v>
      </c>
      <c r="AX83" s="2">
        <v>0.93598999999999999</v>
      </c>
      <c r="AY83" s="2">
        <v>0.90754000000000001</v>
      </c>
      <c r="AZ83" s="2">
        <v>0.88802999999999999</v>
      </c>
      <c r="BA83" s="2">
        <v>0.94813999999999998</v>
      </c>
      <c r="BB83" s="2">
        <v>0.9637</v>
      </c>
      <c r="BC83" s="2">
        <f t="shared" si="32"/>
        <v>0.99834000000000001</v>
      </c>
      <c r="BD83" s="2"/>
      <c r="BE83" s="10">
        <v>0.81972</v>
      </c>
      <c r="BF83" s="10">
        <v>1.0783499999999999</v>
      </c>
      <c r="BG83" s="10">
        <v>1.2114</v>
      </c>
      <c r="BH83" s="10">
        <v>1.5272600000000001</v>
      </c>
      <c r="BI83" s="10">
        <v>0.96872999999999998</v>
      </c>
      <c r="BJ83" s="10">
        <v>0.81544000000000005</v>
      </c>
      <c r="BK83" s="10">
        <v>0.70448</v>
      </c>
      <c r="BL83" s="10">
        <v>0.42202000000000001</v>
      </c>
      <c r="BM83" s="10">
        <v>0.30301</v>
      </c>
      <c r="BN83" s="10">
        <v>0.19481999999999999</v>
      </c>
      <c r="BO83" s="10">
        <v>0.35893000000000003</v>
      </c>
      <c r="BP83" s="10">
        <v>0.49545</v>
      </c>
      <c r="BQ83" s="10">
        <v>0.55530000000000002</v>
      </c>
      <c r="BS83" s="10">
        <v>0.15948000000000001</v>
      </c>
      <c r="BT83" s="10">
        <v>-5.885E-2</v>
      </c>
      <c r="BU83" s="10">
        <v>-0.17507</v>
      </c>
      <c r="BV83" s="10">
        <v>-0.45651000000000003</v>
      </c>
      <c r="BW83" s="10">
        <v>2.5049999999999999E-2</v>
      </c>
      <c r="BX83" s="10">
        <v>0.16253000000000001</v>
      </c>
      <c r="BY83" s="10">
        <v>0.26311000000000001</v>
      </c>
      <c r="BZ83" s="10">
        <v>0.52829999999999999</v>
      </c>
      <c r="CA83" s="10">
        <v>0.64773999999999998</v>
      </c>
      <c r="CB83" s="10">
        <v>0.76354</v>
      </c>
      <c r="CC83" s="10">
        <v>0.56744000000000006</v>
      </c>
      <c r="CD83" s="10">
        <v>0.44838</v>
      </c>
      <c r="CE83" s="10">
        <v>0.39576</v>
      </c>
      <c r="CG83" s="1" t="s">
        <v>4</v>
      </c>
    </row>
    <row r="84" spans="1:86" x14ac:dyDescent="0.25">
      <c r="A84" t="s">
        <v>123</v>
      </c>
      <c r="B84" s="1" t="s">
        <v>6</v>
      </c>
      <c r="C84" s="1" t="s">
        <v>2</v>
      </c>
      <c r="D84" s="1">
        <v>13</v>
      </c>
      <c r="E84" s="4">
        <v>-5</v>
      </c>
      <c r="F84" s="5">
        <v>2</v>
      </c>
      <c r="G84" s="4">
        <v>-5</v>
      </c>
      <c r="H84" s="5">
        <v>2.38374</v>
      </c>
      <c r="I84" s="12">
        <v>7.26E-3</v>
      </c>
      <c r="J84" s="12">
        <v>5.3839199999999999E-6</v>
      </c>
      <c r="K84" s="13">
        <v>0.99968000000000001</v>
      </c>
      <c r="L84" s="1" t="str">
        <f t="shared" si="22"/>
        <v>AE08</v>
      </c>
      <c r="M84" s="1" t="str">
        <f t="shared" si="23"/>
        <v xml:space="preserve"> </v>
      </c>
      <c r="N84" s="1" t="s">
        <v>4</v>
      </c>
      <c r="O84" s="9" t="str">
        <f t="shared" si="24"/>
        <v>-</v>
      </c>
      <c r="P84" s="1" t="str">
        <f t="shared" si="25"/>
        <v>True</v>
      </c>
      <c r="Q84" s="1" t="str">
        <f t="shared" si="26"/>
        <v>False</v>
      </c>
      <c r="R84" s="1" t="str">
        <f t="shared" si="27"/>
        <v>True</v>
      </c>
      <c r="S84" s="1" t="str">
        <f t="shared" si="28"/>
        <v>True</v>
      </c>
      <c r="T84" s="1" t="str">
        <f t="shared" si="29"/>
        <v>False</v>
      </c>
      <c r="U84" s="1" t="str">
        <f t="shared" si="30"/>
        <v>True</v>
      </c>
      <c r="V84" s="1"/>
      <c r="W84" s="1"/>
      <c r="X84" s="2">
        <v>0.92023476714214103</v>
      </c>
      <c r="Y84" s="2">
        <v>0.98209385668433502</v>
      </c>
      <c r="Z84" s="2">
        <v>0.97990196715613798</v>
      </c>
      <c r="AA84" s="2">
        <v>0.93213785723352305</v>
      </c>
      <c r="AB84" s="2">
        <v>0.99838238519617195</v>
      </c>
      <c r="AC84" s="2">
        <v>0.97686656080100098</v>
      </c>
      <c r="AD84" s="2">
        <v>0.92544367336592404</v>
      </c>
      <c r="AE84" s="2">
        <v>0.49438568366207802</v>
      </c>
      <c r="AF84" s="2">
        <v>5.1316663037258903E-2</v>
      </c>
      <c r="AG84" s="2">
        <v>-0.70900889378688303</v>
      </c>
      <c r="AH84" s="2">
        <v>0.267895169367872</v>
      </c>
      <c r="AI84" s="2">
        <v>0.63192170457650398</v>
      </c>
      <c r="AJ84" s="2">
        <v>0.76726545925183598</v>
      </c>
      <c r="AK84" s="2">
        <f t="shared" si="31"/>
        <v>0.99838238519617195</v>
      </c>
      <c r="AL84" s="9"/>
      <c r="AM84" s="1"/>
      <c r="AP84" s="2">
        <v>0.97358999999999996</v>
      </c>
      <c r="AQ84" s="2">
        <v>0.99273999999999996</v>
      </c>
      <c r="AR84" s="2">
        <v>0.99687999999999999</v>
      </c>
      <c r="AS84" s="2">
        <v>0.99792000000000003</v>
      </c>
      <c r="AT84" s="2">
        <v>0.99860000000000004</v>
      </c>
      <c r="AU84" s="2">
        <v>0.99526999999999999</v>
      </c>
      <c r="AV84" s="2">
        <v>0.99068999999999996</v>
      </c>
      <c r="AW84" s="2">
        <v>0.96450999999999998</v>
      </c>
      <c r="AX84" s="2">
        <v>0.94315000000000004</v>
      </c>
      <c r="AY84" s="2">
        <v>0.91549000000000003</v>
      </c>
      <c r="AZ84" s="2">
        <v>0.90002000000000004</v>
      </c>
      <c r="BA84" s="2">
        <v>0.95616999999999996</v>
      </c>
      <c r="BB84" s="2">
        <v>0.97038999999999997</v>
      </c>
      <c r="BC84" s="2">
        <f t="shared" si="32"/>
        <v>0.99860000000000004</v>
      </c>
      <c r="BD84" s="2"/>
      <c r="BE84" s="10">
        <v>0.84009</v>
      </c>
      <c r="BF84" s="10">
        <v>1.09361</v>
      </c>
      <c r="BG84" s="10">
        <v>1.22295</v>
      </c>
      <c r="BH84" s="10">
        <v>1.5284500000000001</v>
      </c>
      <c r="BI84" s="10">
        <v>0.97648999999999997</v>
      </c>
      <c r="BJ84" s="10">
        <v>0.82545999999999997</v>
      </c>
      <c r="BK84" s="10">
        <v>0.71565000000000001</v>
      </c>
      <c r="BL84" s="10">
        <v>0.43361</v>
      </c>
      <c r="BM84" s="10">
        <v>0.31326999999999999</v>
      </c>
      <c r="BN84" s="10">
        <v>0.20274</v>
      </c>
      <c r="BO84" s="10">
        <v>0.37530000000000002</v>
      </c>
      <c r="BP84" s="10">
        <v>0.51073999999999997</v>
      </c>
      <c r="BQ84" s="10">
        <v>0.56967000000000001</v>
      </c>
      <c r="BS84" s="10">
        <v>0.12620999999999999</v>
      </c>
      <c r="BT84" s="10">
        <v>-8.2629999999999995E-2</v>
      </c>
      <c r="BU84" s="10">
        <v>-0.19234000000000001</v>
      </c>
      <c r="BV84" s="10">
        <v>-0.45602999999999999</v>
      </c>
      <c r="BW84" s="10">
        <v>1.2359999999999999E-2</v>
      </c>
      <c r="BX84" s="10">
        <v>0.14565</v>
      </c>
      <c r="BY84" s="10">
        <v>0.24401</v>
      </c>
      <c r="BZ84" s="10">
        <v>0.50783999999999996</v>
      </c>
      <c r="CA84" s="10">
        <v>0.62939999999999996</v>
      </c>
      <c r="CB84" s="10">
        <v>0.74922</v>
      </c>
      <c r="CC84" s="10">
        <v>0.53857999999999995</v>
      </c>
      <c r="CD84" s="10">
        <v>0.42185</v>
      </c>
      <c r="CE84" s="10">
        <v>0.37096000000000001</v>
      </c>
      <c r="CG84" s="1" t="s">
        <v>4</v>
      </c>
    </row>
    <row r="85" spans="1:86" x14ac:dyDescent="0.25">
      <c r="A85" t="s">
        <v>124</v>
      </c>
      <c r="B85" s="1" t="s">
        <v>6</v>
      </c>
      <c r="C85" s="1" t="s">
        <v>2</v>
      </c>
      <c r="D85" s="1">
        <v>14</v>
      </c>
      <c r="E85" s="4">
        <v>5</v>
      </c>
      <c r="F85" s="5">
        <v>2</v>
      </c>
      <c r="G85" s="4">
        <v>5</v>
      </c>
      <c r="H85" s="5">
        <v>2.54678</v>
      </c>
      <c r="I85" s="12">
        <v>1.4789999999999999E-2</v>
      </c>
      <c r="J85" s="12">
        <v>2.0202899999999999E-5</v>
      </c>
      <c r="K85" s="13">
        <v>0.99946999999999997</v>
      </c>
      <c r="L85" s="1" t="str">
        <f t="shared" si="22"/>
        <v>AE08</v>
      </c>
      <c r="M85" s="1" t="str">
        <f t="shared" si="23"/>
        <v xml:space="preserve"> </v>
      </c>
      <c r="N85" s="1" t="s">
        <v>4</v>
      </c>
      <c r="O85" s="9" t="str">
        <f t="shared" si="24"/>
        <v>-</v>
      </c>
      <c r="P85" s="1" t="str">
        <f t="shared" si="25"/>
        <v>True</v>
      </c>
      <c r="Q85" s="1" t="str">
        <f t="shared" si="26"/>
        <v>False</v>
      </c>
      <c r="R85" s="1" t="str">
        <f t="shared" si="27"/>
        <v>True</v>
      </c>
      <c r="S85" s="1" t="str">
        <f t="shared" si="28"/>
        <v>True</v>
      </c>
      <c r="T85" s="1" t="str">
        <f t="shared" si="29"/>
        <v>False</v>
      </c>
      <c r="U85" s="1" t="str">
        <f t="shared" si="30"/>
        <v>True</v>
      </c>
      <c r="V85" s="1"/>
      <c r="W85" s="1"/>
      <c r="X85" s="2">
        <v>0.91054965608030203</v>
      </c>
      <c r="Y85" s="2">
        <v>0.96810511785728803</v>
      </c>
      <c r="Z85" s="2">
        <v>0.96254709294908603</v>
      </c>
      <c r="AA85" s="2">
        <v>0.90584676909095796</v>
      </c>
      <c r="AB85" s="2">
        <v>0.99497383522134797</v>
      </c>
      <c r="AC85" s="2">
        <v>0.979591151292874</v>
      </c>
      <c r="AD85" s="2">
        <v>0.93133853956161705</v>
      </c>
      <c r="AE85" s="2">
        <v>0.49353808295064999</v>
      </c>
      <c r="AF85" s="2">
        <v>2.4873336018303799E-2</v>
      </c>
      <c r="AG85" s="2">
        <v>-0.77967635287676196</v>
      </c>
      <c r="AH85" s="2">
        <v>0.24866114558823699</v>
      </c>
      <c r="AI85" s="2">
        <v>0.63024081359286799</v>
      </c>
      <c r="AJ85" s="2">
        <v>0.77099642610293695</v>
      </c>
      <c r="AK85" s="2">
        <f t="shared" si="31"/>
        <v>0.99497383522134797</v>
      </c>
      <c r="AL85" s="9"/>
      <c r="AM85" s="1"/>
      <c r="AP85" s="2">
        <v>0.97526000000000002</v>
      </c>
      <c r="AQ85" s="2">
        <v>0.99278</v>
      </c>
      <c r="AR85" s="2">
        <v>0.99638000000000004</v>
      </c>
      <c r="AS85" s="2">
        <v>0.99665999999999999</v>
      </c>
      <c r="AT85" s="2">
        <v>0.99883999999999995</v>
      </c>
      <c r="AU85" s="2">
        <v>0.99634999999999996</v>
      </c>
      <c r="AV85" s="2">
        <v>0.99256</v>
      </c>
      <c r="AW85" s="2">
        <v>0.96938999999999997</v>
      </c>
      <c r="AX85" s="2">
        <v>0.94982999999999995</v>
      </c>
      <c r="AY85" s="2">
        <v>0.92403999999999997</v>
      </c>
      <c r="AZ85" s="2">
        <v>0.90712999999999999</v>
      </c>
      <c r="BA85" s="2">
        <v>0.96079999999999999</v>
      </c>
      <c r="BB85" s="2">
        <v>0.97409000000000001</v>
      </c>
      <c r="BC85" s="2">
        <f t="shared" si="32"/>
        <v>0.99883999999999995</v>
      </c>
      <c r="BD85" s="2"/>
      <c r="BE85" s="10">
        <v>0.92781999999999998</v>
      </c>
      <c r="BF85" s="10">
        <v>1.2140200000000001</v>
      </c>
      <c r="BG85" s="10">
        <v>1.36086</v>
      </c>
      <c r="BH85" s="10">
        <v>1.7089300000000001</v>
      </c>
      <c r="BI85" s="10">
        <v>1.08826</v>
      </c>
      <c r="BJ85" s="10">
        <v>0.91796999999999995</v>
      </c>
      <c r="BK85" s="10">
        <v>0.79444999999999999</v>
      </c>
      <c r="BL85" s="10">
        <v>0.47866999999999998</v>
      </c>
      <c r="BM85" s="10">
        <v>0.34477999999999998</v>
      </c>
      <c r="BN85" s="10">
        <v>0.22242999999999999</v>
      </c>
      <c r="BO85" s="10">
        <v>0.41077999999999998</v>
      </c>
      <c r="BP85" s="10">
        <v>0.56277999999999995</v>
      </c>
      <c r="BQ85" s="10">
        <v>0.62922</v>
      </c>
      <c r="BS85" s="10">
        <v>5.9150000000000001E-2</v>
      </c>
      <c r="BT85" s="10">
        <v>-0.17629</v>
      </c>
      <c r="BU85" s="10">
        <v>-0.30023</v>
      </c>
      <c r="BV85" s="10">
        <v>-0.59860999999999998</v>
      </c>
      <c r="BW85" s="10">
        <v>-7.4090000000000003E-2</v>
      </c>
      <c r="BX85" s="10">
        <v>7.4899999999999994E-2</v>
      </c>
      <c r="BY85" s="10">
        <v>0.18440000000000001</v>
      </c>
      <c r="BZ85" s="10">
        <v>0.4753</v>
      </c>
      <c r="CA85" s="10">
        <v>0.60741000000000001</v>
      </c>
      <c r="CB85" s="10">
        <v>0.73607</v>
      </c>
      <c r="CC85" s="10">
        <v>0.51434999999999997</v>
      </c>
      <c r="CD85" s="10">
        <v>0.38408999999999999</v>
      </c>
      <c r="CE85" s="10">
        <v>0.32707000000000003</v>
      </c>
      <c r="CG85" s="1" t="s">
        <v>4</v>
      </c>
    </row>
    <row r="86" spans="1:86" x14ac:dyDescent="0.25">
      <c r="A86" t="s">
        <v>125</v>
      </c>
      <c r="B86" s="1" t="s">
        <v>6</v>
      </c>
      <c r="C86" s="1" t="s">
        <v>2</v>
      </c>
      <c r="D86" s="1">
        <v>15</v>
      </c>
      <c r="E86" s="4">
        <v>5</v>
      </c>
      <c r="F86" s="5">
        <v>2</v>
      </c>
      <c r="G86" s="4">
        <v>5</v>
      </c>
      <c r="H86" s="5">
        <v>2.3454000000000002</v>
      </c>
      <c r="I86" s="12">
        <v>1.4120000000000001E-2</v>
      </c>
      <c r="J86" s="12">
        <v>2.2348200000000001E-5</v>
      </c>
      <c r="K86" s="13">
        <v>0.99931000000000003</v>
      </c>
      <c r="L86" s="1" t="str">
        <f t="shared" si="22"/>
        <v>D3</v>
      </c>
      <c r="M86" s="1" t="str">
        <f t="shared" si="23"/>
        <v>D2</v>
      </c>
      <c r="N86" s="1" t="s">
        <v>4</v>
      </c>
      <c r="O86" s="9" t="str">
        <f t="shared" si="24"/>
        <v>D2</v>
      </c>
      <c r="P86" s="1" t="str">
        <f t="shared" si="25"/>
        <v>False</v>
      </c>
      <c r="Q86" s="1" t="str">
        <f t="shared" si="26"/>
        <v>False</v>
      </c>
      <c r="R86" s="1" t="str">
        <f t="shared" si="27"/>
        <v>False</v>
      </c>
      <c r="S86" s="1" t="str">
        <f t="shared" si="28"/>
        <v>False</v>
      </c>
      <c r="T86" s="1" t="str">
        <f t="shared" si="29"/>
        <v>True</v>
      </c>
      <c r="U86" s="1" t="str">
        <f t="shared" si="30"/>
        <v>True</v>
      </c>
      <c r="V86" s="1"/>
      <c r="W86" s="1"/>
      <c r="X86" s="2">
        <v>0.93676931645303296</v>
      </c>
      <c r="Y86" s="2">
        <v>0.99481553673394296</v>
      </c>
      <c r="Z86" s="2">
        <v>0.99255753870515795</v>
      </c>
      <c r="AA86" s="2">
        <v>0.94784243823889602</v>
      </c>
      <c r="AB86" s="2">
        <v>0.99556302274673902</v>
      </c>
      <c r="AC86" s="2">
        <v>0.97133616432626202</v>
      </c>
      <c r="AD86" s="2">
        <v>0.92035461932765705</v>
      </c>
      <c r="AE86" s="2">
        <v>0.507402758030016</v>
      </c>
      <c r="AF86" s="2">
        <v>9.67086983921496E-2</v>
      </c>
      <c r="AG86" s="2">
        <v>-0.60256796445758698</v>
      </c>
      <c r="AH86" s="2">
        <v>0.30931694352530198</v>
      </c>
      <c r="AI86" s="2">
        <v>0.64720782700698098</v>
      </c>
      <c r="AJ86" s="2">
        <v>0.77137379439397702</v>
      </c>
      <c r="AK86" s="2">
        <f t="shared" si="31"/>
        <v>0.99556302274673902</v>
      </c>
      <c r="AL86" s="9" t="s">
        <v>7</v>
      </c>
      <c r="AM86" s="1"/>
      <c r="AP86" s="2">
        <v>0.98368999999999995</v>
      </c>
      <c r="AQ86" s="2">
        <v>0.99807999999999997</v>
      </c>
      <c r="AR86" s="2">
        <v>0.99968999999999997</v>
      </c>
      <c r="AS86" s="2">
        <v>0.99560000000000004</v>
      </c>
      <c r="AT86" s="2">
        <v>0.99822</v>
      </c>
      <c r="AU86" s="2">
        <v>0.99673</v>
      </c>
      <c r="AV86" s="2">
        <v>0.99356</v>
      </c>
      <c r="AW86" s="2">
        <v>0.97108000000000005</v>
      </c>
      <c r="AX86" s="2">
        <v>0.95103000000000004</v>
      </c>
      <c r="AY86" s="2">
        <v>0.92413999999999996</v>
      </c>
      <c r="AZ86" s="2">
        <v>0.91156999999999999</v>
      </c>
      <c r="BA86" s="2">
        <v>0.96509999999999996</v>
      </c>
      <c r="BB86" s="2">
        <v>0.97763999999999995</v>
      </c>
      <c r="BC86" s="2">
        <f t="shared" si="32"/>
        <v>0.99968999999999997</v>
      </c>
      <c r="BD86" s="2"/>
      <c r="BE86" s="10">
        <v>0.73719999999999997</v>
      </c>
      <c r="BF86" s="10">
        <v>0.96567000000000003</v>
      </c>
      <c r="BG86" s="10">
        <v>1.08291</v>
      </c>
      <c r="BH86" s="10">
        <v>1.3608499999999999</v>
      </c>
      <c r="BI86" s="10">
        <v>0.86580999999999997</v>
      </c>
      <c r="BJ86" s="10">
        <v>0.73002</v>
      </c>
      <c r="BK86" s="10">
        <v>0.63156999999999996</v>
      </c>
      <c r="BL86" s="10">
        <v>0.38008999999999998</v>
      </c>
      <c r="BM86" s="10">
        <v>0.27361000000000002</v>
      </c>
      <c r="BN86" s="10">
        <v>0.1764</v>
      </c>
      <c r="BO86" s="10">
        <v>0.32556000000000002</v>
      </c>
      <c r="BP86" s="10">
        <v>0.44674999999999998</v>
      </c>
      <c r="BQ86" s="10">
        <v>0.49974000000000002</v>
      </c>
      <c r="BS86" s="10">
        <v>0.18436</v>
      </c>
      <c r="BT86" s="10">
        <v>-1.242E-2</v>
      </c>
      <c r="BU86" s="10">
        <v>-0.11633</v>
      </c>
      <c r="BV86" s="10">
        <v>-0.36692000000000002</v>
      </c>
      <c r="BW86" s="10">
        <v>7.3599999999999999E-2</v>
      </c>
      <c r="BX86" s="10">
        <v>0.19936999999999999</v>
      </c>
      <c r="BY86" s="10">
        <v>0.29203000000000001</v>
      </c>
      <c r="BZ86" s="10">
        <v>0.53996</v>
      </c>
      <c r="CA86" s="10">
        <v>0.65386999999999995</v>
      </c>
      <c r="CB86" s="10">
        <v>0.76595000000000002</v>
      </c>
      <c r="CC86" s="10">
        <v>0.56977999999999995</v>
      </c>
      <c r="CD86" s="10">
        <v>0.46010000000000001</v>
      </c>
      <c r="CE86" s="10">
        <v>0.41211999999999999</v>
      </c>
      <c r="CG86" s="1" t="s">
        <v>8</v>
      </c>
      <c r="CH86" s="1" t="s">
        <v>7</v>
      </c>
    </row>
    <row r="87" spans="1:86" x14ac:dyDescent="0.25">
      <c r="A87" t="s">
        <v>126</v>
      </c>
      <c r="B87" s="1" t="s">
        <v>6</v>
      </c>
      <c r="C87" s="1" t="s">
        <v>2</v>
      </c>
      <c r="D87" s="1">
        <v>16</v>
      </c>
      <c r="E87" s="4">
        <v>-5</v>
      </c>
      <c r="F87" s="5">
        <v>2</v>
      </c>
      <c r="G87" s="4">
        <v>-5</v>
      </c>
      <c r="H87" s="5">
        <v>2.9196599999999999</v>
      </c>
      <c r="I87" s="12">
        <v>9.6200000000000001E-3</v>
      </c>
      <c r="J87" s="12">
        <v>9.7632699999999998E-6</v>
      </c>
      <c r="K87" s="13">
        <v>0.99953999999999998</v>
      </c>
      <c r="L87" s="1" t="str">
        <f t="shared" si="22"/>
        <v>AE08</v>
      </c>
      <c r="M87" s="1" t="str">
        <f t="shared" si="23"/>
        <v xml:space="preserve"> </v>
      </c>
      <c r="N87" s="1" t="s">
        <v>4</v>
      </c>
      <c r="O87" s="9" t="str">
        <f t="shared" si="24"/>
        <v>-</v>
      </c>
      <c r="P87" s="1" t="str">
        <f t="shared" si="25"/>
        <v>True</v>
      </c>
      <c r="Q87" s="1" t="str">
        <f t="shared" si="26"/>
        <v>False</v>
      </c>
      <c r="R87" s="1" t="str">
        <f t="shared" si="27"/>
        <v>True</v>
      </c>
      <c r="S87" s="1" t="str">
        <f t="shared" si="28"/>
        <v>True</v>
      </c>
      <c r="T87" s="1" t="str">
        <f t="shared" si="29"/>
        <v>False</v>
      </c>
      <c r="U87" s="1" t="str">
        <f t="shared" si="30"/>
        <v>True</v>
      </c>
      <c r="V87" s="1"/>
      <c r="W87" s="1"/>
      <c r="X87" s="2">
        <v>0.92863214363501201</v>
      </c>
      <c r="Y87" s="2">
        <v>0.98670471583233099</v>
      </c>
      <c r="Z87" s="2">
        <v>0.98333215067428403</v>
      </c>
      <c r="AA87" s="2">
        <v>0.93425517222746002</v>
      </c>
      <c r="AB87" s="2">
        <v>0.99764499828587105</v>
      </c>
      <c r="AC87" s="2">
        <v>0.97542687625636004</v>
      </c>
      <c r="AD87" s="2">
        <v>0.92310823897997396</v>
      </c>
      <c r="AE87" s="2">
        <v>0.49211206026251703</v>
      </c>
      <c r="AF87" s="2">
        <v>5.0702851990227803E-2</v>
      </c>
      <c r="AG87" s="2">
        <v>-0.70484425826932595</v>
      </c>
      <c r="AH87" s="2">
        <v>0.27690342295797798</v>
      </c>
      <c r="AI87" s="2">
        <v>0.63494793731683297</v>
      </c>
      <c r="AJ87" s="2">
        <v>0.76879614683037101</v>
      </c>
      <c r="AK87" s="2">
        <f t="shared" si="31"/>
        <v>0.99764499828587105</v>
      </c>
      <c r="AL87" s="9"/>
      <c r="AM87" s="1"/>
      <c r="AP87" s="2">
        <v>0.98138000000000003</v>
      </c>
      <c r="AQ87" s="2">
        <v>0.99456999999999995</v>
      </c>
      <c r="AR87" s="2">
        <v>0.99619000000000002</v>
      </c>
      <c r="AS87" s="2">
        <v>0.99268000000000001</v>
      </c>
      <c r="AT87" s="2">
        <v>0.99799000000000004</v>
      </c>
      <c r="AU87" s="2">
        <v>0.99728000000000006</v>
      </c>
      <c r="AV87" s="2">
        <v>0.99495999999999996</v>
      </c>
      <c r="AW87" s="2">
        <v>0.97633999999999999</v>
      </c>
      <c r="AX87" s="2">
        <v>0.95909</v>
      </c>
      <c r="AY87" s="2">
        <v>0.93555999999999995</v>
      </c>
      <c r="AZ87" s="2">
        <v>0.91947000000000001</v>
      </c>
      <c r="BA87" s="2">
        <v>0.96894000000000002</v>
      </c>
      <c r="BB87" s="2">
        <v>0.98045000000000004</v>
      </c>
      <c r="BC87" s="2">
        <f t="shared" si="32"/>
        <v>0.99799000000000004</v>
      </c>
      <c r="BD87" s="2"/>
      <c r="BE87" s="10">
        <v>0.89648000000000005</v>
      </c>
      <c r="BF87" s="10">
        <v>1.17431</v>
      </c>
      <c r="BG87" s="10">
        <v>1.31687</v>
      </c>
      <c r="BH87" s="10">
        <v>1.6548499999999999</v>
      </c>
      <c r="BI87" s="10">
        <v>1.0521100000000001</v>
      </c>
      <c r="BJ87" s="10">
        <v>0.88676999999999995</v>
      </c>
      <c r="BK87" s="10">
        <v>0.76685999999999999</v>
      </c>
      <c r="BL87" s="10">
        <v>0.46063999999999999</v>
      </c>
      <c r="BM87" s="10">
        <v>0.33111000000000002</v>
      </c>
      <c r="BN87" s="10">
        <v>0.21307000000000001</v>
      </c>
      <c r="BO87" s="10">
        <v>0.39428000000000002</v>
      </c>
      <c r="BP87" s="10">
        <v>0.54188999999999998</v>
      </c>
      <c r="BQ87" s="10">
        <v>0.60640000000000005</v>
      </c>
      <c r="BS87" s="10">
        <v>0.12454999999999999</v>
      </c>
      <c r="BT87" s="10">
        <v>-9.6509999999999999E-2</v>
      </c>
      <c r="BU87" s="10">
        <v>-0.21301999999999999</v>
      </c>
      <c r="BV87" s="10">
        <v>-0.49373</v>
      </c>
      <c r="BW87" s="10">
        <v>-1.1000000000000001E-3</v>
      </c>
      <c r="BX87" s="10">
        <v>0.13888</v>
      </c>
      <c r="BY87" s="10">
        <v>0.24168000000000001</v>
      </c>
      <c r="BZ87" s="10">
        <v>0.51424999999999998</v>
      </c>
      <c r="CA87" s="10">
        <v>0.63754</v>
      </c>
      <c r="CB87" s="10">
        <v>0.7571</v>
      </c>
      <c r="CC87" s="10">
        <v>0.55167999999999995</v>
      </c>
      <c r="CD87" s="10">
        <v>0.42937999999999998</v>
      </c>
      <c r="CE87" s="10">
        <v>0.37581999999999999</v>
      </c>
      <c r="CG87" s="1" t="s">
        <v>4</v>
      </c>
    </row>
    <row r="88" spans="1:86" x14ac:dyDescent="0.25">
      <c r="A88" t="s">
        <v>127</v>
      </c>
      <c r="B88" s="1" t="s">
        <v>6</v>
      </c>
      <c r="C88" s="1" t="s">
        <v>2</v>
      </c>
      <c r="D88" s="1">
        <v>17</v>
      </c>
      <c r="E88" s="4">
        <v>10</v>
      </c>
      <c r="F88" s="5">
        <v>2</v>
      </c>
      <c r="G88" s="4">
        <v>10</v>
      </c>
      <c r="H88" s="5">
        <v>2.77929</v>
      </c>
      <c r="I88" s="12">
        <v>2.2179999999999998E-2</v>
      </c>
      <c r="J88" s="12">
        <v>2.38962E-5</v>
      </c>
      <c r="K88" s="13">
        <v>0.99978</v>
      </c>
      <c r="L88" s="1" t="str">
        <f t="shared" si="22"/>
        <v>AE08</v>
      </c>
      <c r="M88" s="1" t="str">
        <f t="shared" si="23"/>
        <v xml:space="preserve"> </v>
      </c>
      <c r="N88" s="1" t="s">
        <v>4</v>
      </c>
      <c r="O88" s="9" t="str">
        <f t="shared" si="24"/>
        <v>-</v>
      </c>
      <c r="P88" s="1" t="str">
        <f t="shared" si="25"/>
        <v>True</v>
      </c>
      <c r="Q88" s="1" t="str">
        <f t="shared" si="26"/>
        <v>False</v>
      </c>
      <c r="R88" s="1" t="str">
        <f t="shared" si="27"/>
        <v>True</v>
      </c>
      <c r="S88" s="1" t="str">
        <f t="shared" si="28"/>
        <v>True</v>
      </c>
      <c r="T88" s="1" t="str">
        <f t="shared" si="29"/>
        <v>False</v>
      </c>
      <c r="U88" s="1" t="str">
        <f t="shared" si="30"/>
        <v>True</v>
      </c>
      <c r="V88" s="1"/>
      <c r="W88" s="1"/>
      <c r="X88" s="2">
        <v>0.93232398205295897</v>
      </c>
      <c r="Y88" s="2">
        <v>0.98160307489384302</v>
      </c>
      <c r="Z88" s="2">
        <v>0.974194437832541</v>
      </c>
      <c r="AA88" s="2">
        <v>0.91639316468272203</v>
      </c>
      <c r="AB88" s="2">
        <v>0.99867224806681398</v>
      </c>
      <c r="AC88" s="2">
        <v>0.98436702719694003</v>
      </c>
      <c r="AD88" s="2">
        <v>0.93920574615022001</v>
      </c>
      <c r="AE88" s="2">
        <v>0.52431004355041599</v>
      </c>
      <c r="AF88" s="2">
        <v>8.0670322912265099E-2</v>
      </c>
      <c r="AG88" s="2">
        <v>-0.68053810827124805</v>
      </c>
      <c r="AH88" s="2">
        <v>0.29801774348156201</v>
      </c>
      <c r="AI88" s="2">
        <v>0.66028778293648205</v>
      </c>
      <c r="AJ88" s="2">
        <v>0.79065994366737002</v>
      </c>
      <c r="AK88" s="2">
        <f t="shared" si="31"/>
        <v>0.99867224806681398</v>
      </c>
      <c r="AL88" s="9"/>
      <c r="AM88" s="1"/>
      <c r="AP88" s="2">
        <v>0.97765999999999997</v>
      </c>
      <c r="AQ88" s="2">
        <v>0.99434</v>
      </c>
      <c r="AR88" s="2">
        <v>0.99736000000000002</v>
      </c>
      <c r="AS88" s="2">
        <v>0.99621999999999999</v>
      </c>
      <c r="AT88" s="2">
        <v>0.99929999999999997</v>
      </c>
      <c r="AU88" s="2">
        <v>0.99722999999999995</v>
      </c>
      <c r="AV88" s="2">
        <v>0.99368999999999996</v>
      </c>
      <c r="AW88" s="2">
        <v>0.97065000000000001</v>
      </c>
      <c r="AX88" s="2">
        <v>0.95072999999999996</v>
      </c>
      <c r="AY88" s="2">
        <v>0.92427000000000004</v>
      </c>
      <c r="AZ88" s="2">
        <v>0.90812999999999999</v>
      </c>
      <c r="BA88" s="2">
        <v>0.96248999999999996</v>
      </c>
      <c r="BB88" s="2">
        <v>0.97575000000000001</v>
      </c>
      <c r="BC88" s="2">
        <f t="shared" si="32"/>
        <v>0.99929999999999997</v>
      </c>
      <c r="BD88" s="2"/>
      <c r="BE88" s="10">
        <v>0.90056999999999998</v>
      </c>
      <c r="BF88" s="10">
        <v>1.17757</v>
      </c>
      <c r="BG88" s="10">
        <v>1.3196600000000001</v>
      </c>
      <c r="BH88" s="10">
        <v>1.6565099999999999</v>
      </c>
      <c r="BI88" s="10">
        <v>1.0554699999999999</v>
      </c>
      <c r="BJ88" s="10">
        <v>0.89053000000000004</v>
      </c>
      <c r="BK88" s="10">
        <v>0.77087000000000006</v>
      </c>
      <c r="BL88" s="10">
        <v>0.46479999999999999</v>
      </c>
      <c r="BM88" s="10">
        <v>0.33493000000000001</v>
      </c>
      <c r="BN88" s="10">
        <v>0.21617</v>
      </c>
      <c r="BO88" s="10">
        <v>0.39929999999999999</v>
      </c>
      <c r="BP88" s="10">
        <v>0.54654000000000003</v>
      </c>
      <c r="BQ88" s="10">
        <v>0.61087999999999998</v>
      </c>
      <c r="BS88" s="10">
        <v>9.4670000000000004E-2</v>
      </c>
      <c r="BT88" s="10">
        <v>-0.13039000000000001</v>
      </c>
      <c r="BU88" s="10">
        <v>-0.249</v>
      </c>
      <c r="BV88" s="10">
        <v>-0.53473000000000004</v>
      </c>
      <c r="BW88" s="10">
        <v>-3.3029999999999997E-2</v>
      </c>
      <c r="BX88" s="10">
        <v>0.10968</v>
      </c>
      <c r="BY88" s="10">
        <v>0.21459</v>
      </c>
      <c r="BZ88" s="10">
        <v>0.49368000000000001</v>
      </c>
      <c r="CA88" s="10">
        <v>0.62070000000000003</v>
      </c>
      <c r="CB88" s="10">
        <v>0.74468000000000001</v>
      </c>
      <c r="CC88" s="10">
        <v>0.53042</v>
      </c>
      <c r="CD88" s="10">
        <v>0.40577999999999997</v>
      </c>
      <c r="CE88" s="10">
        <v>0.35121000000000002</v>
      </c>
      <c r="CG88" s="1" t="s">
        <v>4</v>
      </c>
    </row>
    <row r="89" spans="1:86" x14ac:dyDescent="0.25">
      <c r="A89" t="s">
        <v>128</v>
      </c>
      <c r="B89" s="1" t="s">
        <v>6</v>
      </c>
      <c r="C89" s="1" t="s">
        <v>2</v>
      </c>
      <c r="D89" s="1">
        <v>18</v>
      </c>
      <c r="E89" s="4">
        <v>0</v>
      </c>
      <c r="F89" s="5">
        <v>2</v>
      </c>
      <c r="G89" s="4">
        <v>0</v>
      </c>
      <c r="H89" s="5">
        <v>2.7403900000000001</v>
      </c>
      <c r="I89" s="12">
        <v>7.9100000000000004E-3</v>
      </c>
      <c r="J89" s="12">
        <v>1.2450799999999999E-5</v>
      </c>
      <c r="K89" s="13">
        <v>0.99865999999999999</v>
      </c>
      <c r="L89" s="1" t="str">
        <f t="shared" si="22"/>
        <v>AE08</v>
      </c>
      <c r="M89" s="1" t="str">
        <f t="shared" si="23"/>
        <v xml:space="preserve"> </v>
      </c>
      <c r="N89" s="1" t="s">
        <v>4</v>
      </c>
      <c r="O89" s="9" t="str">
        <f t="shared" si="24"/>
        <v>-</v>
      </c>
      <c r="P89" s="1" t="str">
        <f t="shared" si="25"/>
        <v>True</v>
      </c>
      <c r="Q89" s="1" t="str">
        <f t="shared" si="26"/>
        <v>False</v>
      </c>
      <c r="R89" s="1" t="str">
        <f t="shared" si="27"/>
        <v>True</v>
      </c>
      <c r="S89" s="1" t="str">
        <f t="shared" si="28"/>
        <v>True</v>
      </c>
      <c r="T89" s="1" t="str">
        <f t="shared" si="29"/>
        <v>False</v>
      </c>
      <c r="U89" s="1" t="str">
        <f t="shared" si="30"/>
        <v>True</v>
      </c>
      <c r="V89" s="1"/>
      <c r="W89" s="1"/>
      <c r="X89" s="2">
        <v>0.88062550990300903</v>
      </c>
      <c r="Y89" s="2">
        <v>0.97299525247704399</v>
      </c>
      <c r="Z89" s="2">
        <v>0.98166179146779897</v>
      </c>
      <c r="AA89" s="2">
        <v>0.95486471398200401</v>
      </c>
      <c r="AB89" s="2">
        <v>0.98591319155058699</v>
      </c>
      <c r="AC89" s="2">
        <v>0.94601497764306497</v>
      </c>
      <c r="AD89" s="2">
        <v>0.87244782877658</v>
      </c>
      <c r="AE89" s="2">
        <v>0.378669042483053</v>
      </c>
      <c r="AF89" s="2">
        <v>-9.1617900372207697E-2</v>
      </c>
      <c r="AG89" s="2">
        <v>-0.89035648780797905</v>
      </c>
      <c r="AH89" s="2">
        <v>0.155242174336994</v>
      </c>
      <c r="AI89" s="2">
        <v>0.53233576334197896</v>
      </c>
      <c r="AJ89" s="2">
        <v>0.68834056238685104</v>
      </c>
      <c r="AK89" s="2">
        <f t="shared" si="31"/>
        <v>0.98591319155058699</v>
      </c>
      <c r="AL89" s="9"/>
      <c r="AM89" s="1"/>
      <c r="AP89" s="2">
        <v>0.97352000000000005</v>
      </c>
      <c r="AQ89" s="2">
        <v>0.98853000000000002</v>
      </c>
      <c r="AR89" s="2">
        <v>0.99111000000000005</v>
      </c>
      <c r="AS89" s="2">
        <v>0.98943999999999999</v>
      </c>
      <c r="AT89" s="2">
        <v>0.99426000000000003</v>
      </c>
      <c r="AU89" s="2">
        <v>0.99285000000000001</v>
      </c>
      <c r="AV89" s="2">
        <v>0.98992000000000002</v>
      </c>
      <c r="AW89" s="2">
        <v>0.96919</v>
      </c>
      <c r="AX89" s="2">
        <v>0.95067000000000002</v>
      </c>
      <c r="AY89" s="2">
        <v>0.92574000000000001</v>
      </c>
      <c r="AZ89" s="2">
        <v>0.90934000000000004</v>
      </c>
      <c r="BA89" s="2">
        <v>0.96092999999999995</v>
      </c>
      <c r="BB89" s="2">
        <v>0.97336</v>
      </c>
      <c r="BC89" s="2">
        <f t="shared" si="32"/>
        <v>0.99426000000000003</v>
      </c>
      <c r="BD89" s="2"/>
      <c r="BE89" s="10">
        <v>0.84057999999999999</v>
      </c>
      <c r="BF89" s="10">
        <v>1.1014200000000001</v>
      </c>
      <c r="BG89" s="10">
        <v>1.2356799999999999</v>
      </c>
      <c r="BH89" s="10">
        <v>1.5546500000000001</v>
      </c>
      <c r="BI89" s="10">
        <v>0.98956</v>
      </c>
      <c r="BJ89" s="10">
        <v>0.83416999999999997</v>
      </c>
      <c r="BK89" s="10">
        <v>0.72157000000000004</v>
      </c>
      <c r="BL89" s="10">
        <v>0.43413000000000002</v>
      </c>
      <c r="BM89" s="10">
        <v>0.31247999999999998</v>
      </c>
      <c r="BN89" s="10">
        <v>0.20144999999999999</v>
      </c>
      <c r="BO89" s="10">
        <v>0.37165999999999999</v>
      </c>
      <c r="BP89" s="10">
        <v>0.50997999999999999</v>
      </c>
      <c r="BQ89" s="10">
        <v>0.57055999999999996</v>
      </c>
      <c r="BS89" s="10">
        <v>0.16464000000000001</v>
      </c>
      <c r="BT89" s="10">
        <v>-4.3319999999999997E-2</v>
      </c>
      <c r="BU89" s="10">
        <v>-0.15415000000000001</v>
      </c>
      <c r="BV89" s="10">
        <v>-0.42297000000000001</v>
      </c>
      <c r="BW89" s="10">
        <v>3.9759999999999997E-2</v>
      </c>
      <c r="BX89" s="10">
        <v>0.17247999999999999</v>
      </c>
      <c r="BY89" s="10">
        <v>0.26989000000000002</v>
      </c>
      <c r="BZ89" s="10">
        <v>0.52864</v>
      </c>
      <c r="CA89" s="10">
        <v>0.64646999999999999</v>
      </c>
      <c r="CB89" s="10">
        <v>0.76168000000000002</v>
      </c>
      <c r="CC89" s="10">
        <v>0.56288000000000005</v>
      </c>
      <c r="CD89" s="10">
        <v>0.44801999999999997</v>
      </c>
      <c r="CE89" s="10">
        <v>0.39739999999999998</v>
      </c>
      <c r="CG89" s="1" t="s">
        <v>4</v>
      </c>
    </row>
    <row r="90" spans="1:86" x14ac:dyDescent="0.25">
      <c r="A90" t="s">
        <v>129</v>
      </c>
      <c r="B90" s="1" t="s">
        <v>6</v>
      </c>
      <c r="C90" s="1" t="s">
        <v>2</v>
      </c>
      <c r="D90" s="1">
        <v>19</v>
      </c>
      <c r="E90" s="4">
        <v>20</v>
      </c>
      <c r="F90" s="5">
        <v>2</v>
      </c>
      <c r="G90" s="4">
        <v>20</v>
      </c>
      <c r="H90" s="5">
        <v>2.5470199999999998</v>
      </c>
      <c r="I90" s="12">
        <v>3.3160000000000002E-2</v>
      </c>
      <c r="J90" s="12">
        <v>7.3974999999999996E-5</v>
      </c>
      <c r="K90" s="13">
        <v>0.99934000000000001</v>
      </c>
      <c r="L90" s="1" t="str">
        <f t="shared" si="22"/>
        <v>D2</v>
      </c>
      <c r="M90" s="1" t="str">
        <f t="shared" si="23"/>
        <v>AE08</v>
      </c>
      <c r="N90" s="1" t="s">
        <v>4</v>
      </c>
      <c r="O90" s="9" t="str">
        <f t="shared" si="24"/>
        <v>-</v>
      </c>
      <c r="P90" s="1" t="str">
        <f t="shared" si="25"/>
        <v>False</v>
      </c>
      <c r="Q90" s="1" t="str">
        <f t="shared" si="26"/>
        <v>True</v>
      </c>
      <c r="R90" s="1" t="str">
        <f t="shared" si="27"/>
        <v>True</v>
      </c>
      <c r="S90" s="1" t="str">
        <f t="shared" si="28"/>
        <v>False</v>
      </c>
      <c r="T90" s="1" t="str">
        <f t="shared" si="29"/>
        <v>True</v>
      </c>
      <c r="U90" s="1" t="str">
        <f t="shared" si="30"/>
        <v>True</v>
      </c>
      <c r="V90" s="1"/>
      <c r="W90" s="1"/>
      <c r="X90" s="2">
        <v>0.87740096097975395</v>
      </c>
      <c r="Y90" s="2">
        <v>0.97558709634933305</v>
      </c>
      <c r="Z90" s="2">
        <v>0.98668698053831005</v>
      </c>
      <c r="AA90" s="2">
        <v>0.96419179808696098</v>
      </c>
      <c r="AB90" s="2">
        <v>0.98997473853446105</v>
      </c>
      <c r="AC90" s="2">
        <v>0.94844479463554099</v>
      </c>
      <c r="AD90" s="2">
        <v>0.875609786772786</v>
      </c>
      <c r="AE90" s="2">
        <v>0.38210927556486302</v>
      </c>
      <c r="AF90" s="2">
        <v>-7.5749102870523499E-2</v>
      </c>
      <c r="AG90" s="2">
        <v>-0.86459285103009198</v>
      </c>
      <c r="AH90" s="2">
        <v>0.15557299438066399</v>
      </c>
      <c r="AI90" s="2">
        <v>0.53182934135073201</v>
      </c>
      <c r="AJ90" s="2">
        <v>0.686885736986108</v>
      </c>
      <c r="AK90" s="2">
        <f t="shared" si="31"/>
        <v>0.98997473853446105</v>
      </c>
      <c r="AL90" s="9"/>
      <c r="AM90" s="1"/>
      <c r="AP90" s="2">
        <v>0.97152000000000005</v>
      </c>
      <c r="AQ90" s="2">
        <v>0.99236999999999997</v>
      </c>
      <c r="AR90" s="2">
        <v>0.99707000000000001</v>
      </c>
      <c r="AS90" s="2">
        <v>0.99905999999999995</v>
      </c>
      <c r="AT90" s="2">
        <v>0.99831000000000003</v>
      </c>
      <c r="AU90" s="2">
        <v>0.99456999999999995</v>
      </c>
      <c r="AV90" s="2">
        <v>0.98967000000000005</v>
      </c>
      <c r="AW90" s="2">
        <v>0.96258999999999995</v>
      </c>
      <c r="AX90" s="2">
        <v>0.94076000000000004</v>
      </c>
      <c r="AY90" s="2">
        <v>0.91256999999999999</v>
      </c>
      <c r="AZ90" s="2">
        <v>0.89378000000000002</v>
      </c>
      <c r="BA90" s="2">
        <v>0.95335000000000003</v>
      </c>
      <c r="BB90" s="2">
        <v>0.96833000000000002</v>
      </c>
      <c r="BC90" s="2">
        <f t="shared" si="32"/>
        <v>0.99905999999999995</v>
      </c>
      <c r="BD90" s="2"/>
      <c r="BE90" s="10">
        <v>0.75072000000000005</v>
      </c>
      <c r="BF90" s="10">
        <v>0.99095</v>
      </c>
      <c r="BG90" s="10">
        <v>1.1150800000000001</v>
      </c>
      <c r="BH90" s="10">
        <v>1.4105399999999999</v>
      </c>
      <c r="BI90" s="10">
        <v>0.89332</v>
      </c>
      <c r="BJ90" s="10">
        <v>0.75105</v>
      </c>
      <c r="BK90" s="10">
        <v>0.64822000000000002</v>
      </c>
      <c r="BL90" s="10">
        <v>0.38723999999999997</v>
      </c>
      <c r="BM90" s="10">
        <v>0.27766999999999997</v>
      </c>
      <c r="BN90" s="10">
        <v>0.17831</v>
      </c>
      <c r="BO90" s="10">
        <v>0.32758999999999999</v>
      </c>
      <c r="BP90" s="10">
        <v>0.45383000000000001</v>
      </c>
      <c r="BQ90" s="10">
        <v>0.50936000000000003</v>
      </c>
      <c r="BS90" s="10">
        <v>0.20748</v>
      </c>
      <c r="BT90" s="10">
        <v>3.0799999999999998E-3</v>
      </c>
      <c r="BU90" s="10">
        <v>-0.10638</v>
      </c>
      <c r="BV90" s="10">
        <v>-0.37236999999999998</v>
      </c>
      <c r="BW90" s="10">
        <v>7.8280000000000002E-2</v>
      </c>
      <c r="BX90" s="10">
        <v>0.20759</v>
      </c>
      <c r="BY90" s="10">
        <v>0.30216999999999999</v>
      </c>
      <c r="BZ90" s="10">
        <v>0.55178000000000005</v>
      </c>
      <c r="CA90" s="10">
        <v>0.66456000000000004</v>
      </c>
      <c r="CB90" s="10">
        <v>0.77429999999999999</v>
      </c>
      <c r="CC90" s="10">
        <v>0.58792</v>
      </c>
      <c r="CD90" s="10">
        <v>0.47649999999999998</v>
      </c>
      <c r="CE90" s="10">
        <v>0.42709999999999998</v>
      </c>
      <c r="CG90" s="1" t="s">
        <v>7</v>
      </c>
      <c r="CH90" s="1" t="s">
        <v>4</v>
      </c>
    </row>
    <row r="91" spans="1:86" x14ac:dyDescent="0.25">
      <c r="A91" t="s">
        <v>130</v>
      </c>
      <c r="B91" s="1" t="s">
        <v>6</v>
      </c>
      <c r="C91" s="1" t="s">
        <v>2</v>
      </c>
      <c r="D91" s="1">
        <v>20</v>
      </c>
      <c r="E91" s="4">
        <v>30</v>
      </c>
      <c r="F91" s="5">
        <v>2</v>
      </c>
      <c r="G91" s="4">
        <v>30</v>
      </c>
      <c r="H91" s="5">
        <v>2.5477099999999999</v>
      </c>
      <c r="I91" s="12">
        <v>5.6800000000000003E-2</v>
      </c>
      <c r="J91" s="12">
        <v>3.2331299999999999E-4</v>
      </c>
      <c r="K91" s="13">
        <v>0.99722</v>
      </c>
      <c r="L91" s="1" t="str">
        <f t="shared" si="22"/>
        <v>AE08</v>
      </c>
      <c r="M91" s="1" t="str">
        <f t="shared" si="23"/>
        <v xml:space="preserve"> </v>
      </c>
      <c r="N91" s="1" t="s">
        <v>0</v>
      </c>
      <c r="O91" s="9" t="str">
        <f t="shared" si="24"/>
        <v>-</v>
      </c>
      <c r="P91" s="1" t="str">
        <f t="shared" si="25"/>
        <v>False</v>
      </c>
      <c r="Q91" s="1" t="str">
        <f t="shared" si="26"/>
        <v>False</v>
      </c>
      <c r="R91" s="1" t="str">
        <f t="shared" si="27"/>
        <v>False</v>
      </c>
      <c r="S91" s="1" t="str">
        <f t="shared" si="28"/>
        <v>False</v>
      </c>
      <c r="T91" s="1" t="str">
        <f t="shared" si="29"/>
        <v>False</v>
      </c>
      <c r="U91" s="1" t="str">
        <f t="shared" si="30"/>
        <v>False</v>
      </c>
      <c r="V91" s="1"/>
      <c r="W91" s="1"/>
      <c r="X91" s="2">
        <v>0.79905981971151996</v>
      </c>
      <c r="Y91" s="2">
        <v>0.94258539665065399</v>
      </c>
      <c r="Z91" s="2">
        <v>0.96868022088689698</v>
      </c>
      <c r="AA91" s="2">
        <v>0.97619347519547595</v>
      </c>
      <c r="AB91" s="2">
        <v>0.96355696239831001</v>
      </c>
      <c r="AC91" s="2">
        <v>0.90102653994828097</v>
      </c>
      <c r="AD91" s="2">
        <v>0.80043366032304197</v>
      </c>
      <c r="AE91" s="2">
        <v>0.23495413002053001</v>
      </c>
      <c r="AF91" s="2">
        <v>-0.24732098710801201</v>
      </c>
      <c r="AG91" s="2">
        <v>-1.096891936177</v>
      </c>
      <c r="AH91" s="2">
        <v>1.7024742489703999E-3</v>
      </c>
      <c r="AI91" s="2">
        <v>0.39315309394257097</v>
      </c>
      <c r="AJ91" s="2">
        <v>0.57576449415478304</v>
      </c>
      <c r="AK91" s="2">
        <f t="shared" si="31"/>
        <v>0.97619347519547595</v>
      </c>
      <c r="AL91" s="9"/>
      <c r="AM91" s="1"/>
      <c r="AP91" s="2">
        <v>0.95276000000000005</v>
      </c>
      <c r="AQ91" s="2">
        <v>0.98021000000000003</v>
      </c>
      <c r="AR91" s="2">
        <v>0.98807999999999996</v>
      </c>
      <c r="AS91" s="2">
        <v>0.99624999999999997</v>
      </c>
      <c r="AT91" s="2">
        <v>0.99212999999999996</v>
      </c>
      <c r="AU91" s="2">
        <v>0.98592000000000002</v>
      </c>
      <c r="AV91" s="2">
        <v>0.97902</v>
      </c>
      <c r="AW91" s="2">
        <v>0.94579999999999997</v>
      </c>
      <c r="AX91" s="2">
        <v>0.92074999999999996</v>
      </c>
      <c r="AY91" s="2">
        <v>0.88910999999999996</v>
      </c>
      <c r="AZ91" s="2">
        <v>0.86777000000000004</v>
      </c>
      <c r="BA91" s="2">
        <v>0.93396000000000001</v>
      </c>
      <c r="BB91" s="2">
        <v>0.95165</v>
      </c>
      <c r="BC91" s="2">
        <f t="shared" si="32"/>
        <v>0.99624999999999997</v>
      </c>
      <c r="BD91" s="2"/>
      <c r="BE91" s="10">
        <v>0.73839999999999995</v>
      </c>
      <c r="BF91" s="10">
        <v>0.97589000000000004</v>
      </c>
      <c r="BG91" s="10">
        <v>1.0986</v>
      </c>
      <c r="BH91" s="10">
        <v>1.39063</v>
      </c>
      <c r="BI91" s="10">
        <v>0.87994000000000006</v>
      </c>
      <c r="BJ91" s="10">
        <v>0.73953999999999998</v>
      </c>
      <c r="BK91" s="10">
        <v>0.63812000000000002</v>
      </c>
      <c r="BL91" s="10">
        <v>0.38091999999999998</v>
      </c>
      <c r="BM91" s="10">
        <v>0.27307999999999999</v>
      </c>
      <c r="BN91" s="10">
        <v>0.17535000000000001</v>
      </c>
      <c r="BO91" s="10">
        <v>0.3216</v>
      </c>
      <c r="BP91" s="10">
        <v>0.44617000000000001</v>
      </c>
      <c r="BQ91" s="10">
        <v>0.501</v>
      </c>
      <c r="BS91" s="10">
        <v>0.27667000000000003</v>
      </c>
      <c r="BT91" s="10">
        <v>8.6169999999999997E-2</v>
      </c>
      <c r="BU91" s="10">
        <v>-1.678E-2</v>
      </c>
      <c r="BV91" s="10">
        <v>-0.26808999999999999</v>
      </c>
      <c r="BW91" s="10">
        <v>0.14882000000000001</v>
      </c>
      <c r="BX91" s="10">
        <v>0.26900000000000002</v>
      </c>
      <c r="BY91" s="10">
        <v>0.35663</v>
      </c>
      <c r="BZ91" s="10">
        <v>0.58684999999999998</v>
      </c>
      <c r="CA91" s="10">
        <v>0.69052000000000002</v>
      </c>
      <c r="CB91" s="10">
        <v>0.79142000000000001</v>
      </c>
      <c r="CC91" s="10">
        <v>0.62204999999999999</v>
      </c>
      <c r="CD91" s="10">
        <v>0.51929999999999998</v>
      </c>
      <c r="CE91" s="10">
        <v>0.47339999999999999</v>
      </c>
      <c r="CG91" s="1" t="s">
        <v>4</v>
      </c>
    </row>
    <row r="92" spans="1:86" x14ac:dyDescent="0.25">
      <c r="A92" t="s">
        <v>131</v>
      </c>
      <c r="B92" s="1" t="s">
        <v>6</v>
      </c>
      <c r="C92" s="1" t="s">
        <v>2</v>
      </c>
      <c r="D92" s="1">
        <v>21</v>
      </c>
      <c r="E92" s="4">
        <v>40</v>
      </c>
      <c r="F92" s="5">
        <v>2</v>
      </c>
      <c r="G92" s="4">
        <v>40</v>
      </c>
      <c r="H92" s="5">
        <v>2.9844499999999998</v>
      </c>
      <c r="I92" s="12">
        <v>7.0169999999999996E-2</v>
      </c>
      <c r="J92" s="12">
        <v>5.0611099999999995E-4</v>
      </c>
      <c r="K92" s="13">
        <v>0.99636999999999998</v>
      </c>
      <c r="L92" s="1" t="str">
        <f t="shared" si="22"/>
        <v>AE08</v>
      </c>
      <c r="M92" s="1" t="str">
        <f t="shared" si="23"/>
        <v>D2D3</v>
      </c>
      <c r="N92" s="1" t="s">
        <v>0</v>
      </c>
      <c r="O92" s="9" t="str">
        <f t="shared" si="24"/>
        <v>-</v>
      </c>
      <c r="P92" s="1" t="str">
        <f t="shared" si="25"/>
        <v>False</v>
      </c>
      <c r="Q92" s="1" t="str">
        <f t="shared" si="26"/>
        <v>False</v>
      </c>
      <c r="R92" s="1" t="str">
        <f t="shared" si="27"/>
        <v>False</v>
      </c>
      <c r="S92" s="1" t="str">
        <f t="shared" si="28"/>
        <v>False</v>
      </c>
      <c r="T92" s="1" t="str">
        <f t="shared" si="29"/>
        <v>False</v>
      </c>
      <c r="U92" s="1" t="str">
        <f t="shared" si="30"/>
        <v>False</v>
      </c>
      <c r="V92" s="1"/>
      <c r="W92" s="1"/>
      <c r="X92" s="2">
        <v>0.76769527367222901</v>
      </c>
      <c r="Y92" s="2">
        <v>0.92789401168798402</v>
      </c>
      <c r="Z92" s="2">
        <v>0.95886813913754099</v>
      </c>
      <c r="AA92" s="2">
        <v>0.97596447826469002</v>
      </c>
      <c r="AB92" s="2">
        <v>0.95180253313486496</v>
      </c>
      <c r="AC92" s="2">
        <v>0.88270746428181002</v>
      </c>
      <c r="AD92" s="2">
        <v>0.77293366326494495</v>
      </c>
      <c r="AE92" s="2">
        <v>0.18146144446411899</v>
      </c>
      <c r="AF92" s="2">
        <v>-0.30901429153724402</v>
      </c>
      <c r="AG92" s="2">
        <v>-1.1766595755653499</v>
      </c>
      <c r="AH92" s="2">
        <v>-5.7895439197226603E-2</v>
      </c>
      <c r="AI92" s="2">
        <v>0.341949951192552</v>
      </c>
      <c r="AJ92" s="2">
        <v>0.53433438781390197</v>
      </c>
      <c r="AK92" s="2">
        <f t="shared" si="31"/>
        <v>0.97596447826469002</v>
      </c>
      <c r="AL92" s="9"/>
      <c r="AM92" s="1"/>
      <c r="AP92" s="2">
        <v>0.94574000000000003</v>
      </c>
      <c r="AQ92" s="2">
        <v>0.97609000000000001</v>
      </c>
      <c r="AR92" s="2">
        <v>0.98514999999999997</v>
      </c>
      <c r="AS92" s="2">
        <v>0.99551999999999996</v>
      </c>
      <c r="AT92" s="2">
        <v>0.98945000000000005</v>
      </c>
      <c r="AU92" s="2">
        <v>0.98233000000000004</v>
      </c>
      <c r="AV92" s="2">
        <v>0.97475000000000001</v>
      </c>
      <c r="AW92" s="2">
        <v>0.93991000000000002</v>
      </c>
      <c r="AX92" s="2">
        <v>0.91444999999999999</v>
      </c>
      <c r="AY92" s="2">
        <v>0.88285999999999998</v>
      </c>
      <c r="AZ92" s="2">
        <v>0.85682999999999998</v>
      </c>
      <c r="BA92" s="2">
        <v>0.92652999999999996</v>
      </c>
      <c r="BB92" s="2">
        <v>0.94530000000000003</v>
      </c>
      <c r="BC92" s="2">
        <f t="shared" si="32"/>
        <v>0.99551999999999996</v>
      </c>
      <c r="BD92" s="2"/>
      <c r="BE92" s="10">
        <v>0.69708999999999999</v>
      </c>
      <c r="BF92" s="10">
        <v>0.92886000000000002</v>
      </c>
      <c r="BG92" s="10">
        <v>1.04904</v>
      </c>
      <c r="BH92" s="10">
        <v>1.3355999999999999</v>
      </c>
      <c r="BI92" s="10">
        <v>0.83984999999999999</v>
      </c>
      <c r="BJ92" s="10">
        <v>0.70350000000000001</v>
      </c>
      <c r="BK92" s="10">
        <v>0.60528000000000004</v>
      </c>
      <c r="BL92" s="10">
        <v>0.35772999999999999</v>
      </c>
      <c r="BM92" s="10">
        <v>0.25496000000000002</v>
      </c>
      <c r="BN92" s="10">
        <v>0.16264000000000001</v>
      </c>
      <c r="BO92" s="10">
        <v>0.29766999999999999</v>
      </c>
      <c r="BP92" s="10">
        <v>0.41827999999999999</v>
      </c>
      <c r="BQ92" s="10">
        <v>0.47159000000000001</v>
      </c>
      <c r="BS92" s="10">
        <v>0.32288</v>
      </c>
      <c r="BT92" s="10">
        <v>0.12792999999999999</v>
      </c>
      <c r="BU92" s="10">
        <v>2.1659999999999999E-2</v>
      </c>
      <c r="BV92" s="10">
        <v>-0.23884</v>
      </c>
      <c r="BW92" s="10">
        <v>0.18101</v>
      </c>
      <c r="BX92" s="10">
        <v>0.30206</v>
      </c>
      <c r="BY92" s="10">
        <v>0.38965</v>
      </c>
      <c r="BZ92" s="10">
        <v>0.61584000000000005</v>
      </c>
      <c r="CA92" s="10">
        <v>0.71521000000000001</v>
      </c>
      <c r="CB92" s="10">
        <v>0.81008000000000002</v>
      </c>
      <c r="CC92" s="10">
        <v>0.65768000000000004</v>
      </c>
      <c r="CD92" s="10">
        <v>0.55501</v>
      </c>
      <c r="CE92" s="10">
        <v>0.50861999999999996</v>
      </c>
      <c r="CG92" s="1" t="s">
        <v>4</v>
      </c>
      <c r="CH92" s="1" t="s">
        <v>188</v>
      </c>
    </row>
    <row r="93" spans="1:86" x14ac:dyDescent="0.25">
      <c r="A93" t="s">
        <v>132</v>
      </c>
      <c r="B93" s="1" t="s">
        <v>25</v>
      </c>
      <c r="C93" s="1" t="s">
        <v>2</v>
      </c>
      <c r="D93" s="1">
        <v>1</v>
      </c>
      <c r="E93" s="4">
        <v>30</v>
      </c>
      <c r="F93" s="5">
        <v>2</v>
      </c>
      <c r="G93" s="4">
        <v>30.116910000000001</v>
      </c>
      <c r="H93" s="5">
        <v>3.3845299999999998</v>
      </c>
      <c r="I93" s="12">
        <v>6.8360000000000004E-2</v>
      </c>
      <c r="J93" s="12">
        <v>7.3329999999999999E-4</v>
      </c>
      <c r="K93" s="13">
        <v>0.99290999999999996</v>
      </c>
      <c r="L93" s="1" t="str">
        <f t="shared" si="22"/>
        <v>AE1</v>
      </c>
      <c r="M93" s="1" t="str">
        <f t="shared" si="23"/>
        <v xml:space="preserve"> </v>
      </c>
      <c r="N93" s="1" t="s">
        <v>5</v>
      </c>
      <c r="O93" s="9" t="str">
        <f t="shared" si="24"/>
        <v>-</v>
      </c>
      <c r="P93" s="1" t="str">
        <f t="shared" si="25"/>
        <v>True</v>
      </c>
      <c r="Q93" s="1" t="str">
        <f t="shared" si="26"/>
        <v>False</v>
      </c>
      <c r="R93" s="1" t="str">
        <f t="shared" si="27"/>
        <v>True</v>
      </c>
      <c r="S93" s="1" t="str">
        <f t="shared" si="28"/>
        <v>True</v>
      </c>
      <c r="T93" s="1" t="str">
        <f t="shared" si="29"/>
        <v>False</v>
      </c>
      <c r="U93" s="1" t="str">
        <f t="shared" si="30"/>
        <v>True</v>
      </c>
      <c r="V93" s="1"/>
      <c r="W93" s="1"/>
      <c r="X93" s="2">
        <v>0.98249835685353104</v>
      </c>
      <c r="Y93" s="2">
        <v>0.90762854889043498</v>
      </c>
      <c r="Z93" s="2">
        <v>0.84954501815095096</v>
      </c>
      <c r="AA93" s="2">
        <v>0.69962002321030203</v>
      </c>
      <c r="AB93" s="2">
        <v>0.91353431876526803</v>
      </c>
      <c r="AC93" s="2">
        <v>0.97322058428196201</v>
      </c>
      <c r="AD93" s="2">
        <v>0.99498507944418302</v>
      </c>
      <c r="AE93" s="2">
        <v>0.811735048682656</v>
      </c>
      <c r="AF93" s="2">
        <v>0.46679266081500898</v>
      </c>
      <c r="AG93" s="2">
        <v>-0.16578621271933699</v>
      </c>
      <c r="AH93" s="2">
        <v>0.65078949348041404</v>
      </c>
      <c r="AI93" s="2">
        <v>0.90827319317164601</v>
      </c>
      <c r="AJ93" s="2">
        <v>0.96447572361128997</v>
      </c>
      <c r="AK93" s="2">
        <f t="shared" si="31"/>
        <v>0.99498507944418302</v>
      </c>
      <c r="AL93" s="9"/>
      <c r="AM93" s="1"/>
      <c r="AP93" s="2">
        <v>0.99909000000000003</v>
      </c>
      <c r="AQ93" s="2">
        <v>0.995</v>
      </c>
      <c r="AR93" s="2">
        <v>0.98902000000000001</v>
      </c>
      <c r="AS93" s="2">
        <v>0.97109999999999996</v>
      </c>
      <c r="AT93" s="2">
        <v>0.98858999999999997</v>
      </c>
      <c r="AU93" s="2">
        <v>0.99446000000000001</v>
      </c>
      <c r="AV93" s="2">
        <v>0.99744999999999995</v>
      </c>
      <c r="AW93" s="2">
        <v>0.99485000000000001</v>
      </c>
      <c r="AX93" s="2">
        <v>0.98550000000000004</v>
      </c>
      <c r="AY93" s="2">
        <v>0.96972000000000003</v>
      </c>
      <c r="AZ93" s="2">
        <v>0.96314999999999995</v>
      </c>
      <c r="BA93" s="2">
        <v>0.99328000000000005</v>
      </c>
      <c r="BB93" s="2">
        <v>0.99770999999999999</v>
      </c>
      <c r="BC93" s="2">
        <f t="shared" si="32"/>
        <v>0.99909000000000003</v>
      </c>
      <c r="BD93" s="2"/>
      <c r="BE93" s="10">
        <v>1.1709799999999999</v>
      </c>
      <c r="BF93" s="10">
        <v>1.5031099999999999</v>
      </c>
      <c r="BG93" s="10">
        <v>1.6704300000000001</v>
      </c>
      <c r="BH93" s="10">
        <v>2.0629200000000001</v>
      </c>
      <c r="BI93" s="10">
        <v>1.3287500000000001</v>
      </c>
      <c r="BJ93" s="10">
        <v>1.1286</v>
      </c>
      <c r="BK93" s="10">
        <v>0.98212999999999995</v>
      </c>
      <c r="BL93" s="10">
        <v>0.60136000000000001</v>
      </c>
      <c r="BM93" s="10">
        <v>0.43647999999999998</v>
      </c>
      <c r="BN93" s="10">
        <v>0.28361999999999998</v>
      </c>
      <c r="BO93" s="10">
        <v>0.53146000000000004</v>
      </c>
      <c r="BP93" s="10">
        <v>0.71281000000000005</v>
      </c>
      <c r="BQ93" s="10">
        <v>0.79076999999999997</v>
      </c>
      <c r="BS93" s="10">
        <v>-0.17416000000000001</v>
      </c>
      <c r="BT93" s="10">
        <v>-0.44636999999999999</v>
      </c>
      <c r="BU93" s="10">
        <v>-0.58494000000000002</v>
      </c>
      <c r="BV93" s="10">
        <v>-0.91230999999999995</v>
      </c>
      <c r="BW93" s="10">
        <v>-0.29020000000000001</v>
      </c>
      <c r="BX93" s="10">
        <v>-0.11637</v>
      </c>
      <c r="BY93" s="10">
        <v>1.2760000000000001E-2</v>
      </c>
      <c r="BZ93" s="10">
        <v>0.36159999999999998</v>
      </c>
      <c r="CA93" s="10">
        <v>0.52224999999999999</v>
      </c>
      <c r="CB93" s="10">
        <v>0.67932000000000003</v>
      </c>
      <c r="CC93" s="10">
        <v>0.39855000000000002</v>
      </c>
      <c r="CD93" s="10">
        <v>0.24243000000000001</v>
      </c>
      <c r="CE93" s="10">
        <v>0.17584</v>
      </c>
      <c r="CG93" s="1" t="s">
        <v>5</v>
      </c>
    </row>
    <row r="94" spans="1:86" x14ac:dyDescent="0.25">
      <c r="A94" t="s">
        <v>133</v>
      </c>
      <c r="B94" s="1" t="s">
        <v>25</v>
      </c>
      <c r="C94" s="1" t="s">
        <v>2</v>
      </c>
      <c r="D94" s="1" t="s">
        <v>183</v>
      </c>
      <c r="E94" s="4">
        <v>30</v>
      </c>
      <c r="F94" s="5">
        <v>4</v>
      </c>
      <c r="G94" s="4">
        <v>29.719370000000001</v>
      </c>
      <c r="H94" s="5">
        <v>4.6237399999999997</v>
      </c>
      <c r="I94" s="12">
        <v>5.4080000000000003E-2</v>
      </c>
      <c r="J94" s="12">
        <v>2.06078E-4</v>
      </c>
      <c r="K94" s="13">
        <v>0.99894000000000005</v>
      </c>
      <c r="L94" s="1" t="str">
        <f t="shared" si="22"/>
        <v>AE09</v>
      </c>
      <c r="M94" s="1" t="str">
        <f t="shared" si="23"/>
        <v>AE08</v>
      </c>
      <c r="N94" s="1" t="s">
        <v>40</v>
      </c>
      <c r="O94" s="9" t="str">
        <f t="shared" si="24"/>
        <v>-</v>
      </c>
      <c r="P94" s="1" t="str">
        <f t="shared" si="25"/>
        <v>True</v>
      </c>
      <c r="Q94" s="1" t="str">
        <f t="shared" si="26"/>
        <v>False</v>
      </c>
      <c r="R94" s="1" t="str">
        <f t="shared" si="27"/>
        <v>True</v>
      </c>
      <c r="S94" s="1" t="str">
        <f t="shared" si="28"/>
        <v>True</v>
      </c>
      <c r="T94" s="1" t="str">
        <f t="shared" si="29"/>
        <v>False</v>
      </c>
      <c r="U94" s="1" t="str">
        <f t="shared" si="30"/>
        <v>True</v>
      </c>
      <c r="V94" s="1"/>
      <c r="W94" s="1"/>
      <c r="X94" s="2">
        <v>0.97945242521738896</v>
      </c>
      <c r="Y94" s="2">
        <v>0.981100150033829</v>
      </c>
      <c r="Z94" s="2">
        <v>0.95521495472183704</v>
      </c>
      <c r="AA94" s="2">
        <v>0.86604750792486695</v>
      </c>
      <c r="AB94" s="2">
        <v>0.98732896018864902</v>
      </c>
      <c r="AC94" s="2">
        <v>0.99777792895024597</v>
      </c>
      <c r="AD94" s="2">
        <v>0.97705796396270705</v>
      </c>
      <c r="AE94" s="2">
        <v>0.65218052077510402</v>
      </c>
      <c r="AF94" s="2">
        <v>0.25262567897980498</v>
      </c>
      <c r="AG94" s="2">
        <v>-0.43671307845792301</v>
      </c>
      <c r="AH94" s="2">
        <v>0.45828413751777197</v>
      </c>
      <c r="AI94" s="2">
        <v>0.776647200823391</v>
      </c>
      <c r="AJ94" s="2">
        <v>0.87468351029772395</v>
      </c>
      <c r="AK94" s="2">
        <f t="shared" si="31"/>
        <v>0.99777792895024597</v>
      </c>
      <c r="AL94" s="9"/>
      <c r="AM94" s="1"/>
      <c r="AP94" s="2">
        <v>0.99297000000000002</v>
      </c>
      <c r="AQ94" s="2">
        <v>0.99927999999999995</v>
      </c>
      <c r="AR94" s="2">
        <v>0.99772000000000005</v>
      </c>
      <c r="AS94" s="2">
        <v>0.98801000000000005</v>
      </c>
      <c r="AT94" s="2">
        <v>0.99785000000000001</v>
      </c>
      <c r="AU94" s="2">
        <v>0.99956999999999996</v>
      </c>
      <c r="AV94" s="2">
        <v>0.99911000000000005</v>
      </c>
      <c r="AW94" s="2">
        <v>0.98551999999999995</v>
      </c>
      <c r="AX94" s="2">
        <v>0.97035000000000005</v>
      </c>
      <c r="AY94" s="2">
        <v>0.94857000000000002</v>
      </c>
      <c r="AZ94" s="2">
        <v>0.93835999999999997</v>
      </c>
      <c r="BA94" s="2">
        <v>0.98109999999999997</v>
      </c>
      <c r="BB94" s="2">
        <v>0.99006000000000005</v>
      </c>
      <c r="BC94" s="2">
        <f t="shared" si="32"/>
        <v>0.99956999999999996</v>
      </c>
      <c r="BD94" s="2"/>
      <c r="BE94" s="10">
        <v>0.95238</v>
      </c>
      <c r="BF94" s="10">
        <v>1.23024</v>
      </c>
      <c r="BG94" s="10">
        <v>1.3708499999999999</v>
      </c>
      <c r="BH94" s="10">
        <v>1.7015</v>
      </c>
      <c r="BI94" s="10">
        <v>1.091</v>
      </c>
      <c r="BJ94" s="10">
        <v>0.92442999999999997</v>
      </c>
      <c r="BK94" s="10">
        <v>0.80288000000000004</v>
      </c>
      <c r="BL94" s="10">
        <v>0.48863000000000001</v>
      </c>
      <c r="BM94" s="10">
        <v>0.35355999999999999</v>
      </c>
      <c r="BN94" s="10">
        <v>0.22903999999999999</v>
      </c>
      <c r="BO94" s="10">
        <v>0.42759000000000003</v>
      </c>
      <c r="BP94" s="10">
        <v>0.57798000000000005</v>
      </c>
      <c r="BQ94" s="10">
        <v>0.64292000000000005</v>
      </c>
      <c r="BS94" s="10">
        <v>1.231E-2</v>
      </c>
      <c r="BT94" s="10">
        <v>-0.21892</v>
      </c>
      <c r="BU94" s="10">
        <v>-0.33779999999999999</v>
      </c>
      <c r="BV94" s="10">
        <v>-0.62017</v>
      </c>
      <c r="BW94" s="10">
        <v>-9.4350000000000003E-2</v>
      </c>
      <c r="BX94" s="10">
        <v>5.339E-2</v>
      </c>
      <c r="BY94" s="10">
        <v>0.16292000000000001</v>
      </c>
      <c r="BZ94" s="10">
        <v>0.45806999999999998</v>
      </c>
      <c r="CA94" s="10">
        <v>0.59392</v>
      </c>
      <c r="CB94" s="10">
        <v>0.72692999999999997</v>
      </c>
      <c r="CC94" s="10">
        <v>0.49037999999999998</v>
      </c>
      <c r="CD94" s="10">
        <v>0.35868</v>
      </c>
      <c r="CE94" s="10">
        <v>0.30214000000000002</v>
      </c>
      <c r="CG94" s="1" t="s">
        <v>40</v>
      </c>
      <c r="CH94" s="1" t="s">
        <v>4</v>
      </c>
    </row>
    <row r="95" spans="1:86" x14ac:dyDescent="0.25">
      <c r="A95" t="s">
        <v>134</v>
      </c>
      <c r="B95" s="1" t="s">
        <v>25</v>
      </c>
      <c r="C95" s="1" t="s">
        <v>2</v>
      </c>
      <c r="D95" s="1">
        <v>3</v>
      </c>
      <c r="E95" s="4">
        <v>30</v>
      </c>
      <c r="F95" s="5">
        <v>6</v>
      </c>
      <c r="G95" s="4">
        <v>29.722760000000001</v>
      </c>
      <c r="H95" s="5">
        <v>6.9005299999999998</v>
      </c>
      <c r="I95" s="12">
        <v>3.1989999999999998E-2</v>
      </c>
      <c r="J95" s="12">
        <v>2.2765700000000001E-4</v>
      </c>
      <c r="K95" s="13">
        <v>0.99416000000000004</v>
      </c>
      <c r="L95" s="1" t="str">
        <f t="shared" si="22"/>
        <v>AE09</v>
      </c>
      <c r="M95" s="1" t="str">
        <f t="shared" si="23"/>
        <v>AE1D1</v>
      </c>
      <c r="N95" s="1" t="s">
        <v>5</v>
      </c>
      <c r="O95" s="9" t="str">
        <f t="shared" si="24"/>
        <v>D1</v>
      </c>
      <c r="P95" s="1" t="str">
        <f t="shared" si="25"/>
        <v>False</v>
      </c>
      <c r="Q95" s="1" t="str">
        <f t="shared" si="26"/>
        <v>True</v>
      </c>
      <c r="R95" s="1" t="str">
        <f t="shared" si="27"/>
        <v>True</v>
      </c>
      <c r="S95" s="1" t="str">
        <f t="shared" si="28"/>
        <v>False</v>
      </c>
      <c r="T95" s="1" t="str">
        <f t="shared" si="29"/>
        <v>True</v>
      </c>
      <c r="U95" s="1" t="str">
        <f t="shared" si="30"/>
        <v>True</v>
      </c>
      <c r="V95" s="1"/>
      <c r="W95" s="1"/>
      <c r="X95" s="2">
        <v>0.99205987045436705</v>
      </c>
      <c r="Y95" s="2">
        <v>0.93139005697441701</v>
      </c>
      <c r="Z95" s="2">
        <v>0.87974315946688597</v>
      </c>
      <c r="AA95" s="2">
        <v>0.74413860980305402</v>
      </c>
      <c r="AB95" s="2">
        <v>0.93116791440757496</v>
      </c>
      <c r="AC95" s="2">
        <v>0.97953902985020203</v>
      </c>
      <c r="AD95" s="2">
        <v>0.99236270198139498</v>
      </c>
      <c r="AE95" s="2">
        <v>0.78822266700759003</v>
      </c>
      <c r="AF95" s="2">
        <v>0.444183392294631</v>
      </c>
      <c r="AG95" s="2">
        <v>-0.17554405394366701</v>
      </c>
      <c r="AH95" s="2">
        <v>0.63234966676614202</v>
      </c>
      <c r="AI95" s="2">
        <v>0.89110627555627997</v>
      </c>
      <c r="AJ95" s="2">
        <v>0.95137438990071299</v>
      </c>
      <c r="AK95" s="2">
        <f t="shared" si="31"/>
        <v>0.99236270198139498</v>
      </c>
      <c r="AL95" s="9" t="s">
        <v>12</v>
      </c>
      <c r="AM95" s="1"/>
      <c r="AP95" s="2">
        <v>0.99956</v>
      </c>
      <c r="AQ95" s="2">
        <v>0.99480999999999997</v>
      </c>
      <c r="AR95" s="2">
        <v>0.98843999999999999</v>
      </c>
      <c r="AS95" s="2">
        <v>0.96962999999999999</v>
      </c>
      <c r="AT95" s="2">
        <v>0.98736000000000002</v>
      </c>
      <c r="AU95" s="2">
        <v>0.99338000000000004</v>
      </c>
      <c r="AV95" s="2">
        <v>0.99641999999999997</v>
      </c>
      <c r="AW95" s="2">
        <v>0.99356</v>
      </c>
      <c r="AX95" s="2">
        <v>0.98384000000000005</v>
      </c>
      <c r="AY95" s="2">
        <v>0.96752000000000005</v>
      </c>
      <c r="AZ95" s="2">
        <v>0.96286000000000005</v>
      </c>
      <c r="BA95" s="2">
        <v>0.99265999999999999</v>
      </c>
      <c r="BB95" s="2">
        <v>0.99699000000000004</v>
      </c>
      <c r="BC95" s="2">
        <f t="shared" si="32"/>
        <v>0.99956</v>
      </c>
      <c r="BD95" s="2"/>
      <c r="BE95" s="10">
        <v>1.1029</v>
      </c>
      <c r="BF95" s="10">
        <v>1.41096</v>
      </c>
      <c r="BG95" s="10">
        <v>1.56612</v>
      </c>
      <c r="BH95" s="10">
        <v>1.93014</v>
      </c>
      <c r="BI95" s="10">
        <v>1.2475400000000001</v>
      </c>
      <c r="BJ95" s="10">
        <v>1.0612200000000001</v>
      </c>
      <c r="BK95" s="10">
        <v>0.92471999999999999</v>
      </c>
      <c r="BL95" s="10">
        <v>0.56884999999999997</v>
      </c>
      <c r="BM95" s="10">
        <v>0.41402</v>
      </c>
      <c r="BN95" s="10">
        <v>0.26984000000000002</v>
      </c>
      <c r="BO95" s="10">
        <v>0.50556000000000001</v>
      </c>
      <c r="BP95" s="10">
        <v>0.67437000000000002</v>
      </c>
      <c r="BQ95" s="10">
        <v>0.74687000000000003</v>
      </c>
      <c r="BS95" s="10">
        <v>-0.11421000000000001</v>
      </c>
      <c r="BT95" s="10">
        <v>-0.35754000000000002</v>
      </c>
      <c r="BU95" s="10">
        <v>-0.48120000000000002</v>
      </c>
      <c r="BV95" s="10">
        <v>-0.7732</v>
      </c>
      <c r="BW95" s="10">
        <v>-0.21049000000000001</v>
      </c>
      <c r="BX95" s="10">
        <v>-5.2580000000000002E-2</v>
      </c>
      <c r="BY95" s="10">
        <v>6.5350000000000005E-2</v>
      </c>
      <c r="BZ95" s="10">
        <v>0.38763999999999998</v>
      </c>
      <c r="CA95" s="10">
        <v>0.53857999999999995</v>
      </c>
      <c r="CB95" s="10">
        <v>0.68810000000000004</v>
      </c>
      <c r="CC95" s="10">
        <v>0.41464000000000001</v>
      </c>
      <c r="CD95" s="10">
        <v>0.27266000000000001</v>
      </c>
      <c r="CE95" s="10">
        <v>0.21240999999999999</v>
      </c>
      <c r="CG95" s="1" t="s">
        <v>40</v>
      </c>
      <c r="CH95" s="1" t="s">
        <v>189</v>
      </c>
    </row>
    <row r="96" spans="1:86" x14ac:dyDescent="0.25">
      <c r="A96" t="s">
        <v>135</v>
      </c>
      <c r="B96" s="1" t="s">
        <v>25</v>
      </c>
      <c r="C96" s="1" t="s">
        <v>2</v>
      </c>
      <c r="D96" s="1">
        <v>4</v>
      </c>
      <c r="E96" s="4">
        <v>40</v>
      </c>
      <c r="F96" s="5">
        <v>4</v>
      </c>
      <c r="G96" s="4">
        <v>39.691429999999997</v>
      </c>
      <c r="H96" s="5">
        <v>5.3014299999999999</v>
      </c>
      <c r="I96" s="12">
        <v>7.6109999999999997E-2</v>
      </c>
      <c r="J96" s="12">
        <v>5.73417E-4</v>
      </c>
      <c r="K96" s="13">
        <v>0.99678</v>
      </c>
      <c r="L96" s="1" t="str">
        <f t="shared" si="22"/>
        <v>AE09</v>
      </c>
      <c r="M96" s="1" t="str">
        <f t="shared" si="23"/>
        <v>AE1</v>
      </c>
      <c r="N96" s="1" t="s">
        <v>40</v>
      </c>
      <c r="O96" s="9" t="str">
        <f t="shared" si="24"/>
        <v>-</v>
      </c>
      <c r="P96" s="1" t="str">
        <f t="shared" si="25"/>
        <v>True</v>
      </c>
      <c r="Q96" s="1" t="str">
        <f t="shared" si="26"/>
        <v>False</v>
      </c>
      <c r="R96" s="1" t="str">
        <f t="shared" si="27"/>
        <v>True</v>
      </c>
      <c r="S96" s="1" t="str">
        <f t="shared" si="28"/>
        <v>True</v>
      </c>
      <c r="T96" s="1" t="str">
        <f t="shared" si="29"/>
        <v>False</v>
      </c>
      <c r="U96" s="1" t="str">
        <f t="shared" si="30"/>
        <v>True</v>
      </c>
      <c r="V96" s="1"/>
      <c r="W96" s="1"/>
      <c r="X96" s="2">
        <v>0.97088389423118104</v>
      </c>
      <c r="Y96" s="2">
        <v>0.95103060089760005</v>
      </c>
      <c r="Z96" s="2">
        <v>0.91450772441049</v>
      </c>
      <c r="AA96" s="2">
        <v>0.80233448849404498</v>
      </c>
      <c r="AB96" s="2">
        <v>0.97009865980995003</v>
      </c>
      <c r="AC96" s="2">
        <v>0.99852340191434896</v>
      </c>
      <c r="AD96" s="2">
        <v>0.99131752933469997</v>
      </c>
      <c r="AE96" s="2">
        <v>0.69272083183141697</v>
      </c>
      <c r="AF96" s="2">
        <v>0.28022791252019202</v>
      </c>
      <c r="AG96" s="2">
        <v>-0.44299831855222599</v>
      </c>
      <c r="AH96" s="2">
        <v>0.481317758651026</v>
      </c>
      <c r="AI96" s="2">
        <v>0.80811564286928905</v>
      </c>
      <c r="AJ96" s="2">
        <v>0.90228158745828002</v>
      </c>
      <c r="AK96" s="2">
        <f t="shared" si="31"/>
        <v>0.99852340191434896</v>
      </c>
      <c r="AL96" s="9"/>
      <c r="AM96" s="1"/>
      <c r="AP96" s="2">
        <v>0.99156999999999995</v>
      </c>
      <c r="AQ96" s="2">
        <v>0.99829999999999997</v>
      </c>
      <c r="AR96" s="2">
        <v>0.99687000000000003</v>
      </c>
      <c r="AS96" s="2">
        <v>0.98714999999999997</v>
      </c>
      <c r="AT96" s="2">
        <v>0.99765000000000004</v>
      </c>
      <c r="AU96" s="2">
        <v>0.99965999999999999</v>
      </c>
      <c r="AV96" s="2">
        <v>0.99946000000000002</v>
      </c>
      <c r="AW96" s="2">
        <v>0.98685</v>
      </c>
      <c r="AX96" s="2">
        <v>0.97241999999999995</v>
      </c>
      <c r="AY96" s="2">
        <v>0.95165</v>
      </c>
      <c r="AZ96" s="2">
        <v>0.93861000000000006</v>
      </c>
      <c r="BA96" s="2">
        <v>0.98150000000000004</v>
      </c>
      <c r="BB96" s="2">
        <v>0.99050000000000005</v>
      </c>
      <c r="BC96" s="2">
        <f t="shared" si="32"/>
        <v>0.99965999999999999</v>
      </c>
      <c r="BD96" s="2"/>
      <c r="BE96" s="10">
        <v>1.0930500000000001</v>
      </c>
      <c r="BF96" s="10">
        <v>1.41713</v>
      </c>
      <c r="BG96" s="10">
        <v>1.5823199999999999</v>
      </c>
      <c r="BH96" s="10">
        <v>1.97265</v>
      </c>
      <c r="BI96" s="10">
        <v>1.2634300000000001</v>
      </c>
      <c r="BJ96" s="10">
        <v>1.06908</v>
      </c>
      <c r="BK96" s="10">
        <v>0.92757000000000001</v>
      </c>
      <c r="BL96" s="10">
        <v>0.56305000000000005</v>
      </c>
      <c r="BM96" s="10">
        <v>0.40699000000000002</v>
      </c>
      <c r="BN96" s="10">
        <v>0.26340999999999998</v>
      </c>
      <c r="BO96" s="10">
        <v>0.49008000000000002</v>
      </c>
      <c r="BP96" s="10">
        <v>0.66447999999999996</v>
      </c>
      <c r="BQ96" s="10">
        <v>0.74019000000000001</v>
      </c>
      <c r="BS96" s="10">
        <v>-9.178E-2</v>
      </c>
      <c r="BT96" s="10">
        <v>-0.35692000000000002</v>
      </c>
      <c r="BU96" s="10">
        <v>-0.49430000000000002</v>
      </c>
      <c r="BV96" s="10">
        <v>-0.82225999999999999</v>
      </c>
      <c r="BW96" s="10">
        <v>-0.22434000000000001</v>
      </c>
      <c r="BX96" s="10">
        <v>-5.5870000000000003E-2</v>
      </c>
      <c r="BY96" s="10">
        <v>6.8510000000000001E-2</v>
      </c>
      <c r="BZ96" s="10">
        <v>0.40107999999999999</v>
      </c>
      <c r="CA96" s="10">
        <v>0.55269000000000001</v>
      </c>
      <c r="CB96" s="10">
        <v>0.70016</v>
      </c>
      <c r="CC96" s="10">
        <v>0.44207000000000002</v>
      </c>
      <c r="CD96" s="10">
        <v>0.29286000000000001</v>
      </c>
      <c r="CE96" s="10">
        <v>0.22835</v>
      </c>
      <c r="CG96" s="1" t="s">
        <v>40</v>
      </c>
      <c r="CH96" s="1" t="s">
        <v>5</v>
      </c>
    </row>
    <row r="97" spans="1:86" x14ac:dyDescent="0.25">
      <c r="A97" t="s">
        <v>136</v>
      </c>
      <c r="B97" s="1" t="s">
        <v>25</v>
      </c>
      <c r="C97" s="1" t="s">
        <v>2</v>
      </c>
      <c r="D97" s="1">
        <v>5</v>
      </c>
      <c r="E97" s="4">
        <v>40</v>
      </c>
      <c r="F97" s="5">
        <v>6</v>
      </c>
      <c r="G97" s="4">
        <v>39.698500000000003</v>
      </c>
      <c r="H97" s="5">
        <v>6.7365599999999999</v>
      </c>
      <c r="I97" s="12">
        <v>6.3420000000000004E-2</v>
      </c>
      <c r="J97" s="12">
        <v>1.6857600000000001E-4</v>
      </c>
      <c r="K97" s="13">
        <v>0.99955000000000005</v>
      </c>
      <c r="L97" s="1" t="str">
        <f t="shared" si="22"/>
        <v>AE08</v>
      </c>
      <c r="M97" s="1" t="str">
        <f t="shared" si="23"/>
        <v>AE09</v>
      </c>
      <c r="N97" s="1" t="s">
        <v>4</v>
      </c>
      <c r="O97" s="9" t="str">
        <f t="shared" si="24"/>
        <v>AE09</v>
      </c>
      <c r="P97" s="1" t="str">
        <f t="shared" si="25"/>
        <v>True</v>
      </c>
      <c r="Q97" s="1" t="str">
        <f t="shared" si="26"/>
        <v>False</v>
      </c>
      <c r="R97" s="1" t="str">
        <f t="shared" si="27"/>
        <v>True</v>
      </c>
      <c r="S97" s="1" t="str">
        <f t="shared" si="28"/>
        <v>True</v>
      </c>
      <c r="T97" s="1" t="str">
        <f t="shared" si="29"/>
        <v>True</v>
      </c>
      <c r="U97" s="1" t="str">
        <f t="shared" si="30"/>
        <v>True</v>
      </c>
      <c r="V97" s="1"/>
      <c r="W97" s="1"/>
      <c r="X97" s="2">
        <v>0.96401950176955398</v>
      </c>
      <c r="Y97" s="2">
        <v>0.98781365394161402</v>
      </c>
      <c r="Z97" s="2">
        <v>0.97090405234075405</v>
      </c>
      <c r="AA97" s="2">
        <v>0.89783562121916005</v>
      </c>
      <c r="AB97" s="2">
        <v>0.99588627176827005</v>
      </c>
      <c r="AC97" s="2">
        <v>0.99319774999203703</v>
      </c>
      <c r="AD97" s="2">
        <v>0.96051213684830805</v>
      </c>
      <c r="AE97" s="2">
        <v>0.59480699110118795</v>
      </c>
      <c r="AF97" s="2">
        <v>0.17784467829050901</v>
      </c>
      <c r="AG97" s="2">
        <v>-0.53271415240319198</v>
      </c>
      <c r="AH97" s="2">
        <v>0.39028007757866601</v>
      </c>
      <c r="AI97" s="2">
        <v>0.72561464667654096</v>
      </c>
      <c r="AJ97" s="2">
        <v>0.83748880329801101</v>
      </c>
      <c r="AK97" s="2">
        <f t="shared" si="31"/>
        <v>0.99588627176827005</v>
      </c>
      <c r="AL97" s="9" t="s">
        <v>40</v>
      </c>
      <c r="AM97" s="1"/>
      <c r="AP97" s="2">
        <v>0.98945000000000005</v>
      </c>
      <c r="AQ97" s="2">
        <v>0.99819000000000002</v>
      </c>
      <c r="AR97" s="2">
        <v>0.99789000000000005</v>
      </c>
      <c r="AS97" s="2">
        <v>0.99080999999999997</v>
      </c>
      <c r="AT97" s="2">
        <v>0.99885000000000002</v>
      </c>
      <c r="AU97" s="2">
        <v>0.99921000000000004</v>
      </c>
      <c r="AV97" s="2">
        <v>0.99756</v>
      </c>
      <c r="AW97" s="2">
        <v>0.97968</v>
      </c>
      <c r="AX97" s="2">
        <v>0.96182999999999996</v>
      </c>
      <c r="AY97" s="2">
        <v>0.93689999999999996</v>
      </c>
      <c r="AZ97" s="2">
        <v>0.92906999999999995</v>
      </c>
      <c r="BA97" s="2">
        <v>0.97513000000000005</v>
      </c>
      <c r="BB97" s="2">
        <v>0.98545000000000005</v>
      </c>
      <c r="BC97" s="2">
        <f t="shared" si="32"/>
        <v>0.99921000000000004</v>
      </c>
      <c r="BD97" s="2"/>
      <c r="BE97" s="10">
        <v>0.93776999999999999</v>
      </c>
      <c r="BF97" s="10">
        <v>1.2055400000000001</v>
      </c>
      <c r="BG97" s="10">
        <v>1.34056</v>
      </c>
      <c r="BH97" s="10">
        <v>1.6573800000000001</v>
      </c>
      <c r="BI97" s="10">
        <v>1.0670599999999999</v>
      </c>
      <c r="BJ97" s="10">
        <v>0.90617000000000003</v>
      </c>
      <c r="BK97" s="10">
        <v>0.78851000000000004</v>
      </c>
      <c r="BL97" s="10">
        <v>0.48303000000000001</v>
      </c>
      <c r="BM97" s="10">
        <v>0.35086000000000001</v>
      </c>
      <c r="BN97" s="10">
        <v>0.22827</v>
      </c>
      <c r="BO97" s="10">
        <v>0.42609999999999998</v>
      </c>
      <c r="BP97" s="10">
        <v>0.57177</v>
      </c>
      <c r="BQ97" s="10">
        <v>0.63446999999999998</v>
      </c>
      <c r="BS97" s="10">
        <v>4.1399999999999999E-2</v>
      </c>
      <c r="BT97" s="10">
        <v>-0.1704</v>
      </c>
      <c r="BU97" s="10">
        <v>-0.27877999999999997</v>
      </c>
      <c r="BV97" s="10">
        <v>-0.53556000000000004</v>
      </c>
      <c r="BW97" s="10">
        <v>-4.8930000000000001E-2</v>
      </c>
      <c r="BX97" s="10">
        <v>8.8029999999999997E-2</v>
      </c>
      <c r="BY97" s="10">
        <v>0.19009999999999999</v>
      </c>
      <c r="BZ97" s="10">
        <v>0.46839999999999998</v>
      </c>
      <c r="CA97" s="10">
        <v>0.59867999999999999</v>
      </c>
      <c r="CB97" s="10">
        <v>0.72801000000000005</v>
      </c>
      <c r="CC97" s="10">
        <v>0.49295</v>
      </c>
      <c r="CD97" s="10">
        <v>0.37046000000000001</v>
      </c>
      <c r="CE97" s="10">
        <v>0.31819999999999998</v>
      </c>
      <c r="CG97" s="1" t="s">
        <v>4</v>
      </c>
      <c r="CH97" s="1" t="s">
        <v>40</v>
      </c>
    </row>
    <row r="98" spans="1:86" x14ac:dyDescent="0.25">
      <c r="A98" t="s">
        <v>137</v>
      </c>
      <c r="B98" s="1" t="s">
        <v>25</v>
      </c>
      <c r="C98" s="1" t="s">
        <v>2</v>
      </c>
      <c r="D98" s="1">
        <v>6</v>
      </c>
      <c r="E98" s="4">
        <v>40</v>
      </c>
      <c r="F98" s="5">
        <v>8</v>
      </c>
      <c r="G98" s="4">
        <v>39.699210000000001</v>
      </c>
      <c r="H98" s="5">
        <v>9.1304200000000009</v>
      </c>
      <c r="I98" s="12">
        <v>4.2540000000000001E-2</v>
      </c>
      <c r="J98" s="12">
        <v>2.9522800000000003E-4</v>
      </c>
      <c r="K98" s="13">
        <v>0.99578</v>
      </c>
      <c r="L98" s="1" t="str">
        <f t="shared" ref="L98:L129" si="33">CG98</f>
        <v>AE1</v>
      </c>
      <c r="M98" s="1" t="str">
        <f t="shared" ref="M98:M129" si="34">IF(CH98&lt;&gt;0, CH98, " ")</f>
        <v xml:space="preserve"> </v>
      </c>
      <c r="N98" s="1" t="s">
        <v>5</v>
      </c>
      <c r="O98" s="9" t="str">
        <f t="shared" ref="O98:O129" si="35">IF(AL98="","-",AL98)</f>
        <v>D1</v>
      </c>
      <c r="P98" s="1" t="str">
        <f t="shared" ref="P98:P129" si="36">IF(ISNUMBER(SEARCH($N98,L98))=TRUE, "True", "False")</f>
        <v>True</v>
      </c>
      <c r="Q98" s="1" t="str">
        <f t="shared" ref="Q98:Q129" si="37">IF(ISNUMBER(SEARCH($N98,M98))=TRUE, "True", "False")</f>
        <v>False</v>
      </c>
      <c r="R98" s="1" t="str">
        <f t="shared" ref="R98:R129" si="38">IF(OR(P98="True",Q98="True"), "True", "False")</f>
        <v>True</v>
      </c>
      <c r="S98" s="1" t="str">
        <f t="shared" ref="S98:S129" si="39">IF(OR(ISNUMBER(SEARCH(L98,$N98))=TRUE, ISNUMBER(SEARCH(L98,$O98))=TRUE), "True", "False")</f>
        <v>True</v>
      </c>
      <c r="T98" s="1" t="str">
        <f t="shared" ref="T98:T129" si="40">IF(OR(ISNUMBER(SEARCH($N98,M98))=TRUE, ISNUMBER(SEARCH($O98,M98))=TRUE), "True", "False")</f>
        <v>False</v>
      </c>
      <c r="U98" s="1" t="str">
        <f t="shared" ref="U98:U129" si="41">IF(OR(S98="True",T98="True"), "True", "False")</f>
        <v>True</v>
      </c>
      <c r="V98" s="1"/>
      <c r="W98" s="1"/>
      <c r="X98" s="2">
        <v>0.99230331795336402</v>
      </c>
      <c r="Y98" s="2">
        <v>0.94842962548856002</v>
      </c>
      <c r="Z98" s="2">
        <v>0.90434587073131101</v>
      </c>
      <c r="AA98" s="2">
        <v>0.78232812014445496</v>
      </c>
      <c r="AB98" s="2">
        <v>0.95194893324499397</v>
      </c>
      <c r="AC98" s="2">
        <v>0.98967595446314105</v>
      </c>
      <c r="AD98" s="2">
        <v>0.99300404805215003</v>
      </c>
      <c r="AE98" s="2">
        <v>0.75382404206416398</v>
      </c>
      <c r="AF98" s="2">
        <v>0.39208670345097901</v>
      </c>
      <c r="AG98" s="2">
        <v>-0.25443077833250999</v>
      </c>
      <c r="AH98" s="2">
        <v>0.58797981124805898</v>
      </c>
      <c r="AI98" s="2">
        <v>0.86375477320795602</v>
      </c>
      <c r="AJ98" s="2">
        <v>0.93465567087022206</v>
      </c>
      <c r="AK98" s="2">
        <f t="shared" ref="AK98:AK129" si="42">MAX(X98:AJ98)</f>
        <v>0.99300404805215003</v>
      </c>
      <c r="AL98" s="9" t="s">
        <v>12</v>
      </c>
      <c r="AM98" s="1"/>
      <c r="AP98" s="2">
        <v>0.99728000000000006</v>
      </c>
      <c r="AQ98" s="2">
        <v>0.99590999999999996</v>
      </c>
      <c r="AR98" s="2">
        <v>0.99136000000000002</v>
      </c>
      <c r="AS98" s="2">
        <v>0.97629999999999995</v>
      </c>
      <c r="AT98" s="2">
        <v>0.99165999999999999</v>
      </c>
      <c r="AU98" s="2">
        <v>0.99648000000000003</v>
      </c>
      <c r="AV98" s="2">
        <v>0.99872000000000005</v>
      </c>
      <c r="AW98" s="2">
        <v>0.99463999999999997</v>
      </c>
      <c r="AX98" s="2">
        <v>0.98509999999999998</v>
      </c>
      <c r="AY98" s="2">
        <v>0.96953</v>
      </c>
      <c r="AZ98" s="2">
        <v>0.96135999999999999</v>
      </c>
      <c r="BA98" s="2">
        <v>0.99204000000000003</v>
      </c>
      <c r="BB98" s="2">
        <v>0.99709999999999999</v>
      </c>
      <c r="BC98" s="2">
        <f t="shared" ref="BC98:BC129" si="43">MAX(AP98:BB98)</f>
        <v>0.99872000000000005</v>
      </c>
      <c r="BD98" s="2"/>
      <c r="BE98" s="10">
        <v>1.1176699999999999</v>
      </c>
      <c r="BF98" s="10">
        <v>1.43598</v>
      </c>
      <c r="BG98" s="10">
        <v>1.5964499999999999</v>
      </c>
      <c r="BH98" s="10">
        <v>1.97312</v>
      </c>
      <c r="BI98" s="10">
        <v>1.2697099999999999</v>
      </c>
      <c r="BJ98" s="10">
        <v>1.0778799999999999</v>
      </c>
      <c r="BK98" s="10">
        <v>0.93755999999999995</v>
      </c>
      <c r="BL98" s="10">
        <v>0.57311000000000001</v>
      </c>
      <c r="BM98" s="10">
        <v>0.41554999999999997</v>
      </c>
      <c r="BN98" s="10">
        <v>0.26968999999999999</v>
      </c>
      <c r="BO98" s="10">
        <v>0.50563999999999998</v>
      </c>
      <c r="BP98" s="10">
        <v>0.67935000000000001</v>
      </c>
      <c r="BQ98" s="10">
        <v>0.75407000000000002</v>
      </c>
      <c r="BS98" s="10">
        <v>-8.9340000000000003E-2</v>
      </c>
      <c r="BT98" s="10">
        <v>-0.33683999999999997</v>
      </c>
      <c r="BU98" s="10">
        <v>-0.46288000000000001</v>
      </c>
      <c r="BV98" s="10">
        <v>-0.76085000000000003</v>
      </c>
      <c r="BW98" s="10">
        <v>-0.19208</v>
      </c>
      <c r="BX98" s="10">
        <v>-3.2800000000000003E-2</v>
      </c>
      <c r="BY98" s="10">
        <v>8.5730000000000001E-2</v>
      </c>
      <c r="BZ98" s="10">
        <v>0.40705999999999998</v>
      </c>
      <c r="CA98" s="10">
        <v>0.55569999999999997</v>
      </c>
      <c r="CB98" s="10">
        <v>0.70145000000000002</v>
      </c>
      <c r="CC98" s="10">
        <v>0.43873000000000001</v>
      </c>
      <c r="CD98" s="10">
        <v>0.29568</v>
      </c>
      <c r="CE98" s="10">
        <v>0.23477000000000001</v>
      </c>
      <c r="CG98" s="1" t="s">
        <v>5</v>
      </c>
    </row>
    <row r="99" spans="1:86" x14ac:dyDescent="0.25">
      <c r="A99" t="s">
        <v>138</v>
      </c>
      <c r="B99" s="1" t="s">
        <v>25</v>
      </c>
      <c r="C99" s="1" t="s">
        <v>2</v>
      </c>
      <c r="D99" s="1">
        <v>7</v>
      </c>
      <c r="E99" s="4">
        <v>40</v>
      </c>
      <c r="F99" s="5">
        <v>1</v>
      </c>
      <c r="G99" s="4">
        <v>39.75629</v>
      </c>
      <c r="H99" s="5">
        <v>0.62738000000000005</v>
      </c>
      <c r="I99" s="12">
        <v>8.7889999999999996E-2</v>
      </c>
      <c r="J99" s="12">
        <v>6.4125300000000005E-4</v>
      </c>
      <c r="K99" s="13">
        <v>0.99719000000000002</v>
      </c>
      <c r="L99" s="1" t="str">
        <f t="shared" si="33"/>
        <v>AE09</v>
      </c>
      <c r="M99" s="1" t="str">
        <f t="shared" si="34"/>
        <v>AE1</v>
      </c>
      <c r="N99" s="1" t="s">
        <v>40</v>
      </c>
      <c r="O99" s="9" t="str">
        <f t="shared" si="35"/>
        <v>-</v>
      </c>
      <c r="P99" s="1" t="str">
        <f t="shared" si="36"/>
        <v>True</v>
      </c>
      <c r="Q99" s="1" t="str">
        <f t="shared" si="37"/>
        <v>False</v>
      </c>
      <c r="R99" s="1" t="str">
        <f t="shared" si="38"/>
        <v>True</v>
      </c>
      <c r="S99" s="1" t="str">
        <f t="shared" si="39"/>
        <v>True</v>
      </c>
      <c r="T99" s="1" t="str">
        <f t="shared" si="40"/>
        <v>False</v>
      </c>
      <c r="U99" s="1" t="str">
        <f t="shared" si="41"/>
        <v>True</v>
      </c>
      <c r="V99" s="1"/>
      <c r="W99" s="1"/>
      <c r="X99" s="2">
        <v>0.97320285501043102</v>
      </c>
      <c r="Y99" s="2">
        <v>0.94671067331128</v>
      </c>
      <c r="Z99" s="2">
        <v>0.90763625689666705</v>
      </c>
      <c r="AA99" s="2">
        <v>0.79087393164299002</v>
      </c>
      <c r="AB99" s="2">
        <v>0.96481128119868098</v>
      </c>
      <c r="AC99" s="2">
        <v>0.99743290979610599</v>
      </c>
      <c r="AD99" s="2">
        <v>0.99422069810061298</v>
      </c>
      <c r="AE99" s="2">
        <v>0.71202562798225599</v>
      </c>
      <c r="AF99" s="2">
        <v>0.30893793065139902</v>
      </c>
      <c r="AG99" s="2">
        <v>-0.40102617586205602</v>
      </c>
      <c r="AH99" s="2">
        <v>0.50553545849350801</v>
      </c>
      <c r="AI99" s="2">
        <v>0.82373745310048296</v>
      </c>
      <c r="AJ99" s="2">
        <v>0.91267087788924794</v>
      </c>
      <c r="AK99" s="2">
        <f t="shared" si="42"/>
        <v>0.99743290979610599</v>
      </c>
      <c r="AL99" s="9"/>
      <c r="AM99" s="1"/>
      <c r="AP99" s="2">
        <v>0.99131999999999998</v>
      </c>
      <c r="AQ99" s="2">
        <v>0.99822</v>
      </c>
      <c r="AR99" s="2">
        <v>0.99699000000000004</v>
      </c>
      <c r="AS99" s="2">
        <v>0.98792000000000002</v>
      </c>
      <c r="AT99" s="2">
        <v>0.99812000000000001</v>
      </c>
      <c r="AU99" s="2">
        <v>0.99980999999999998</v>
      </c>
      <c r="AV99" s="2">
        <v>0.99933000000000005</v>
      </c>
      <c r="AW99" s="2">
        <v>0.98562000000000005</v>
      </c>
      <c r="AX99" s="2">
        <v>0.97033000000000003</v>
      </c>
      <c r="AY99" s="2">
        <v>0.94840999999999998</v>
      </c>
      <c r="AZ99" s="2">
        <v>0.93711999999999995</v>
      </c>
      <c r="BA99" s="2">
        <v>0.98050000000000004</v>
      </c>
      <c r="BB99" s="2">
        <v>0.98973999999999995</v>
      </c>
      <c r="BC99" s="2">
        <f t="shared" si="43"/>
        <v>0.99980999999999998</v>
      </c>
      <c r="BD99" s="2"/>
      <c r="BE99" s="10">
        <v>1.08355</v>
      </c>
      <c r="BF99" s="10">
        <v>1.4026099999999999</v>
      </c>
      <c r="BG99" s="10">
        <v>1.56507</v>
      </c>
      <c r="BH99" s="10">
        <v>1.94852</v>
      </c>
      <c r="BI99" s="10">
        <v>1.2505299999999999</v>
      </c>
      <c r="BJ99" s="10">
        <v>1.0593999999999999</v>
      </c>
      <c r="BK99" s="10">
        <v>0.92015000000000002</v>
      </c>
      <c r="BL99" s="10">
        <v>0.56084999999999996</v>
      </c>
      <c r="BM99" s="10">
        <v>0.40649999999999997</v>
      </c>
      <c r="BN99" s="10">
        <v>0.26396999999999998</v>
      </c>
      <c r="BO99" s="10">
        <v>0.48985000000000001</v>
      </c>
      <c r="BP99" s="10">
        <v>0.66151000000000004</v>
      </c>
      <c r="BQ99" s="10">
        <v>0.73597999999999997</v>
      </c>
      <c r="BS99" s="10">
        <v>-9.2329999999999995E-2</v>
      </c>
      <c r="BT99" s="10">
        <v>-0.35145999999999999</v>
      </c>
      <c r="BU99" s="10">
        <v>-0.48575000000000002</v>
      </c>
      <c r="BV99" s="10">
        <v>-0.80623999999999996</v>
      </c>
      <c r="BW99" s="10">
        <v>-0.22142999999999999</v>
      </c>
      <c r="BX99" s="10">
        <v>-5.6410000000000002E-2</v>
      </c>
      <c r="BY99" s="10">
        <v>6.5640000000000004E-2</v>
      </c>
      <c r="BZ99" s="10">
        <v>0.39365</v>
      </c>
      <c r="CA99" s="10">
        <v>0.54459999999999997</v>
      </c>
      <c r="CB99" s="10">
        <v>0.69281999999999999</v>
      </c>
      <c r="CC99" s="10">
        <v>0.43117</v>
      </c>
      <c r="CD99" s="10">
        <v>0.28508</v>
      </c>
      <c r="CE99" s="10">
        <v>0.22195000000000001</v>
      </c>
      <c r="CG99" s="1" t="s">
        <v>40</v>
      </c>
      <c r="CH99" s="1" t="s">
        <v>5</v>
      </c>
    </row>
    <row r="100" spans="1:86" x14ac:dyDescent="0.25">
      <c r="A100" t="s">
        <v>139</v>
      </c>
      <c r="B100" s="1" t="s">
        <v>25</v>
      </c>
      <c r="C100" s="1" t="s">
        <v>2</v>
      </c>
      <c r="D100" s="1">
        <v>8</v>
      </c>
      <c r="E100" s="4">
        <v>40</v>
      </c>
      <c r="F100" s="5">
        <v>2</v>
      </c>
      <c r="G100" s="4">
        <v>35.068739999999998</v>
      </c>
      <c r="H100" s="5">
        <v>2.5865800000000001</v>
      </c>
      <c r="I100" s="12">
        <v>7.6609999999999998E-2</v>
      </c>
      <c r="J100" s="12">
        <v>4.2007299999999997E-4</v>
      </c>
      <c r="K100" s="13">
        <v>0.99846999999999997</v>
      </c>
      <c r="L100" s="1" t="str">
        <f t="shared" si="33"/>
        <v>AE09</v>
      </c>
      <c r="M100" s="1" t="str">
        <f t="shared" si="34"/>
        <v xml:space="preserve"> </v>
      </c>
      <c r="N100" s="1" t="s">
        <v>40</v>
      </c>
      <c r="O100" s="9" t="str">
        <f t="shared" si="35"/>
        <v>-</v>
      </c>
      <c r="P100" s="1" t="str">
        <f t="shared" si="36"/>
        <v>True</v>
      </c>
      <c r="Q100" s="1" t="str">
        <f t="shared" si="37"/>
        <v>False</v>
      </c>
      <c r="R100" s="1" t="str">
        <f t="shared" si="38"/>
        <v>True</v>
      </c>
      <c r="S100" s="1" t="str">
        <f t="shared" si="39"/>
        <v>True</v>
      </c>
      <c r="T100" s="1" t="str">
        <f t="shared" si="40"/>
        <v>False</v>
      </c>
      <c r="U100" s="1" t="str">
        <f t="shared" si="41"/>
        <v>True</v>
      </c>
      <c r="V100" s="1"/>
      <c r="W100" s="1"/>
      <c r="X100" s="2">
        <v>0.97612548203109595</v>
      </c>
      <c r="Y100" s="2">
        <v>0.97304334394422098</v>
      </c>
      <c r="Z100" s="2">
        <v>0.944231825922345</v>
      </c>
      <c r="AA100" s="2">
        <v>0.84830865252618404</v>
      </c>
      <c r="AB100" s="2">
        <v>0.98340457345729204</v>
      </c>
      <c r="AC100" s="2">
        <v>0.99876442665418697</v>
      </c>
      <c r="AD100" s="2">
        <v>0.98147862159372201</v>
      </c>
      <c r="AE100" s="2">
        <v>0.66063047556284504</v>
      </c>
      <c r="AF100" s="2">
        <v>0.25392684134085702</v>
      </c>
      <c r="AG100" s="2">
        <v>-0.44775794010629599</v>
      </c>
      <c r="AH100" s="2">
        <v>0.45732820299642801</v>
      </c>
      <c r="AI100" s="2">
        <v>0.78247947961484599</v>
      </c>
      <c r="AJ100" s="2">
        <v>0.88095609080862403</v>
      </c>
      <c r="AK100" s="2">
        <f t="shared" si="42"/>
        <v>0.99876442665418697</v>
      </c>
      <c r="AL100" s="9"/>
      <c r="AM100" s="1"/>
      <c r="AP100" s="2">
        <v>0.99214000000000002</v>
      </c>
      <c r="AQ100" s="2">
        <v>0.99944</v>
      </c>
      <c r="AR100" s="2">
        <v>0.99805999999999995</v>
      </c>
      <c r="AS100" s="2">
        <v>0.98838000000000004</v>
      </c>
      <c r="AT100" s="2">
        <v>0.99755000000000005</v>
      </c>
      <c r="AU100" s="2">
        <v>0.99922999999999995</v>
      </c>
      <c r="AV100" s="2">
        <v>0.99873000000000001</v>
      </c>
      <c r="AW100" s="2">
        <v>0.98490999999999995</v>
      </c>
      <c r="AX100" s="2">
        <v>0.96957000000000004</v>
      </c>
      <c r="AY100" s="2">
        <v>0.94764000000000004</v>
      </c>
      <c r="AZ100" s="2">
        <v>0.93445</v>
      </c>
      <c r="BA100" s="2">
        <v>0.97982999999999998</v>
      </c>
      <c r="BB100" s="2">
        <v>0.98929</v>
      </c>
      <c r="BC100" s="2">
        <f t="shared" si="43"/>
        <v>0.99944</v>
      </c>
      <c r="BD100" s="2"/>
      <c r="BE100" s="10">
        <v>0.98067000000000004</v>
      </c>
      <c r="BF100" s="10">
        <v>1.2805299999999999</v>
      </c>
      <c r="BG100" s="10">
        <v>1.4338599999999999</v>
      </c>
      <c r="BH100" s="10">
        <v>1.7966500000000001</v>
      </c>
      <c r="BI100" s="10">
        <v>1.1444300000000001</v>
      </c>
      <c r="BJ100" s="10">
        <v>0.96577000000000002</v>
      </c>
      <c r="BK100" s="10">
        <v>0.83603000000000005</v>
      </c>
      <c r="BL100" s="10">
        <v>0.50375000000000003</v>
      </c>
      <c r="BM100" s="10">
        <v>0.36268</v>
      </c>
      <c r="BN100" s="10">
        <v>0.23376</v>
      </c>
      <c r="BO100" s="10">
        <v>0.43342000000000003</v>
      </c>
      <c r="BP100" s="10">
        <v>0.59335000000000004</v>
      </c>
      <c r="BQ100" s="10">
        <v>0.66305000000000003</v>
      </c>
      <c r="BS100" s="10">
        <v>-3.5500000000000002E-3</v>
      </c>
      <c r="BT100" s="10">
        <v>-0.25975999999999999</v>
      </c>
      <c r="BU100" s="10">
        <v>-0.39362999999999998</v>
      </c>
      <c r="BV100" s="10">
        <v>-0.71450999999999998</v>
      </c>
      <c r="BW100" s="10">
        <v>-0.14391999999999999</v>
      </c>
      <c r="BX100" s="10">
        <v>1.7080000000000001E-2</v>
      </c>
      <c r="BY100" s="10">
        <v>0.13533000000000001</v>
      </c>
      <c r="BZ100" s="10">
        <v>0.44845000000000002</v>
      </c>
      <c r="CA100" s="10">
        <v>0.58952000000000004</v>
      </c>
      <c r="CB100" s="10">
        <v>0.72570999999999997</v>
      </c>
      <c r="CC100" s="10">
        <v>0.49276999999999999</v>
      </c>
      <c r="CD100" s="10">
        <v>0.35115000000000002</v>
      </c>
      <c r="CE100" s="10">
        <v>0.28938000000000003</v>
      </c>
      <c r="CG100" s="1" t="s">
        <v>40</v>
      </c>
    </row>
    <row r="101" spans="1:86" x14ac:dyDescent="0.25">
      <c r="A101" t="s">
        <v>140</v>
      </c>
      <c r="B101" s="1" t="s">
        <v>25</v>
      </c>
      <c r="C101" s="1" t="s">
        <v>2</v>
      </c>
      <c r="D101" s="1">
        <v>9</v>
      </c>
      <c r="E101" s="4">
        <v>20</v>
      </c>
      <c r="F101" s="5">
        <v>2</v>
      </c>
      <c r="G101" s="4">
        <v>20.024439999999998</v>
      </c>
      <c r="H101" s="5">
        <v>2.42198</v>
      </c>
      <c r="I101" s="12">
        <v>4.7239999999999997E-2</v>
      </c>
      <c r="J101" s="12">
        <v>6.4231699999999997E-5</v>
      </c>
      <c r="K101" s="13">
        <v>0.99982000000000004</v>
      </c>
      <c r="L101" s="1" t="str">
        <f t="shared" si="33"/>
        <v>AE08</v>
      </c>
      <c r="M101" s="1" t="str">
        <f t="shared" si="34"/>
        <v xml:space="preserve"> </v>
      </c>
      <c r="N101" s="1" t="s">
        <v>4</v>
      </c>
      <c r="O101" s="9" t="str">
        <f t="shared" si="35"/>
        <v>-</v>
      </c>
      <c r="P101" s="1" t="str">
        <f t="shared" si="36"/>
        <v>True</v>
      </c>
      <c r="Q101" s="1" t="str">
        <f t="shared" si="37"/>
        <v>False</v>
      </c>
      <c r="R101" s="1" t="str">
        <f t="shared" si="38"/>
        <v>True</v>
      </c>
      <c r="S101" s="1" t="str">
        <f t="shared" si="39"/>
        <v>True</v>
      </c>
      <c r="T101" s="1" t="str">
        <f t="shared" si="40"/>
        <v>False</v>
      </c>
      <c r="U101" s="1" t="str">
        <f t="shared" si="41"/>
        <v>True</v>
      </c>
      <c r="V101" s="1"/>
      <c r="W101" s="1"/>
      <c r="X101" s="2">
        <v>0.91512499903498301</v>
      </c>
      <c r="Y101" s="2">
        <v>0.98163507755656598</v>
      </c>
      <c r="Z101" s="2">
        <v>0.98074591118314003</v>
      </c>
      <c r="AA101" s="2">
        <v>0.93499414621641797</v>
      </c>
      <c r="AB101" s="2">
        <v>0.99826968399051597</v>
      </c>
      <c r="AC101" s="2">
        <v>0.97430975345617798</v>
      </c>
      <c r="AD101" s="2">
        <v>0.91973257113383899</v>
      </c>
      <c r="AE101" s="2">
        <v>0.475951651721501</v>
      </c>
      <c r="AF101" s="2">
        <v>2.3848001866906499E-2</v>
      </c>
      <c r="AG101" s="2">
        <v>-0.74797112012955402</v>
      </c>
      <c r="AH101" s="2">
        <v>0.246787736768834</v>
      </c>
      <c r="AI101" s="2">
        <v>0.61661150641298701</v>
      </c>
      <c r="AJ101" s="2">
        <v>0.756344549681498</v>
      </c>
      <c r="AK101" s="2">
        <f t="shared" si="42"/>
        <v>0.99826968399051597</v>
      </c>
      <c r="AL101" s="9"/>
      <c r="AM101" s="1"/>
      <c r="AP101" s="2">
        <v>0.97740000000000005</v>
      </c>
      <c r="AQ101" s="2">
        <v>0.99465000000000003</v>
      </c>
      <c r="AR101" s="2">
        <v>0.99789000000000005</v>
      </c>
      <c r="AS101" s="2">
        <v>0.99722</v>
      </c>
      <c r="AT101" s="2">
        <v>0.99929999999999997</v>
      </c>
      <c r="AU101" s="2">
        <v>0.99651000000000001</v>
      </c>
      <c r="AV101" s="2">
        <v>0.99228000000000005</v>
      </c>
      <c r="AW101" s="2">
        <v>0.96657000000000004</v>
      </c>
      <c r="AX101" s="2">
        <v>0.94504999999999995</v>
      </c>
      <c r="AY101" s="2">
        <v>0.91691999999999996</v>
      </c>
      <c r="AZ101" s="2">
        <v>0.90376000000000001</v>
      </c>
      <c r="BA101" s="2">
        <v>0.95918000000000003</v>
      </c>
      <c r="BB101" s="2">
        <v>0.97299999999999998</v>
      </c>
      <c r="BC101" s="2">
        <f t="shared" si="43"/>
        <v>0.99929999999999997</v>
      </c>
      <c r="BD101" s="2"/>
      <c r="BE101" s="10">
        <v>0.86023000000000005</v>
      </c>
      <c r="BF101" s="10">
        <v>1.1142000000000001</v>
      </c>
      <c r="BG101" s="10">
        <v>1.2434000000000001</v>
      </c>
      <c r="BH101" s="10">
        <v>1.5481499999999999</v>
      </c>
      <c r="BI101" s="10">
        <v>0.99265999999999999</v>
      </c>
      <c r="BJ101" s="10">
        <v>0.84069000000000005</v>
      </c>
      <c r="BK101" s="10">
        <v>0.72997999999999996</v>
      </c>
      <c r="BL101" s="10">
        <v>0.44444</v>
      </c>
      <c r="BM101" s="10">
        <v>0.32190000000000002</v>
      </c>
      <c r="BN101" s="10">
        <v>0.20885999999999999</v>
      </c>
      <c r="BO101" s="10">
        <v>0.38771</v>
      </c>
      <c r="BP101" s="10">
        <v>0.52431000000000005</v>
      </c>
      <c r="BQ101" s="10">
        <v>0.58355000000000001</v>
      </c>
      <c r="BS101" s="10">
        <v>9.8049999999999998E-2</v>
      </c>
      <c r="BT101" s="10">
        <v>-0.10786</v>
      </c>
      <c r="BU101" s="10">
        <v>-0.21496000000000001</v>
      </c>
      <c r="BV101" s="10">
        <v>-0.47111999999999998</v>
      </c>
      <c r="BW101" s="10">
        <v>-3.5899999999999999E-3</v>
      </c>
      <c r="BX101" s="10">
        <v>0.12909999999999999</v>
      </c>
      <c r="BY101" s="10">
        <v>0.22750999999999999</v>
      </c>
      <c r="BZ101" s="10">
        <v>0.49392999999999998</v>
      </c>
      <c r="CA101" s="10">
        <v>0.61795999999999995</v>
      </c>
      <c r="CB101" s="10">
        <v>0.74092999999999998</v>
      </c>
      <c r="CC101" s="10">
        <v>0.52051999999999998</v>
      </c>
      <c r="CD101" s="10">
        <v>0.40338000000000002</v>
      </c>
      <c r="CE101" s="10">
        <v>0.3528</v>
      </c>
      <c r="CG101" s="1" t="s">
        <v>4</v>
      </c>
    </row>
    <row r="102" spans="1:86" x14ac:dyDescent="0.25">
      <c r="A102" t="s">
        <v>141</v>
      </c>
      <c r="B102" s="1" t="s">
        <v>25</v>
      </c>
      <c r="C102" s="1" t="s">
        <v>2</v>
      </c>
      <c r="D102" s="1">
        <v>10</v>
      </c>
      <c r="E102" s="4">
        <v>20</v>
      </c>
      <c r="F102" s="5">
        <v>2</v>
      </c>
      <c r="G102" s="4">
        <v>20.054310000000001</v>
      </c>
      <c r="H102" s="5">
        <v>3.22573</v>
      </c>
      <c r="I102" s="12">
        <v>4.9020000000000001E-2</v>
      </c>
      <c r="J102" s="12">
        <v>3.68916E-4</v>
      </c>
      <c r="K102" s="13">
        <v>0.99409000000000003</v>
      </c>
      <c r="L102" s="1" t="str">
        <f t="shared" si="33"/>
        <v>AE1</v>
      </c>
      <c r="M102" s="1" t="str">
        <f t="shared" si="34"/>
        <v xml:space="preserve"> </v>
      </c>
      <c r="N102" s="1" t="s">
        <v>5</v>
      </c>
      <c r="O102" s="9" t="str">
        <f t="shared" si="35"/>
        <v>-</v>
      </c>
      <c r="P102" s="1" t="str">
        <f t="shared" si="36"/>
        <v>True</v>
      </c>
      <c r="Q102" s="1" t="str">
        <f t="shared" si="37"/>
        <v>False</v>
      </c>
      <c r="R102" s="1" t="str">
        <f t="shared" si="38"/>
        <v>True</v>
      </c>
      <c r="S102" s="1" t="str">
        <f t="shared" si="39"/>
        <v>True</v>
      </c>
      <c r="T102" s="1" t="str">
        <f t="shared" si="40"/>
        <v>False</v>
      </c>
      <c r="U102" s="1" t="str">
        <f t="shared" si="41"/>
        <v>True</v>
      </c>
      <c r="V102" s="1"/>
      <c r="W102" s="1"/>
      <c r="X102" s="2">
        <v>0.98382628305957398</v>
      </c>
      <c r="Y102" s="2">
        <v>0.92690617001633602</v>
      </c>
      <c r="Z102" s="2">
        <v>0.87566331632212902</v>
      </c>
      <c r="AA102" s="2">
        <v>0.73832175478464901</v>
      </c>
      <c r="AB102" s="2">
        <v>0.93709335598827403</v>
      </c>
      <c r="AC102" s="2">
        <v>0.98612173555484495</v>
      </c>
      <c r="AD102" s="2">
        <v>0.99799577023132202</v>
      </c>
      <c r="AE102" s="2">
        <v>0.77500623826567805</v>
      </c>
      <c r="AF102" s="2">
        <v>0.40529345887502499</v>
      </c>
      <c r="AG102" s="2">
        <v>-0.259358343675827</v>
      </c>
      <c r="AH102" s="2">
        <v>0.59707084320155002</v>
      </c>
      <c r="AI102" s="2">
        <v>0.87888661847840799</v>
      </c>
      <c r="AJ102" s="2">
        <v>0.94776577463007206</v>
      </c>
      <c r="AK102" s="2">
        <f t="shared" si="42"/>
        <v>0.99799577023132202</v>
      </c>
      <c r="AL102" s="9"/>
      <c r="AM102" s="1"/>
      <c r="AP102" s="2">
        <v>0.99804000000000004</v>
      </c>
      <c r="AQ102" s="2">
        <v>0.99607000000000001</v>
      </c>
      <c r="AR102" s="2">
        <v>0.99089000000000005</v>
      </c>
      <c r="AS102" s="2">
        <v>0.97419999999999995</v>
      </c>
      <c r="AT102" s="2">
        <v>0.99100999999999995</v>
      </c>
      <c r="AU102" s="2">
        <v>0.99624999999999997</v>
      </c>
      <c r="AV102" s="2">
        <v>0.99863000000000002</v>
      </c>
      <c r="AW102" s="2">
        <v>0.99331999999999998</v>
      </c>
      <c r="AX102" s="2">
        <v>0.98194000000000004</v>
      </c>
      <c r="AY102" s="2">
        <v>0.96355999999999997</v>
      </c>
      <c r="AZ102" s="2">
        <v>0.95679999999999998</v>
      </c>
      <c r="BA102" s="2">
        <v>0.99100999999999995</v>
      </c>
      <c r="BB102" s="2">
        <v>0.99670000000000003</v>
      </c>
      <c r="BC102" s="2">
        <f t="shared" si="43"/>
        <v>0.99863000000000002</v>
      </c>
      <c r="BD102" s="2"/>
      <c r="BE102" s="10">
        <v>1.1613899999999999</v>
      </c>
      <c r="BF102" s="10">
        <v>1.49285</v>
      </c>
      <c r="BG102" s="10">
        <v>1.66046</v>
      </c>
      <c r="BH102" s="10">
        <v>2.0545599999999999</v>
      </c>
      <c r="BI102" s="10">
        <v>1.3240099999999999</v>
      </c>
      <c r="BJ102" s="10">
        <v>1.12443</v>
      </c>
      <c r="BK102" s="10">
        <v>0.97853999999999997</v>
      </c>
      <c r="BL102" s="10">
        <v>0.59982999999999997</v>
      </c>
      <c r="BM102" s="10">
        <v>0.43591000000000002</v>
      </c>
      <c r="BN102" s="10">
        <v>0.28377000000000002</v>
      </c>
      <c r="BO102" s="10">
        <v>0.52932000000000001</v>
      </c>
      <c r="BP102" s="10">
        <v>0.70957999999999999</v>
      </c>
      <c r="BQ102" s="10">
        <v>0.78729000000000005</v>
      </c>
      <c r="BS102" s="10">
        <v>-0.15151999999999999</v>
      </c>
      <c r="BT102" s="10">
        <v>-0.41936000000000001</v>
      </c>
      <c r="BU102" s="10">
        <v>-0.55667</v>
      </c>
      <c r="BV102" s="10">
        <v>-0.88239000000000001</v>
      </c>
      <c r="BW102" s="10">
        <v>-0.27321000000000001</v>
      </c>
      <c r="BX102" s="10">
        <v>-0.10227</v>
      </c>
      <c r="BY102" s="10">
        <v>2.4539999999999999E-2</v>
      </c>
      <c r="BZ102" s="10">
        <v>0.36675999999999997</v>
      </c>
      <c r="CA102" s="10">
        <v>0.52466999999999997</v>
      </c>
      <c r="CB102" s="10">
        <v>0.67971000000000004</v>
      </c>
      <c r="CC102" s="10">
        <v>0.40355000000000002</v>
      </c>
      <c r="CD102" s="10">
        <v>0.25091000000000002</v>
      </c>
      <c r="CE102" s="10">
        <v>0.18548000000000001</v>
      </c>
      <c r="CG102" s="1" t="s">
        <v>5</v>
      </c>
    </row>
    <row r="103" spans="1:86" x14ac:dyDescent="0.25">
      <c r="A103" t="s">
        <v>142</v>
      </c>
      <c r="B103" s="1" t="s">
        <v>25</v>
      </c>
      <c r="C103" s="1" t="s">
        <v>2</v>
      </c>
      <c r="D103" s="1">
        <v>11</v>
      </c>
      <c r="E103" s="4">
        <v>20</v>
      </c>
      <c r="F103" s="5">
        <v>2</v>
      </c>
      <c r="G103" s="4">
        <v>20.058669999999999</v>
      </c>
      <c r="H103" s="5">
        <v>3.2635200000000002</v>
      </c>
      <c r="I103" s="12">
        <v>4.1329999999999999E-2</v>
      </c>
      <c r="J103" s="12">
        <v>3.1892299999999998E-4</v>
      </c>
      <c r="K103" s="13">
        <v>0.99378999999999995</v>
      </c>
      <c r="L103" s="1" t="str">
        <f t="shared" si="33"/>
        <v>AE1</v>
      </c>
      <c r="M103" s="1" t="str">
        <f t="shared" si="34"/>
        <v xml:space="preserve"> </v>
      </c>
      <c r="N103" s="1" t="s">
        <v>5</v>
      </c>
      <c r="O103" s="9" t="str">
        <f t="shared" si="35"/>
        <v>-</v>
      </c>
      <c r="P103" s="1" t="str">
        <f t="shared" si="36"/>
        <v>True</v>
      </c>
      <c r="Q103" s="1" t="str">
        <f t="shared" si="37"/>
        <v>False</v>
      </c>
      <c r="R103" s="1" t="str">
        <f t="shared" si="38"/>
        <v>True</v>
      </c>
      <c r="S103" s="1" t="str">
        <f t="shared" si="39"/>
        <v>True</v>
      </c>
      <c r="T103" s="1" t="str">
        <f t="shared" si="40"/>
        <v>False</v>
      </c>
      <c r="U103" s="1" t="str">
        <f t="shared" si="41"/>
        <v>True</v>
      </c>
      <c r="V103" s="1"/>
      <c r="W103" s="1"/>
      <c r="X103" s="2">
        <v>0.98412864970386205</v>
      </c>
      <c r="Y103" s="2">
        <v>0.91131214887984302</v>
      </c>
      <c r="Z103" s="2">
        <v>0.85441746704819499</v>
      </c>
      <c r="AA103" s="2">
        <v>0.70691554225456998</v>
      </c>
      <c r="AB103" s="2">
        <v>0.91644946899204105</v>
      </c>
      <c r="AC103" s="2">
        <v>0.974632437967067</v>
      </c>
      <c r="AD103" s="2">
        <v>0.99511830196302997</v>
      </c>
      <c r="AE103" s="2">
        <v>0.81005453434973096</v>
      </c>
      <c r="AF103" s="2">
        <v>0.46694419741079601</v>
      </c>
      <c r="AG103" s="2">
        <v>-0.16338440232162699</v>
      </c>
      <c r="AH103" s="2">
        <v>0.65100718413464298</v>
      </c>
      <c r="AI103" s="2">
        <v>0.90715015855249703</v>
      </c>
      <c r="AJ103" s="2">
        <v>0.96354821498786603</v>
      </c>
      <c r="AK103" s="2">
        <f t="shared" si="42"/>
        <v>0.99511830196302997</v>
      </c>
      <c r="AL103" s="9"/>
      <c r="AM103" s="1"/>
      <c r="AP103" s="2">
        <v>0.99885999999999997</v>
      </c>
      <c r="AQ103" s="2">
        <v>0.99509999999999998</v>
      </c>
      <c r="AR103" s="2">
        <v>0.98928000000000005</v>
      </c>
      <c r="AS103" s="2">
        <v>0.97162000000000004</v>
      </c>
      <c r="AT103" s="2">
        <v>0.98956</v>
      </c>
      <c r="AU103" s="2">
        <v>0.99534</v>
      </c>
      <c r="AV103" s="2">
        <v>0.99816000000000005</v>
      </c>
      <c r="AW103" s="2">
        <v>0.99400999999999995</v>
      </c>
      <c r="AX103" s="2">
        <v>0.98295999999999994</v>
      </c>
      <c r="AY103" s="2">
        <v>0.96455000000000002</v>
      </c>
      <c r="AZ103" s="2">
        <v>0.96026</v>
      </c>
      <c r="BA103" s="2">
        <v>0.99248000000000003</v>
      </c>
      <c r="BB103" s="2">
        <v>0.99750000000000005</v>
      </c>
      <c r="BC103" s="2">
        <f t="shared" si="43"/>
        <v>0.99885999999999997</v>
      </c>
      <c r="BD103" s="2"/>
      <c r="BE103" s="10">
        <v>1.1745699999999999</v>
      </c>
      <c r="BF103" s="10">
        <v>1.5058199999999999</v>
      </c>
      <c r="BG103" s="10">
        <v>1.6730400000000001</v>
      </c>
      <c r="BH103" s="10">
        <v>2.0657700000000001</v>
      </c>
      <c r="BI103" s="10">
        <v>1.33487</v>
      </c>
      <c r="BJ103" s="10">
        <v>1.1352899999999999</v>
      </c>
      <c r="BK103" s="10">
        <v>0.98924999999999996</v>
      </c>
      <c r="BL103" s="10">
        <v>0.60919999999999996</v>
      </c>
      <c r="BM103" s="10">
        <v>0.44399</v>
      </c>
      <c r="BN103" s="10">
        <v>0.28999999999999998</v>
      </c>
      <c r="BO103" s="10">
        <v>0.54008999999999996</v>
      </c>
      <c r="BP103" s="10">
        <v>0.72057000000000004</v>
      </c>
      <c r="BQ103" s="10">
        <v>0.79827000000000004</v>
      </c>
      <c r="BS103" s="10">
        <v>-0.1588</v>
      </c>
      <c r="BT103" s="10">
        <v>-0.41964000000000001</v>
      </c>
      <c r="BU103" s="10">
        <v>-0.55296000000000001</v>
      </c>
      <c r="BV103" s="10">
        <v>-0.86865000000000003</v>
      </c>
      <c r="BW103" s="10">
        <v>-0.27262999999999998</v>
      </c>
      <c r="BX103" s="10">
        <v>-0.1053</v>
      </c>
      <c r="BY103" s="10">
        <v>1.9189999999999999E-2</v>
      </c>
      <c r="BZ103" s="10">
        <v>0.35748000000000002</v>
      </c>
      <c r="CA103" s="10">
        <v>0.51522999999999997</v>
      </c>
      <c r="CB103" s="10">
        <v>0.67152999999999996</v>
      </c>
      <c r="CC103" s="10">
        <v>0.38978000000000002</v>
      </c>
      <c r="CD103" s="10">
        <v>0.24007000000000001</v>
      </c>
      <c r="CE103" s="10">
        <v>0.17610000000000001</v>
      </c>
      <c r="CG103" s="1" t="s">
        <v>5</v>
      </c>
    </row>
    <row r="104" spans="1:86" x14ac:dyDescent="0.25">
      <c r="A104" t="s">
        <v>143</v>
      </c>
      <c r="B104" s="1" t="s">
        <v>25</v>
      </c>
      <c r="C104" s="1" t="s">
        <v>2</v>
      </c>
      <c r="D104" s="1">
        <v>12</v>
      </c>
      <c r="E104" s="4">
        <v>10</v>
      </c>
      <c r="F104" s="5">
        <v>2</v>
      </c>
      <c r="G104" s="4">
        <v>10.363619999999999</v>
      </c>
      <c r="H104" s="5">
        <v>2.7814399999999999</v>
      </c>
      <c r="I104" s="12">
        <v>2.538E-2</v>
      </c>
      <c r="J104" s="12">
        <v>6.1011699999999997E-5</v>
      </c>
      <c r="K104" s="13">
        <v>0.99909000000000003</v>
      </c>
      <c r="L104" s="1" t="str">
        <f t="shared" si="33"/>
        <v>D2</v>
      </c>
      <c r="M104" s="1" t="str">
        <f t="shared" si="34"/>
        <v xml:space="preserve"> </v>
      </c>
      <c r="N104" s="1" t="s">
        <v>7</v>
      </c>
      <c r="O104" s="9" t="str">
        <f t="shared" si="35"/>
        <v>AE08</v>
      </c>
      <c r="P104" s="1" t="str">
        <f t="shared" si="36"/>
        <v>True</v>
      </c>
      <c r="Q104" s="1" t="str">
        <f t="shared" si="37"/>
        <v>False</v>
      </c>
      <c r="R104" s="1" t="str">
        <f t="shared" si="38"/>
        <v>True</v>
      </c>
      <c r="S104" s="1" t="str">
        <f t="shared" si="39"/>
        <v>True</v>
      </c>
      <c r="T104" s="1" t="str">
        <f t="shared" si="40"/>
        <v>False</v>
      </c>
      <c r="U104" s="1" t="str">
        <f t="shared" si="41"/>
        <v>True</v>
      </c>
      <c r="V104" s="1"/>
      <c r="W104" s="1"/>
      <c r="X104" s="2">
        <v>0.95629100854436599</v>
      </c>
      <c r="Y104" s="2">
        <v>0.99676512602617695</v>
      </c>
      <c r="Z104" s="2">
        <v>0.988077548114625</v>
      </c>
      <c r="AA104" s="2">
        <v>0.93236386868830101</v>
      </c>
      <c r="AB104" s="2">
        <v>0.99456581862749305</v>
      </c>
      <c r="AC104" s="2">
        <v>0.97925979440375699</v>
      </c>
      <c r="AD104" s="2">
        <v>0.93739097112066905</v>
      </c>
      <c r="AE104" s="2">
        <v>0.55702052518038103</v>
      </c>
      <c r="AF104" s="2">
        <v>0.16182673974096201</v>
      </c>
      <c r="AG104" s="2">
        <v>-0.51456549977924104</v>
      </c>
      <c r="AH104" s="2">
        <v>0.36897601714082801</v>
      </c>
      <c r="AI104" s="2">
        <v>0.69250085305161502</v>
      </c>
      <c r="AJ104" s="2">
        <v>0.80515402386937696</v>
      </c>
      <c r="AK104" s="2">
        <f t="shared" si="42"/>
        <v>0.99676512602617695</v>
      </c>
      <c r="AL104" s="9" t="s">
        <v>4</v>
      </c>
      <c r="AM104" s="1"/>
      <c r="AP104" s="2">
        <v>0.98646</v>
      </c>
      <c r="AQ104" s="2">
        <v>0.99868999999999997</v>
      </c>
      <c r="AR104" s="2">
        <v>0.99926999999999999</v>
      </c>
      <c r="AS104" s="2">
        <v>0.99299999999999999</v>
      </c>
      <c r="AT104" s="2">
        <v>0.99746999999999997</v>
      </c>
      <c r="AU104" s="2">
        <v>0.99673</v>
      </c>
      <c r="AV104" s="2">
        <v>0.99411000000000005</v>
      </c>
      <c r="AW104" s="2">
        <v>0.97314999999999996</v>
      </c>
      <c r="AX104" s="2">
        <v>0.95398000000000005</v>
      </c>
      <c r="AY104" s="2">
        <v>0.92818000000000001</v>
      </c>
      <c r="AZ104" s="2">
        <v>0.91739000000000004</v>
      </c>
      <c r="BA104" s="2">
        <v>0.96809000000000001</v>
      </c>
      <c r="BB104" s="2">
        <v>0.9798</v>
      </c>
      <c r="BC104" s="2">
        <f t="shared" si="43"/>
        <v>0.99926999999999999</v>
      </c>
      <c r="BD104" s="2"/>
      <c r="BE104" s="10">
        <v>0.78334000000000004</v>
      </c>
      <c r="BF104" s="10">
        <v>1.01284</v>
      </c>
      <c r="BG104" s="10">
        <v>1.1289199999999999</v>
      </c>
      <c r="BH104" s="10">
        <v>1.4017900000000001</v>
      </c>
      <c r="BI104" s="10">
        <v>0.89795999999999998</v>
      </c>
      <c r="BJ104" s="10">
        <v>0.76058999999999999</v>
      </c>
      <c r="BK104" s="10">
        <v>0.66037000000000001</v>
      </c>
      <c r="BL104" s="10">
        <v>0.40144999999999997</v>
      </c>
      <c r="BM104" s="10">
        <v>0.2903</v>
      </c>
      <c r="BN104" s="10">
        <v>0.18793000000000001</v>
      </c>
      <c r="BO104" s="10">
        <v>0.35075000000000001</v>
      </c>
      <c r="BP104" s="10">
        <v>0.47482999999999997</v>
      </c>
      <c r="BQ104" s="10">
        <v>0.52841000000000005</v>
      </c>
      <c r="BS104" s="10">
        <v>0.15401000000000001</v>
      </c>
      <c r="BT104" s="10">
        <v>-3.8100000000000002E-2</v>
      </c>
      <c r="BU104" s="10">
        <v>-0.13725999999999999</v>
      </c>
      <c r="BV104" s="10">
        <v>-0.37333</v>
      </c>
      <c r="BW104" s="10">
        <v>6.5299999999999997E-2</v>
      </c>
      <c r="BX104" s="10">
        <v>0.18920000000000001</v>
      </c>
      <c r="BY104" s="10">
        <v>0.28125</v>
      </c>
      <c r="BZ104" s="10">
        <v>0.53078000000000003</v>
      </c>
      <c r="CA104" s="10">
        <v>0.64676999999999996</v>
      </c>
      <c r="CB104" s="10">
        <v>0.76132</v>
      </c>
      <c r="CC104" s="10">
        <v>0.55513999999999997</v>
      </c>
      <c r="CD104" s="10">
        <v>0.44503999999999999</v>
      </c>
      <c r="CE104" s="10">
        <v>0.39776</v>
      </c>
      <c r="CG104" s="1" t="s">
        <v>7</v>
      </c>
    </row>
    <row r="105" spans="1:86" x14ac:dyDescent="0.25">
      <c r="A105" t="s">
        <v>144</v>
      </c>
      <c r="B105" s="1" t="s">
        <v>25</v>
      </c>
      <c r="C105" s="1" t="s">
        <v>2</v>
      </c>
      <c r="D105" s="1">
        <v>13</v>
      </c>
      <c r="E105" s="4">
        <v>10</v>
      </c>
      <c r="F105" s="5">
        <v>2</v>
      </c>
      <c r="G105" s="4">
        <v>10.357340000000001</v>
      </c>
      <c r="H105" s="5">
        <v>2.9437799999999998</v>
      </c>
      <c r="I105" s="12">
        <v>2.5819999999999999E-2</v>
      </c>
      <c r="J105" s="12">
        <v>5.0608300000000001E-5</v>
      </c>
      <c r="K105" s="13">
        <v>0.99934999999999996</v>
      </c>
      <c r="L105" s="1" t="str">
        <f t="shared" si="33"/>
        <v>D2</v>
      </c>
      <c r="M105" s="1" t="str">
        <f t="shared" si="34"/>
        <v>AE08</v>
      </c>
      <c r="N105" s="1" t="s">
        <v>4</v>
      </c>
      <c r="O105" s="9" t="str">
        <f t="shared" si="35"/>
        <v>-</v>
      </c>
      <c r="P105" s="1" t="str">
        <f t="shared" si="36"/>
        <v>False</v>
      </c>
      <c r="Q105" s="1" t="str">
        <f t="shared" si="37"/>
        <v>True</v>
      </c>
      <c r="R105" s="1" t="str">
        <f t="shared" si="38"/>
        <v>True</v>
      </c>
      <c r="S105" s="1" t="str">
        <f t="shared" si="39"/>
        <v>False</v>
      </c>
      <c r="T105" s="1" t="str">
        <f t="shared" si="40"/>
        <v>True</v>
      </c>
      <c r="U105" s="1" t="str">
        <f t="shared" si="41"/>
        <v>True</v>
      </c>
      <c r="V105" s="1"/>
      <c r="W105" s="1"/>
      <c r="X105" s="2">
        <v>0.91252429251927303</v>
      </c>
      <c r="Y105" s="2">
        <v>0.98546559734604899</v>
      </c>
      <c r="Z105" s="2">
        <v>0.98812103266462603</v>
      </c>
      <c r="AA105" s="2">
        <v>0.95048002093593398</v>
      </c>
      <c r="AB105" s="2">
        <v>0.99683804993317504</v>
      </c>
      <c r="AC105" s="2">
        <v>0.96751433433918199</v>
      </c>
      <c r="AD105" s="2">
        <v>0.90943425265421096</v>
      </c>
      <c r="AE105" s="2">
        <v>0.464933785457676</v>
      </c>
      <c r="AF105" s="2">
        <v>2.8494024929164401E-2</v>
      </c>
      <c r="AG105" s="2">
        <v>-0.71923604196857205</v>
      </c>
      <c r="AH105" s="2">
        <v>0.245755815650193</v>
      </c>
      <c r="AI105" s="2">
        <v>0.60586732103976304</v>
      </c>
      <c r="AJ105" s="2">
        <v>0.74421922528807705</v>
      </c>
      <c r="AK105" s="2">
        <f t="shared" si="42"/>
        <v>0.99683804993317504</v>
      </c>
      <c r="AL105" s="9"/>
      <c r="AM105" s="1"/>
      <c r="AP105" s="2">
        <v>0.97272000000000003</v>
      </c>
      <c r="AQ105" s="2">
        <v>0.99300999999999995</v>
      </c>
      <c r="AR105" s="2">
        <v>0.99741999999999997</v>
      </c>
      <c r="AS105" s="2">
        <v>0.99868999999999997</v>
      </c>
      <c r="AT105" s="2">
        <v>0.99836999999999998</v>
      </c>
      <c r="AU105" s="2">
        <v>0.99451000000000001</v>
      </c>
      <c r="AV105" s="2">
        <v>0.98939999999999995</v>
      </c>
      <c r="AW105" s="2">
        <v>0.96104000000000001</v>
      </c>
      <c r="AX105" s="2">
        <v>0.93827000000000005</v>
      </c>
      <c r="AY105" s="2">
        <v>0.90900000000000003</v>
      </c>
      <c r="AZ105" s="2">
        <v>0.89419000000000004</v>
      </c>
      <c r="BA105" s="2">
        <v>0.95284999999999997</v>
      </c>
      <c r="BB105" s="2">
        <v>0.96782999999999997</v>
      </c>
      <c r="BC105" s="2">
        <f t="shared" si="43"/>
        <v>0.99868999999999997</v>
      </c>
      <c r="BD105" s="2"/>
      <c r="BE105" s="10">
        <v>0.79622999999999999</v>
      </c>
      <c r="BF105" s="10">
        <v>1.03369</v>
      </c>
      <c r="BG105" s="10">
        <v>1.1545300000000001</v>
      </c>
      <c r="BH105" s="10">
        <v>1.4396199999999999</v>
      </c>
      <c r="BI105" s="10">
        <v>0.92071999999999998</v>
      </c>
      <c r="BJ105" s="10">
        <v>0.77883000000000002</v>
      </c>
      <c r="BK105" s="10">
        <v>0.67554000000000003</v>
      </c>
      <c r="BL105" s="10">
        <v>0.40969</v>
      </c>
      <c r="BM105" s="10">
        <v>0.29602000000000001</v>
      </c>
      <c r="BN105" s="10">
        <v>0.19153999999999999</v>
      </c>
      <c r="BO105" s="10">
        <v>0.35585</v>
      </c>
      <c r="BP105" s="10">
        <v>0.48337000000000002</v>
      </c>
      <c r="BQ105" s="10">
        <v>0.53869999999999996</v>
      </c>
      <c r="BS105" s="10">
        <v>0.15833</v>
      </c>
      <c r="BT105" s="10">
        <v>-3.6979999999999999E-2</v>
      </c>
      <c r="BU105" s="10">
        <v>-0.13882</v>
      </c>
      <c r="BV105" s="10">
        <v>-0.38268000000000002</v>
      </c>
      <c r="BW105" s="10">
        <v>5.9839999999999997E-2</v>
      </c>
      <c r="BX105" s="10">
        <v>0.18548000000000001</v>
      </c>
      <c r="BY105" s="10">
        <v>0.27850000000000003</v>
      </c>
      <c r="BZ105" s="10">
        <v>0.52946000000000004</v>
      </c>
      <c r="CA105" s="10">
        <v>0.64566999999999997</v>
      </c>
      <c r="CB105" s="10">
        <v>0.76036000000000004</v>
      </c>
      <c r="CC105" s="10">
        <v>0.55603000000000002</v>
      </c>
      <c r="CD105" s="10">
        <v>0.44530999999999998</v>
      </c>
      <c r="CE105" s="10">
        <v>0.39739000000000002</v>
      </c>
      <c r="CG105" s="1" t="s">
        <v>7</v>
      </c>
      <c r="CH105" s="1" t="s">
        <v>4</v>
      </c>
    </row>
    <row r="106" spans="1:86" x14ac:dyDescent="0.25">
      <c r="A106" t="s">
        <v>145</v>
      </c>
      <c r="B106" s="1" t="s">
        <v>25</v>
      </c>
      <c r="C106" s="1" t="s">
        <v>2</v>
      </c>
      <c r="D106" s="1">
        <v>14</v>
      </c>
      <c r="E106" s="4">
        <v>10</v>
      </c>
      <c r="F106" s="5">
        <v>2</v>
      </c>
      <c r="G106" s="4">
        <v>10.357849999999999</v>
      </c>
      <c r="H106" s="5">
        <v>2.44862</v>
      </c>
      <c r="I106" s="12">
        <v>3.031E-2</v>
      </c>
      <c r="J106" s="12">
        <v>8.1906399999999999E-5</v>
      </c>
      <c r="K106" s="13">
        <v>0.99892000000000003</v>
      </c>
      <c r="L106" s="1" t="str">
        <f t="shared" si="33"/>
        <v>D2</v>
      </c>
      <c r="M106" s="1" t="str">
        <f t="shared" si="34"/>
        <v>AE08</v>
      </c>
      <c r="N106" s="1" t="s">
        <v>4</v>
      </c>
      <c r="O106" s="9" t="str">
        <f t="shared" si="35"/>
        <v>D3</v>
      </c>
      <c r="P106" s="1" t="str">
        <f t="shared" si="36"/>
        <v>False</v>
      </c>
      <c r="Q106" s="1" t="str">
        <f t="shared" si="37"/>
        <v>True</v>
      </c>
      <c r="R106" s="1" t="str">
        <f t="shared" si="38"/>
        <v>True</v>
      </c>
      <c r="S106" s="1" t="str">
        <f t="shared" si="39"/>
        <v>False</v>
      </c>
      <c r="T106" s="1" t="str">
        <f t="shared" si="40"/>
        <v>True</v>
      </c>
      <c r="U106" s="1" t="str">
        <f t="shared" si="41"/>
        <v>True</v>
      </c>
      <c r="V106" s="1"/>
      <c r="W106" s="1"/>
      <c r="X106" s="2">
        <v>0.881710495399743</v>
      </c>
      <c r="Y106" s="2">
        <v>0.97860160801135199</v>
      </c>
      <c r="Z106" s="2">
        <v>0.989928746068229</v>
      </c>
      <c r="AA106" s="2">
        <v>0.96888126709324895</v>
      </c>
      <c r="AB106" s="2">
        <v>0.99002739795983496</v>
      </c>
      <c r="AC106" s="2">
        <v>0.94777349702043701</v>
      </c>
      <c r="AD106" s="2">
        <v>0.87525562263453405</v>
      </c>
      <c r="AE106" s="2">
        <v>0.38876673502137499</v>
      </c>
      <c r="AF106" s="2">
        <v>-5.9309304168065201E-2</v>
      </c>
      <c r="AG106" s="2">
        <v>-0.83300838935538501</v>
      </c>
      <c r="AH106" s="2">
        <v>0.16877811465295001</v>
      </c>
      <c r="AI106" s="2">
        <v>0.537665031587097</v>
      </c>
      <c r="AJ106" s="2">
        <v>0.68971149949821497</v>
      </c>
      <c r="AK106" s="2">
        <f t="shared" si="42"/>
        <v>0.99002739795983496</v>
      </c>
      <c r="AL106" s="9" t="s">
        <v>8</v>
      </c>
      <c r="AM106" s="1"/>
      <c r="AP106" s="2">
        <v>0.97111999999999998</v>
      </c>
      <c r="AQ106" s="2">
        <v>0.99219999999999997</v>
      </c>
      <c r="AR106" s="2">
        <v>0.997</v>
      </c>
      <c r="AS106" s="2">
        <v>0.99902999999999997</v>
      </c>
      <c r="AT106" s="2">
        <v>0.99809000000000003</v>
      </c>
      <c r="AU106" s="2">
        <v>0.99380000000000002</v>
      </c>
      <c r="AV106" s="2">
        <v>0.98829999999999996</v>
      </c>
      <c r="AW106" s="2">
        <v>0.95852999999999999</v>
      </c>
      <c r="AX106" s="2">
        <v>0.93489999999999995</v>
      </c>
      <c r="AY106" s="2">
        <v>0.90464</v>
      </c>
      <c r="AZ106" s="2">
        <v>0.89073999999999998</v>
      </c>
      <c r="BA106" s="2">
        <v>0.95037000000000005</v>
      </c>
      <c r="BB106" s="2">
        <v>0.96577000000000002</v>
      </c>
      <c r="BC106" s="2">
        <f t="shared" si="43"/>
        <v>0.99902999999999997</v>
      </c>
      <c r="BD106" s="2"/>
      <c r="BE106" s="10">
        <v>0.77127000000000001</v>
      </c>
      <c r="BF106" s="10">
        <v>0.99982000000000004</v>
      </c>
      <c r="BG106" s="10">
        <v>1.1160300000000001</v>
      </c>
      <c r="BH106" s="10">
        <v>1.3900699999999999</v>
      </c>
      <c r="BI106" s="10">
        <v>0.89019000000000004</v>
      </c>
      <c r="BJ106" s="10">
        <v>0.75351999999999997</v>
      </c>
      <c r="BK106" s="10">
        <v>0.65397000000000005</v>
      </c>
      <c r="BL106" s="10">
        <v>0.39742</v>
      </c>
      <c r="BM106" s="10">
        <v>0.28749999999999998</v>
      </c>
      <c r="BN106" s="10">
        <v>0.18629000000000001</v>
      </c>
      <c r="BO106" s="10">
        <v>0.34605999999999998</v>
      </c>
      <c r="BP106" s="10">
        <v>0.46897</v>
      </c>
      <c r="BQ106" s="10">
        <v>0.52225999999999995</v>
      </c>
      <c r="BS106" s="10">
        <v>0.1842</v>
      </c>
      <c r="BT106" s="10">
        <v>-4.8650700000000001E-4</v>
      </c>
      <c r="BU106" s="10">
        <v>-9.6860000000000002E-2</v>
      </c>
      <c r="BV106" s="10">
        <v>-0.32779000000000003</v>
      </c>
      <c r="BW106" s="10">
        <v>9.2270000000000005E-2</v>
      </c>
      <c r="BX106" s="10">
        <v>0.21184</v>
      </c>
      <c r="BY106" s="10">
        <v>0.30053999999999997</v>
      </c>
      <c r="BZ106" s="10">
        <v>0.54098999999999997</v>
      </c>
      <c r="CA106" s="10">
        <v>0.65317000000000003</v>
      </c>
      <c r="CB106" s="10">
        <v>0.76458999999999999</v>
      </c>
      <c r="CC106" s="10">
        <v>0.56425999999999998</v>
      </c>
      <c r="CD106" s="10">
        <v>0.45895000000000002</v>
      </c>
      <c r="CE106" s="10">
        <v>0.41343000000000002</v>
      </c>
      <c r="CG106" s="1" t="s">
        <v>7</v>
      </c>
      <c r="CH106" s="1" t="s">
        <v>4</v>
      </c>
    </row>
    <row r="107" spans="1:86" x14ac:dyDescent="0.25">
      <c r="A107" t="s">
        <v>146</v>
      </c>
      <c r="B107" s="1" t="s">
        <v>25</v>
      </c>
      <c r="C107" s="1" t="s">
        <v>2</v>
      </c>
      <c r="D107" s="1">
        <v>15</v>
      </c>
      <c r="E107" s="4">
        <v>10</v>
      </c>
      <c r="F107" s="5">
        <v>2</v>
      </c>
      <c r="G107" s="4">
        <v>10.356820000000001</v>
      </c>
      <c r="H107" s="5">
        <v>2.7401599999999999</v>
      </c>
      <c r="I107" s="12">
        <v>2.3640000000000001E-2</v>
      </c>
      <c r="J107" s="12">
        <v>7.8632000000000002E-5</v>
      </c>
      <c r="K107" s="13">
        <v>0.99816000000000005</v>
      </c>
      <c r="L107" s="1" t="str">
        <f t="shared" si="33"/>
        <v>AE09</v>
      </c>
      <c r="M107" s="1" t="str">
        <f t="shared" si="34"/>
        <v xml:space="preserve"> </v>
      </c>
      <c r="N107" s="1" t="s">
        <v>40</v>
      </c>
      <c r="O107" s="9" t="str">
        <f t="shared" si="35"/>
        <v>-</v>
      </c>
      <c r="P107" s="1" t="str">
        <f t="shared" si="36"/>
        <v>True</v>
      </c>
      <c r="Q107" s="1" t="str">
        <f t="shared" si="37"/>
        <v>False</v>
      </c>
      <c r="R107" s="1" t="str">
        <f t="shared" si="38"/>
        <v>True</v>
      </c>
      <c r="S107" s="1" t="str">
        <f t="shared" si="39"/>
        <v>True</v>
      </c>
      <c r="T107" s="1" t="str">
        <f t="shared" si="40"/>
        <v>False</v>
      </c>
      <c r="U107" s="1" t="str">
        <f t="shared" si="41"/>
        <v>True</v>
      </c>
      <c r="V107" s="1"/>
      <c r="W107" s="1"/>
      <c r="X107" s="2">
        <v>0.96702817252592899</v>
      </c>
      <c r="Y107" s="2">
        <v>0.95623610138229398</v>
      </c>
      <c r="Z107" s="2">
        <v>0.92411023578550699</v>
      </c>
      <c r="AA107" s="2">
        <v>0.81973572729199196</v>
      </c>
      <c r="AB107" s="2">
        <v>0.97543857138921897</v>
      </c>
      <c r="AC107" s="2">
        <v>0.99875213034452803</v>
      </c>
      <c r="AD107" s="2">
        <v>0.98739710174349105</v>
      </c>
      <c r="AE107" s="2">
        <v>0.67915147230982997</v>
      </c>
      <c r="AF107" s="2">
        <v>0.26850737378760398</v>
      </c>
      <c r="AG107" s="2">
        <v>-0.45156255883642599</v>
      </c>
      <c r="AH107" s="2">
        <v>0.46487493171896799</v>
      </c>
      <c r="AI107" s="2">
        <v>0.79463509099249896</v>
      </c>
      <c r="AJ107" s="2">
        <v>0.89178361861691502</v>
      </c>
      <c r="AK107" s="2">
        <f t="shared" si="42"/>
        <v>0.99875213034452803</v>
      </c>
      <c r="AL107" s="9"/>
      <c r="AM107" s="1"/>
      <c r="AP107" s="2">
        <v>0.9859</v>
      </c>
      <c r="AQ107" s="2">
        <v>0.99704000000000004</v>
      </c>
      <c r="AR107" s="2">
        <v>0.99773000000000001</v>
      </c>
      <c r="AS107" s="2">
        <v>0.99226000000000003</v>
      </c>
      <c r="AT107" s="2">
        <v>0.99904000000000004</v>
      </c>
      <c r="AU107" s="2">
        <v>0.99904000000000004</v>
      </c>
      <c r="AV107" s="2">
        <v>0.99722</v>
      </c>
      <c r="AW107" s="2">
        <v>0.97982000000000002</v>
      </c>
      <c r="AX107" s="2">
        <v>0.96301000000000003</v>
      </c>
      <c r="AY107" s="2">
        <v>0.93983000000000005</v>
      </c>
      <c r="AZ107" s="2">
        <v>0.92671999999999999</v>
      </c>
      <c r="BA107" s="2">
        <v>0.97353999999999996</v>
      </c>
      <c r="BB107" s="2">
        <v>0.98426000000000002</v>
      </c>
      <c r="BC107" s="2">
        <f t="shared" si="43"/>
        <v>0.99904000000000004</v>
      </c>
      <c r="BD107" s="2"/>
      <c r="BE107" s="10">
        <v>1.05566</v>
      </c>
      <c r="BF107" s="10">
        <v>1.3671800000000001</v>
      </c>
      <c r="BG107" s="10">
        <v>1.5252399999999999</v>
      </c>
      <c r="BH107" s="10">
        <v>1.8975299999999999</v>
      </c>
      <c r="BI107" s="10">
        <v>1.21512</v>
      </c>
      <c r="BJ107" s="10">
        <v>1.0287500000000001</v>
      </c>
      <c r="BK107" s="10">
        <v>0.89290999999999998</v>
      </c>
      <c r="BL107" s="10">
        <v>0.54252</v>
      </c>
      <c r="BM107" s="10">
        <v>0.39230999999999999</v>
      </c>
      <c r="BN107" s="10">
        <v>0.25402000000000002</v>
      </c>
      <c r="BO107" s="10">
        <v>0.47297</v>
      </c>
      <c r="BP107" s="10">
        <v>0.64085999999999999</v>
      </c>
      <c r="BQ107" s="10">
        <v>0.71353999999999995</v>
      </c>
      <c r="BS107" s="10">
        <v>-5.0810000000000001E-2</v>
      </c>
      <c r="BT107" s="10">
        <v>-0.30523</v>
      </c>
      <c r="BU107" s="10">
        <v>-0.43663999999999997</v>
      </c>
      <c r="BV107" s="10">
        <v>-0.74955000000000005</v>
      </c>
      <c r="BW107" s="10">
        <v>-0.17587</v>
      </c>
      <c r="BX107" s="10">
        <v>-1.465E-2</v>
      </c>
      <c r="BY107" s="10">
        <v>0.10446</v>
      </c>
      <c r="BZ107" s="10">
        <v>0.42331000000000002</v>
      </c>
      <c r="CA107" s="10">
        <v>0.56886999999999999</v>
      </c>
      <c r="CB107" s="10">
        <v>0.71067999999999998</v>
      </c>
      <c r="CC107" s="10">
        <v>0.46222999999999997</v>
      </c>
      <c r="CD107" s="10">
        <v>0.31906000000000001</v>
      </c>
      <c r="CE107" s="10">
        <v>0.25725999999999999</v>
      </c>
      <c r="CG107" s="1" t="s">
        <v>40</v>
      </c>
    </row>
    <row r="108" spans="1:86" x14ac:dyDescent="0.25">
      <c r="A108" t="s">
        <v>147</v>
      </c>
      <c r="B108" s="1" t="s">
        <v>25</v>
      </c>
      <c r="C108" s="1" t="s">
        <v>2</v>
      </c>
      <c r="D108" s="1">
        <v>16</v>
      </c>
      <c r="E108" s="4">
        <v>20</v>
      </c>
      <c r="F108" s="5">
        <v>2</v>
      </c>
      <c r="G108" s="4">
        <v>20.05602</v>
      </c>
      <c r="H108" s="5">
        <v>3.1023700000000001</v>
      </c>
      <c r="I108" s="12">
        <v>4.8849999999999998E-2</v>
      </c>
      <c r="J108" s="12">
        <v>6.1354399999999997E-5</v>
      </c>
      <c r="K108" s="13">
        <v>0.99983999999999995</v>
      </c>
      <c r="L108" s="1" t="str">
        <f t="shared" si="33"/>
        <v>AE08</v>
      </c>
      <c r="M108" s="1" t="str">
        <f t="shared" si="34"/>
        <v xml:space="preserve"> </v>
      </c>
      <c r="N108" s="1" t="s">
        <v>4</v>
      </c>
      <c r="O108" s="9" t="str">
        <f t="shared" si="35"/>
        <v>-</v>
      </c>
      <c r="P108" s="1" t="str">
        <f t="shared" si="36"/>
        <v>True</v>
      </c>
      <c r="Q108" s="1" t="str">
        <f t="shared" si="37"/>
        <v>False</v>
      </c>
      <c r="R108" s="1" t="str">
        <f t="shared" si="38"/>
        <v>True</v>
      </c>
      <c r="S108" s="1" t="str">
        <f t="shared" si="39"/>
        <v>True</v>
      </c>
      <c r="T108" s="1" t="str">
        <f t="shared" si="40"/>
        <v>False</v>
      </c>
      <c r="U108" s="1" t="str">
        <f t="shared" si="41"/>
        <v>True</v>
      </c>
      <c r="V108" s="1"/>
      <c r="W108" s="1"/>
      <c r="X108" s="2">
        <v>0.92986562687604102</v>
      </c>
      <c r="Y108" s="2">
        <v>0.99043990151643502</v>
      </c>
      <c r="Z108" s="2">
        <v>0.98817425087135902</v>
      </c>
      <c r="AA108" s="2">
        <v>0.94161340335367705</v>
      </c>
      <c r="AB108" s="2">
        <v>0.99897782773520805</v>
      </c>
      <c r="AC108" s="2">
        <v>0.97573241215602102</v>
      </c>
      <c r="AD108" s="2">
        <v>0.92350548928232001</v>
      </c>
      <c r="AE108" s="2">
        <v>0.49570440753863398</v>
      </c>
      <c r="AF108" s="2">
        <v>6.4221472614828801E-2</v>
      </c>
      <c r="AG108" s="2">
        <v>-0.67519288702128399</v>
      </c>
      <c r="AH108" s="2">
        <v>0.28338361823000802</v>
      </c>
      <c r="AI108" s="2">
        <v>0.63686535406983502</v>
      </c>
      <c r="AJ108" s="2">
        <v>0.76830973551694903</v>
      </c>
      <c r="AK108" s="2">
        <f t="shared" si="42"/>
        <v>0.99897782773520805</v>
      </c>
      <c r="AL108" s="9"/>
      <c r="AM108" s="1"/>
      <c r="AP108" s="2">
        <v>0.98177000000000003</v>
      </c>
      <c r="AQ108" s="2">
        <v>0.99739999999999995</v>
      </c>
      <c r="AR108" s="2">
        <v>0.99956</v>
      </c>
      <c r="AS108" s="2">
        <v>0.99628000000000005</v>
      </c>
      <c r="AT108" s="2">
        <v>0.99956</v>
      </c>
      <c r="AU108" s="2">
        <v>0.99753000000000003</v>
      </c>
      <c r="AV108" s="2">
        <v>0.99375999999999998</v>
      </c>
      <c r="AW108" s="2">
        <v>0.96860999999999997</v>
      </c>
      <c r="AX108" s="2">
        <v>0.94681000000000004</v>
      </c>
      <c r="AY108" s="2">
        <v>0.91796999999999995</v>
      </c>
      <c r="AZ108" s="2">
        <v>0.90693000000000001</v>
      </c>
      <c r="BA108" s="2">
        <v>0.96231</v>
      </c>
      <c r="BB108" s="2">
        <v>0.97577999999999998</v>
      </c>
      <c r="BC108" s="2">
        <f t="shared" si="43"/>
        <v>0.99956</v>
      </c>
      <c r="BD108" s="2"/>
      <c r="BE108" s="10">
        <v>0.83528000000000002</v>
      </c>
      <c r="BF108" s="10">
        <v>1.0789299999999999</v>
      </c>
      <c r="BG108" s="10">
        <v>1.2024699999999999</v>
      </c>
      <c r="BH108" s="10">
        <v>1.49336</v>
      </c>
      <c r="BI108" s="10">
        <v>0.95886000000000005</v>
      </c>
      <c r="BJ108" s="10">
        <v>0.81283000000000005</v>
      </c>
      <c r="BK108" s="10">
        <v>0.70630999999999999</v>
      </c>
      <c r="BL108" s="10">
        <v>0.43092999999999998</v>
      </c>
      <c r="BM108" s="10">
        <v>0.31241999999999998</v>
      </c>
      <c r="BN108" s="10">
        <v>0.2029</v>
      </c>
      <c r="BO108" s="10">
        <v>0.37739</v>
      </c>
      <c r="BP108" s="10">
        <v>0.50900000000000001</v>
      </c>
      <c r="BQ108" s="10">
        <v>0.56591999999999998</v>
      </c>
      <c r="BS108" s="10">
        <v>0.12275999999999999</v>
      </c>
      <c r="BT108" s="10">
        <v>-7.5359999999999996E-2</v>
      </c>
      <c r="BU108" s="10">
        <v>-0.17807000000000001</v>
      </c>
      <c r="BV108" s="10">
        <v>-0.42329</v>
      </c>
      <c r="BW108" s="10">
        <v>2.792E-2</v>
      </c>
      <c r="BX108" s="10">
        <v>0.15579999999999999</v>
      </c>
      <c r="BY108" s="10">
        <v>0.25076999999999999</v>
      </c>
      <c r="BZ108" s="10">
        <v>0.50843000000000005</v>
      </c>
      <c r="CA108" s="10">
        <v>0.62866</v>
      </c>
      <c r="CB108" s="10">
        <v>0.74804000000000004</v>
      </c>
      <c r="CC108" s="10">
        <v>0.53317999999999999</v>
      </c>
      <c r="CD108" s="10">
        <v>0.41998999999999997</v>
      </c>
      <c r="CE108" s="10">
        <v>0.37124000000000001</v>
      </c>
      <c r="CG108" s="1" t="s">
        <v>4</v>
      </c>
    </row>
    <row r="109" spans="1:86" x14ac:dyDescent="0.25">
      <c r="A109" t="s">
        <v>148</v>
      </c>
      <c r="B109" s="1" t="s">
        <v>25</v>
      </c>
      <c r="C109" s="1" t="s">
        <v>2</v>
      </c>
      <c r="D109" s="1">
        <v>17</v>
      </c>
      <c r="E109" s="4">
        <v>20</v>
      </c>
      <c r="F109" s="5">
        <v>2</v>
      </c>
      <c r="G109" s="4">
        <v>20.057569999999998</v>
      </c>
      <c r="H109" s="5">
        <v>2.8667600000000002</v>
      </c>
      <c r="I109" s="12">
        <v>4.5170000000000002E-2</v>
      </c>
      <c r="J109" s="12">
        <v>1.3338900000000001E-4</v>
      </c>
      <c r="K109" s="13">
        <v>0.99917</v>
      </c>
      <c r="L109" s="1" t="str">
        <f t="shared" si="33"/>
        <v>AE09</v>
      </c>
      <c r="M109" s="1" t="str">
        <f t="shared" si="34"/>
        <v xml:space="preserve"> </v>
      </c>
      <c r="N109" s="1" t="s">
        <v>40</v>
      </c>
      <c r="O109" s="9" t="str">
        <f t="shared" si="35"/>
        <v>AE08</v>
      </c>
      <c r="P109" s="1" t="str">
        <f t="shared" si="36"/>
        <v>True</v>
      </c>
      <c r="Q109" s="1" t="str">
        <f t="shared" si="37"/>
        <v>False</v>
      </c>
      <c r="R109" s="1" t="str">
        <f t="shared" si="38"/>
        <v>True</v>
      </c>
      <c r="S109" s="1" t="str">
        <f t="shared" si="39"/>
        <v>True</v>
      </c>
      <c r="T109" s="1" t="str">
        <f t="shared" si="40"/>
        <v>False</v>
      </c>
      <c r="U109" s="1" t="str">
        <f t="shared" si="41"/>
        <v>True</v>
      </c>
      <c r="V109" s="1"/>
      <c r="W109" s="1"/>
      <c r="X109" s="2">
        <v>0.95532279810284504</v>
      </c>
      <c r="Y109" s="2">
        <v>0.97646179246015596</v>
      </c>
      <c r="Z109" s="2">
        <v>0.95747528073058696</v>
      </c>
      <c r="AA109" s="2">
        <v>0.87827720575066404</v>
      </c>
      <c r="AB109" s="2">
        <v>0.99372464267113603</v>
      </c>
      <c r="AC109" s="2">
        <v>0.995957312548576</v>
      </c>
      <c r="AD109" s="2">
        <v>0.96603160976994695</v>
      </c>
      <c r="AE109" s="2">
        <v>0.59683399452737795</v>
      </c>
      <c r="AF109" s="2">
        <v>0.164545340063045</v>
      </c>
      <c r="AG109" s="2">
        <v>-0.58171398368718596</v>
      </c>
      <c r="AH109" s="2">
        <v>0.37800804925390802</v>
      </c>
      <c r="AI109" s="2">
        <v>0.725846561783557</v>
      </c>
      <c r="AJ109" s="2">
        <v>0.84126625819482403</v>
      </c>
      <c r="AK109" s="2">
        <f t="shared" si="42"/>
        <v>0.995957312548576</v>
      </c>
      <c r="AL109" s="9" t="s">
        <v>4</v>
      </c>
      <c r="AM109" s="1"/>
      <c r="AP109" s="2">
        <v>0.98585</v>
      </c>
      <c r="AQ109" s="2">
        <v>0.99714999999999998</v>
      </c>
      <c r="AR109" s="2">
        <v>0.99785999999999997</v>
      </c>
      <c r="AS109" s="2">
        <v>0.99234999999999995</v>
      </c>
      <c r="AT109" s="2">
        <v>0.99950000000000006</v>
      </c>
      <c r="AU109" s="2">
        <v>0.99946999999999997</v>
      </c>
      <c r="AV109" s="2">
        <v>0.99758000000000002</v>
      </c>
      <c r="AW109" s="2">
        <v>0.97965999999999998</v>
      </c>
      <c r="AX109" s="2">
        <v>0.96245000000000003</v>
      </c>
      <c r="AY109" s="2">
        <v>0.93881999999999999</v>
      </c>
      <c r="AZ109" s="2">
        <v>0.9254</v>
      </c>
      <c r="BA109" s="2">
        <v>0.97316999999999998</v>
      </c>
      <c r="BB109" s="2">
        <v>0.98416999999999999</v>
      </c>
      <c r="BC109" s="2">
        <f t="shared" si="43"/>
        <v>0.99950000000000006</v>
      </c>
      <c r="BD109" s="2"/>
      <c r="BE109" s="10">
        <v>0.98877999999999999</v>
      </c>
      <c r="BF109" s="10">
        <v>1.28007</v>
      </c>
      <c r="BG109" s="10">
        <v>1.4282300000000001</v>
      </c>
      <c r="BH109" s="10">
        <v>1.77773</v>
      </c>
      <c r="BI109" s="10">
        <v>1.13975</v>
      </c>
      <c r="BJ109" s="10">
        <v>0.96518000000000004</v>
      </c>
      <c r="BK109" s="10">
        <v>0.83796000000000004</v>
      </c>
      <c r="BL109" s="10">
        <v>0.50978000000000001</v>
      </c>
      <c r="BM109" s="10">
        <v>0.36897000000000002</v>
      </c>
      <c r="BN109" s="10">
        <v>0.23916000000000001</v>
      </c>
      <c r="BO109" s="10">
        <v>0.44485000000000002</v>
      </c>
      <c r="BP109" s="10">
        <v>0.60180999999999996</v>
      </c>
      <c r="BQ109" s="10">
        <v>0.66983999999999999</v>
      </c>
      <c r="BS109" s="10">
        <v>5.0699999999999999E-3</v>
      </c>
      <c r="BT109" s="10">
        <v>-0.22928999999999999</v>
      </c>
      <c r="BU109" s="10">
        <v>-0.35075000000000001</v>
      </c>
      <c r="BV109" s="10">
        <v>-0.64070000000000005</v>
      </c>
      <c r="BW109" s="10">
        <v>-0.11002000000000001</v>
      </c>
      <c r="BX109" s="10">
        <v>3.986E-2</v>
      </c>
      <c r="BY109" s="10">
        <v>0.15078</v>
      </c>
      <c r="BZ109" s="10">
        <v>0.44923000000000002</v>
      </c>
      <c r="CA109" s="10">
        <v>0.58664000000000005</v>
      </c>
      <c r="CB109" s="10">
        <v>0.72146999999999994</v>
      </c>
      <c r="CC109" s="10">
        <v>0.48255999999999999</v>
      </c>
      <c r="CD109" s="10">
        <v>0.34984999999999999</v>
      </c>
      <c r="CE109" s="10">
        <v>0.29255999999999999</v>
      </c>
      <c r="CG109" s="1" t="s">
        <v>40</v>
      </c>
    </row>
    <row r="110" spans="1:86" x14ac:dyDescent="0.25">
      <c r="A110" t="s">
        <v>149</v>
      </c>
      <c r="B110" s="1" t="s">
        <v>25</v>
      </c>
      <c r="C110" s="1" t="s">
        <v>2</v>
      </c>
      <c r="D110" s="1">
        <v>18</v>
      </c>
      <c r="E110" s="4">
        <v>20</v>
      </c>
      <c r="F110" s="5">
        <v>2</v>
      </c>
      <c r="G110" s="4">
        <v>20.054870000000001</v>
      </c>
      <c r="H110" s="5">
        <v>2.7428499999999998</v>
      </c>
      <c r="I110" s="12">
        <v>4.0820000000000002E-2</v>
      </c>
      <c r="J110" s="12">
        <v>4.103E-4</v>
      </c>
      <c r="K110" s="13">
        <v>0.99009999999999998</v>
      </c>
      <c r="L110" s="1" t="str">
        <f t="shared" si="33"/>
        <v>AE1</v>
      </c>
      <c r="M110" s="1" t="str">
        <f t="shared" si="34"/>
        <v xml:space="preserve"> </v>
      </c>
      <c r="N110" s="1" t="s">
        <v>9</v>
      </c>
      <c r="O110" s="9" t="str">
        <f t="shared" si="35"/>
        <v>-</v>
      </c>
      <c r="P110" s="1" t="str">
        <f t="shared" si="36"/>
        <v>False</v>
      </c>
      <c r="Q110" s="1" t="str">
        <f t="shared" si="37"/>
        <v>False</v>
      </c>
      <c r="R110" s="1" t="str">
        <f t="shared" si="38"/>
        <v>False</v>
      </c>
      <c r="S110" s="1" t="str">
        <f t="shared" si="39"/>
        <v>False</v>
      </c>
      <c r="T110" s="1" t="str">
        <f t="shared" si="40"/>
        <v>False</v>
      </c>
      <c r="U110" s="1" t="str">
        <f t="shared" si="41"/>
        <v>False</v>
      </c>
      <c r="V110" s="1"/>
      <c r="W110" s="1"/>
      <c r="X110" s="2">
        <v>0.96190715939596905</v>
      </c>
      <c r="Y110" s="2">
        <v>0.85343386817588596</v>
      </c>
      <c r="Z110" s="2">
        <v>0.78215209014006903</v>
      </c>
      <c r="AA110" s="2">
        <v>0.60481592589209598</v>
      </c>
      <c r="AB110" s="2">
        <v>0.85908662140418401</v>
      </c>
      <c r="AC110" s="2">
        <v>0.94121199724523397</v>
      </c>
      <c r="AD110" s="2">
        <v>0.98334569388698501</v>
      </c>
      <c r="AE110" s="2">
        <v>0.86813294948535902</v>
      </c>
      <c r="AF110" s="2">
        <v>0.55679747878006902</v>
      </c>
      <c r="AG110" s="2">
        <v>-4.7341608062749098E-2</v>
      </c>
      <c r="AH110" s="2">
        <v>0.72749857360255998</v>
      </c>
      <c r="AI110" s="2">
        <v>0.949220491823068</v>
      </c>
      <c r="AJ110" s="2">
        <v>0.98668486108626297</v>
      </c>
      <c r="AK110" s="2">
        <f t="shared" si="42"/>
        <v>0.98668486108626297</v>
      </c>
      <c r="AL110" s="9"/>
      <c r="AM110" s="1"/>
      <c r="AP110" s="2">
        <v>0.99914999999999998</v>
      </c>
      <c r="AQ110" s="2">
        <v>0.99221999999999999</v>
      </c>
      <c r="AR110" s="2">
        <v>0.98499999999999999</v>
      </c>
      <c r="AS110" s="2">
        <v>0.96453999999999995</v>
      </c>
      <c r="AT110" s="2">
        <v>0.98548999999999998</v>
      </c>
      <c r="AU110" s="2">
        <v>0.99265000000000003</v>
      </c>
      <c r="AV110" s="2">
        <v>0.99656</v>
      </c>
      <c r="AW110" s="2">
        <v>0.99560999999999999</v>
      </c>
      <c r="AX110" s="2">
        <v>0.98612</v>
      </c>
      <c r="AY110" s="2">
        <v>0.96926999999999996</v>
      </c>
      <c r="AZ110" s="2">
        <v>0.96665000000000001</v>
      </c>
      <c r="BA110" s="2">
        <v>0.99489000000000005</v>
      </c>
      <c r="BB110" s="2">
        <v>0.99858999999999998</v>
      </c>
      <c r="BC110" s="2">
        <f t="shared" si="43"/>
        <v>0.99914999999999998</v>
      </c>
      <c r="BD110" s="2"/>
      <c r="BE110" s="10">
        <v>1.2667999999999999</v>
      </c>
      <c r="BF110" s="10">
        <v>1.6122300000000001</v>
      </c>
      <c r="BG110" s="10">
        <v>1.78572</v>
      </c>
      <c r="BH110" s="10">
        <v>2.1920299999999999</v>
      </c>
      <c r="BI110" s="10">
        <v>1.4247399999999999</v>
      </c>
      <c r="BJ110" s="10">
        <v>1.2153799999999999</v>
      </c>
      <c r="BK110" s="10">
        <v>1.06169</v>
      </c>
      <c r="BL110" s="10">
        <v>0.65903</v>
      </c>
      <c r="BM110" s="10">
        <v>0.48236000000000001</v>
      </c>
      <c r="BN110" s="10">
        <v>0.31645000000000001</v>
      </c>
      <c r="BO110" s="10">
        <v>0.59089000000000003</v>
      </c>
      <c r="BP110" s="10">
        <v>0.78095000000000003</v>
      </c>
      <c r="BQ110" s="10">
        <v>0.86236000000000002</v>
      </c>
      <c r="BS110" s="10">
        <v>-0.24457999999999999</v>
      </c>
      <c r="BT110" s="10">
        <v>-0.51376999999999995</v>
      </c>
      <c r="BU110" s="10">
        <v>-0.65022999999999997</v>
      </c>
      <c r="BV110" s="10">
        <v>-0.97187000000000001</v>
      </c>
      <c r="BW110" s="10">
        <v>-0.35069</v>
      </c>
      <c r="BX110" s="10">
        <v>-0.17660999999999999</v>
      </c>
      <c r="BY110" s="10">
        <v>-4.6530000000000002E-2</v>
      </c>
      <c r="BZ110" s="10">
        <v>0.30986999999999998</v>
      </c>
      <c r="CA110" s="10">
        <v>0.47771999999999998</v>
      </c>
      <c r="CB110" s="10">
        <v>0.64510000000000001</v>
      </c>
      <c r="CC110" s="10">
        <v>0.33867000000000003</v>
      </c>
      <c r="CD110" s="10">
        <v>0.18196000000000001</v>
      </c>
      <c r="CE110" s="10">
        <v>0.11550000000000001</v>
      </c>
      <c r="CG110" s="1" t="s">
        <v>5</v>
      </c>
    </row>
    <row r="111" spans="1:86" x14ac:dyDescent="0.25">
      <c r="A111" t="s">
        <v>150</v>
      </c>
      <c r="B111" s="1" t="s">
        <v>25</v>
      </c>
      <c r="C111" s="1" t="s">
        <v>2</v>
      </c>
      <c r="D111" s="1" t="s">
        <v>31</v>
      </c>
      <c r="E111" s="4">
        <v>40</v>
      </c>
      <c r="F111" s="5">
        <v>2</v>
      </c>
      <c r="G111" s="4">
        <v>39.514420000000001</v>
      </c>
      <c r="H111" s="5">
        <v>0.74697999999999998</v>
      </c>
      <c r="I111" s="12">
        <v>0.11937</v>
      </c>
      <c r="J111" s="12">
        <v>1.4400000000000001E-3</v>
      </c>
      <c r="K111" s="13">
        <v>0.99380000000000002</v>
      </c>
      <c r="L111" s="1" t="str">
        <f t="shared" si="33"/>
        <v>AE1</v>
      </c>
      <c r="M111" s="1" t="str">
        <f t="shared" si="34"/>
        <v xml:space="preserve"> </v>
      </c>
      <c r="N111" s="1" t="s">
        <v>5</v>
      </c>
      <c r="O111" s="9" t="str">
        <f t="shared" si="35"/>
        <v>-</v>
      </c>
      <c r="P111" s="1" t="str">
        <f t="shared" si="36"/>
        <v>True</v>
      </c>
      <c r="Q111" s="1" t="str">
        <f t="shared" si="37"/>
        <v>False</v>
      </c>
      <c r="R111" s="1" t="str">
        <f t="shared" si="38"/>
        <v>True</v>
      </c>
      <c r="S111" s="1" t="str">
        <f t="shared" si="39"/>
        <v>True</v>
      </c>
      <c r="T111" s="1" t="str">
        <f t="shared" si="40"/>
        <v>False</v>
      </c>
      <c r="U111" s="1" t="str">
        <f t="shared" si="41"/>
        <v>True</v>
      </c>
      <c r="V111" s="1"/>
      <c r="W111" s="1"/>
      <c r="X111" s="2">
        <v>0.96290894671550897</v>
      </c>
      <c r="Y111" s="2">
        <v>0.90545914293057606</v>
      </c>
      <c r="Z111" s="2">
        <v>0.85292554947702703</v>
      </c>
      <c r="AA111" s="2">
        <v>0.70865578093275505</v>
      </c>
      <c r="AB111" s="2">
        <v>0.92861201627886503</v>
      </c>
      <c r="AC111" s="2">
        <v>0.98357666406699595</v>
      </c>
      <c r="AD111" s="2">
        <v>0.99879100549787403</v>
      </c>
      <c r="AE111" s="2">
        <v>0.77135177206960104</v>
      </c>
      <c r="AF111" s="2">
        <v>0.38315913235542298</v>
      </c>
      <c r="AG111" s="2">
        <v>-0.320512461646421</v>
      </c>
      <c r="AH111" s="2">
        <v>0.56531628520631005</v>
      </c>
      <c r="AI111" s="2">
        <v>0.86947627216226597</v>
      </c>
      <c r="AJ111" s="2">
        <v>0.94400002862842203</v>
      </c>
      <c r="AK111" s="2">
        <f t="shared" si="42"/>
        <v>0.99879100549787403</v>
      </c>
      <c r="AL111" s="9"/>
      <c r="AM111" s="1"/>
      <c r="AP111" s="2">
        <v>0.99297999999999997</v>
      </c>
      <c r="AQ111" s="2">
        <v>0.99748000000000003</v>
      </c>
      <c r="AR111" s="2">
        <v>0.99531999999999998</v>
      </c>
      <c r="AS111" s="2">
        <v>0.98446999999999996</v>
      </c>
      <c r="AT111" s="2">
        <v>0.99722999999999995</v>
      </c>
      <c r="AU111" s="2">
        <v>0.99944999999999995</v>
      </c>
      <c r="AV111" s="2">
        <v>0.99919000000000002</v>
      </c>
      <c r="AW111" s="2">
        <v>0.98470999999999997</v>
      </c>
      <c r="AX111" s="2">
        <v>0.96801999999999999</v>
      </c>
      <c r="AY111" s="2">
        <v>0.94384999999999997</v>
      </c>
      <c r="AZ111" s="2">
        <v>0.93954000000000004</v>
      </c>
      <c r="BA111" s="2">
        <v>0.98126999999999998</v>
      </c>
      <c r="BB111" s="2">
        <v>0.99016000000000004</v>
      </c>
      <c r="BC111" s="2">
        <f t="shared" si="43"/>
        <v>0.99944999999999995</v>
      </c>
      <c r="BD111" s="2"/>
      <c r="BE111" s="10">
        <v>1.1821999999999999</v>
      </c>
      <c r="BF111" s="10">
        <v>1.50301</v>
      </c>
      <c r="BG111" s="10">
        <v>1.66431</v>
      </c>
      <c r="BH111" s="10">
        <v>2.0422500000000001</v>
      </c>
      <c r="BI111" s="10">
        <v>1.3299099999999999</v>
      </c>
      <c r="BJ111" s="10">
        <v>1.13537</v>
      </c>
      <c r="BK111" s="10">
        <v>0.99253000000000002</v>
      </c>
      <c r="BL111" s="10">
        <v>0.61795</v>
      </c>
      <c r="BM111" s="10">
        <v>0.45319999999999999</v>
      </c>
      <c r="BN111" s="10">
        <v>0.29804999999999998</v>
      </c>
      <c r="BO111" s="10">
        <v>0.55522000000000005</v>
      </c>
      <c r="BP111" s="10">
        <v>0.73165999999999998</v>
      </c>
      <c r="BQ111" s="10">
        <v>0.80728999999999995</v>
      </c>
      <c r="BS111" s="10">
        <v>-0.20064000000000001</v>
      </c>
      <c r="BT111" s="10">
        <v>-0.45135999999999998</v>
      </c>
      <c r="BU111" s="10">
        <v>-0.57857999999999998</v>
      </c>
      <c r="BV111" s="10">
        <v>-0.87866999999999995</v>
      </c>
      <c r="BW111" s="10">
        <v>-0.29726999999999998</v>
      </c>
      <c r="BX111" s="10">
        <v>-0.13374</v>
      </c>
      <c r="BY111" s="10">
        <v>-1.12E-2</v>
      </c>
      <c r="BZ111" s="10">
        <v>0.32693</v>
      </c>
      <c r="CA111" s="10">
        <v>0.48797000000000001</v>
      </c>
      <c r="CB111" s="10">
        <v>0.65012999999999999</v>
      </c>
      <c r="CC111" s="10">
        <v>0.34986</v>
      </c>
      <c r="CD111" s="10">
        <v>0.20280000000000001</v>
      </c>
      <c r="CE111" s="10">
        <v>0.14052999999999999</v>
      </c>
      <c r="CG111" s="1" t="s">
        <v>5</v>
      </c>
    </row>
    <row r="112" spans="1:86" x14ac:dyDescent="0.25">
      <c r="A112" t="s">
        <v>151</v>
      </c>
      <c r="B112" s="1" t="s">
        <v>24</v>
      </c>
      <c r="C112" s="1" t="s">
        <v>2</v>
      </c>
      <c r="D112" s="1" t="s">
        <v>28</v>
      </c>
      <c r="E112" s="4">
        <v>40</v>
      </c>
      <c r="F112" s="5">
        <v>1</v>
      </c>
      <c r="G112" s="4">
        <v>39.77158</v>
      </c>
      <c r="H112" s="5">
        <v>0.74658999999999998</v>
      </c>
      <c r="I112" s="12">
        <v>9.078E-2</v>
      </c>
      <c r="J112" s="12">
        <v>1.6999999999999999E-3</v>
      </c>
      <c r="K112" s="13">
        <v>0.99265000000000003</v>
      </c>
      <c r="L112" s="1" t="str">
        <f t="shared" si="33"/>
        <v>AE1</v>
      </c>
      <c r="M112" s="1" t="str">
        <f t="shared" si="34"/>
        <v xml:space="preserve"> </v>
      </c>
      <c r="N112" s="1" t="s">
        <v>5</v>
      </c>
      <c r="O112" s="9" t="str">
        <f t="shared" si="35"/>
        <v>-</v>
      </c>
      <c r="P112" s="1" t="str">
        <f t="shared" si="36"/>
        <v>True</v>
      </c>
      <c r="Q112" s="1" t="str">
        <f t="shared" si="37"/>
        <v>False</v>
      </c>
      <c r="R112" s="1" t="str">
        <f t="shared" si="38"/>
        <v>True</v>
      </c>
      <c r="S112" s="1" t="str">
        <f t="shared" si="39"/>
        <v>True</v>
      </c>
      <c r="T112" s="1" t="str">
        <f t="shared" si="40"/>
        <v>False</v>
      </c>
      <c r="U112" s="1" t="str">
        <f t="shared" si="41"/>
        <v>True</v>
      </c>
      <c r="V112" s="1"/>
      <c r="W112" s="1"/>
      <c r="X112" s="2">
        <v>0.94699002537711396</v>
      </c>
      <c r="Y112" s="2">
        <v>0.86833836730817704</v>
      </c>
      <c r="Z112" s="2">
        <v>0.80662656369225805</v>
      </c>
      <c r="AA112" s="2">
        <v>0.64279329928246998</v>
      </c>
      <c r="AB112" s="2">
        <v>0.896394040971497</v>
      </c>
      <c r="AC112" s="2">
        <v>0.96696642605375804</v>
      </c>
      <c r="AD112" s="2">
        <v>0.99575755869127103</v>
      </c>
      <c r="AE112" s="2">
        <v>0.80757601974023796</v>
      </c>
      <c r="AF112" s="2">
        <v>0.43008662817774301</v>
      </c>
      <c r="AG112" s="2">
        <v>-0.27026027240761802</v>
      </c>
      <c r="AH112" s="2">
        <v>0.60215556773712897</v>
      </c>
      <c r="AI112" s="2">
        <v>0.89458134782879195</v>
      </c>
      <c r="AJ112" s="2">
        <v>0.95963514943236905</v>
      </c>
      <c r="AK112" s="2">
        <f t="shared" si="42"/>
        <v>0.99575755869127103</v>
      </c>
      <c r="AL112" s="9"/>
      <c r="AM112" s="1"/>
      <c r="AP112" s="2">
        <v>0.99192999999999998</v>
      </c>
      <c r="AQ112" s="2">
        <v>0.99778999999999995</v>
      </c>
      <c r="AR112" s="2">
        <v>0.99585999999999997</v>
      </c>
      <c r="AS112" s="2">
        <v>0.98494999999999999</v>
      </c>
      <c r="AT112" s="2">
        <v>0.99736000000000002</v>
      </c>
      <c r="AU112" s="2">
        <v>0.99960000000000004</v>
      </c>
      <c r="AV112" s="2">
        <v>0.99931999999999999</v>
      </c>
      <c r="AW112" s="2">
        <v>0.98438000000000003</v>
      </c>
      <c r="AX112" s="2">
        <v>0.96714</v>
      </c>
      <c r="AY112" s="2">
        <v>0.94220999999999999</v>
      </c>
      <c r="AZ112" s="2">
        <v>0.93498999999999999</v>
      </c>
      <c r="BA112" s="2">
        <v>0.98002</v>
      </c>
      <c r="BB112" s="2">
        <v>0.98960999999999999</v>
      </c>
      <c r="BC112" s="2">
        <f t="shared" si="43"/>
        <v>0.99960000000000004</v>
      </c>
      <c r="BD112" s="2"/>
      <c r="BE112" s="10">
        <v>1.24004</v>
      </c>
      <c r="BF112" s="10">
        <v>1.5917300000000001</v>
      </c>
      <c r="BG112" s="10">
        <v>1.7703100000000001</v>
      </c>
      <c r="BH112" s="10">
        <v>2.1911900000000002</v>
      </c>
      <c r="BI112" s="10">
        <v>1.4182300000000001</v>
      </c>
      <c r="BJ112" s="10">
        <v>1.20642</v>
      </c>
      <c r="BK112" s="10">
        <v>1.05165</v>
      </c>
      <c r="BL112" s="10">
        <v>0.64939999999999998</v>
      </c>
      <c r="BM112" s="10">
        <v>0.47444999999999998</v>
      </c>
      <c r="BN112" s="10">
        <v>0.31091000000000002</v>
      </c>
      <c r="BO112" s="10">
        <v>0.57533999999999996</v>
      </c>
      <c r="BP112" s="10">
        <v>0.76593</v>
      </c>
      <c r="BQ112" s="10">
        <v>0.84833999999999998</v>
      </c>
      <c r="BS112" s="10">
        <v>-0.23832999999999999</v>
      </c>
      <c r="BT112" s="10">
        <v>-0.51737</v>
      </c>
      <c r="BU112" s="10">
        <v>-0.66110000000000002</v>
      </c>
      <c r="BV112" s="10">
        <v>-1.00301</v>
      </c>
      <c r="BW112" s="10">
        <v>-0.36895</v>
      </c>
      <c r="BX112" s="10">
        <v>-0.19006999999999999</v>
      </c>
      <c r="BY112" s="10">
        <v>-5.7169999999999999E-2</v>
      </c>
      <c r="BZ112" s="10">
        <v>0.30380000000000001</v>
      </c>
      <c r="CA112" s="10">
        <v>0.47269</v>
      </c>
      <c r="CB112" s="10">
        <v>0.64100000000000001</v>
      </c>
      <c r="CC112" s="10">
        <v>0.33854000000000001</v>
      </c>
      <c r="CD112" s="10">
        <v>0.17953</v>
      </c>
      <c r="CE112" s="10">
        <v>0.11122</v>
      </c>
      <c r="CG112" s="1" t="s">
        <v>5</v>
      </c>
    </row>
    <row r="113" spans="1:86" x14ac:dyDescent="0.25">
      <c r="A113" t="s">
        <v>152</v>
      </c>
      <c r="B113" s="1" t="s">
        <v>24</v>
      </c>
      <c r="C113" s="1" t="s">
        <v>2</v>
      </c>
      <c r="D113" s="1" t="s">
        <v>26</v>
      </c>
      <c r="E113" s="4">
        <v>40</v>
      </c>
      <c r="F113" s="5">
        <v>1</v>
      </c>
      <c r="G113" s="4">
        <v>39.728009999999998</v>
      </c>
      <c r="H113" s="5">
        <v>0.74678</v>
      </c>
      <c r="I113" s="12">
        <v>9.0310000000000001E-2</v>
      </c>
      <c r="J113" s="12">
        <v>9.6284799999999998E-4</v>
      </c>
      <c r="K113" s="13">
        <v>0.99480000000000002</v>
      </c>
      <c r="L113" s="1" t="str">
        <f t="shared" si="33"/>
        <v>AE1</v>
      </c>
      <c r="M113" s="1" t="str">
        <f t="shared" si="34"/>
        <v xml:space="preserve"> </v>
      </c>
      <c r="N113" s="1" t="s">
        <v>5</v>
      </c>
      <c r="O113" s="9" t="str">
        <f t="shared" si="35"/>
        <v>AE09</v>
      </c>
      <c r="P113" s="1" t="str">
        <f t="shared" si="36"/>
        <v>True</v>
      </c>
      <c r="Q113" s="1" t="str">
        <f t="shared" si="37"/>
        <v>False</v>
      </c>
      <c r="R113" s="1" t="str">
        <f t="shared" si="38"/>
        <v>True</v>
      </c>
      <c r="S113" s="1" t="str">
        <f t="shared" si="39"/>
        <v>True</v>
      </c>
      <c r="T113" s="1" t="str">
        <f t="shared" si="40"/>
        <v>False</v>
      </c>
      <c r="U113" s="1" t="str">
        <f t="shared" si="41"/>
        <v>True</v>
      </c>
      <c r="V113" s="1"/>
      <c r="W113" s="1"/>
      <c r="X113" s="2">
        <v>0.98233411915854796</v>
      </c>
      <c r="Y113" s="2">
        <v>0.94135206677973604</v>
      </c>
      <c r="Z113" s="2">
        <v>0.89890010208103999</v>
      </c>
      <c r="AA113" s="2">
        <v>0.78046277762329597</v>
      </c>
      <c r="AB113" s="2">
        <v>0.95105432976898296</v>
      </c>
      <c r="AC113" s="2">
        <v>0.98704798193774901</v>
      </c>
      <c r="AD113" s="2">
        <v>0.98839128761579798</v>
      </c>
      <c r="AE113" s="2">
        <v>0.73951251204336899</v>
      </c>
      <c r="AF113" s="2">
        <v>0.36808224896651398</v>
      </c>
      <c r="AG113" s="2">
        <v>-0.30088514824296198</v>
      </c>
      <c r="AH113" s="2">
        <v>0.57308823242267604</v>
      </c>
      <c r="AI113" s="2">
        <v>0.85141422991657101</v>
      </c>
      <c r="AJ113" s="2">
        <v>0.92599725957822698</v>
      </c>
      <c r="AK113" s="2">
        <f t="shared" si="42"/>
        <v>0.98839128761579798</v>
      </c>
      <c r="AL113" s="9" t="s">
        <v>40</v>
      </c>
      <c r="AM113" s="1"/>
      <c r="AP113" s="2">
        <v>0.99199000000000004</v>
      </c>
      <c r="AQ113" s="2">
        <v>0.98929999999999996</v>
      </c>
      <c r="AR113" s="2">
        <v>0.98468999999999995</v>
      </c>
      <c r="AS113" s="2">
        <v>0.96997999999999995</v>
      </c>
      <c r="AT113" s="2">
        <v>0.98834</v>
      </c>
      <c r="AU113" s="2">
        <v>0.99394000000000005</v>
      </c>
      <c r="AV113" s="2">
        <v>0.99695999999999996</v>
      </c>
      <c r="AW113" s="2">
        <v>0.99628000000000005</v>
      </c>
      <c r="AX113" s="2">
        <v>0.98926999999999998</v>
      </c>
      <c r="AY113" s="2">
        <v>0.97704000000000002</v>
      </c>
      <c r="AZ113" s="2">
        <v>0.96723999999999999</v>
      </c>
      <c r="BA113" s="2">
        <v>0.99253999999999998</v>
      </c>
      <c r="BB113" s="2">
        <v>0.99655000000000005</v>
      </c>
      <c r="BC113" s="2">
        <f t="shared" si="43"/>
        <v>0.99695999999999996</v>
      </c>
      <c r="BD113" s="2"/>
      <c r="BE113" s="10">
        <v>1.17363</v>
      </c>
      <c r="BF113" s="10">
        <v>1.4942800000000001</v>
      </c>
      <c r="BG113" s="10">
        <v>1.65639</v>
      </c>
      <c r="BH113" s="10">
        <v>2.0376300000000001</v>
      </c>
      <c r="BI113" s="10">
        <v>1.32561</v>
      </c>
      <c r="BJ113" s="10">
        <v>1.1303799999999999</v>
      </c>
      <c r="BK113" s="10">
        <v>0.98716999999999999</v>
      </c>
      <c r="BL113" s="10">
        <v>0.61224999999999996</v>
      </c>
      <c r="BM113" s="10">
        <v>0.44780999999999999</v>
      </c>
      <c r="BN113" s="10">
        <v>0.29348000000000002</v>
      </c>
      <c r="BO113" s="10">
        <v>0.54888000000000003</v>
      </c>
      <c r="BP113" s="10">
        <v>0.72519999999999996</v>
      </c>
      <c r="BQ113" s="10">
        <v>0.80098999999999998</v>
      </c>
      <c r="BS113" s="10">
        <v>-9.4409999999999994E-2</v>
      </c>
      <c r="BT113" s="10">
        <v>-0.30848999999999999</v>
      </c>
      <c r="BU113" s="10">
        <v>-0.41754999999999998</v>
      </c>
      <c r="BV113" s="10">
        <v>-0.67579</v>
      </c>
      <c r="BW113" s="10">
        <v>-0.16972999999999999</v>
      </c>
      <c r="BX113" s="10">
        <v>-2.5919999999999999E-2</v>
      </c>
      <c r="BY113" s="10">
        <v>8.2470000000000002E-2</v>
      </c>
      <c r="BZ113" s="10">
        <v>0.38518999999999998</v>
      </c>
      <c r="CA113" s="10">
        <v>0.53137000000000001</v>
      </c>
      <c r="CB113" s="10">
        <v>0.67957000000000001</v>
      </c>
      <c r="CC113" s="10">
        <v>0.39805000000000001</v>
      </c>
      <c r="CD113" s="10">
        <v>0.26907999999999999</v>
      </c>
      <c r="CE113" s="10">
        <v>0.21471999999999999</v>
      </c>
      <c r="CG113" s="1" t="s">
        <v>5</v>
      </c>
    </row>
    <row r="114" spans="1:86" x14ac:dyDescent="0.25">
      <c r="A114" t="s">
        <v>153</v>
      </c>
      <c r="B114" s="1" t="s">
        <v>24</v>
      </c>
      <c r="C114" s="1" t="s">
        <v>2</v>
      </c>
      <c r="D114" s="1" t="s">
        <v>29</v>
      </c>
      <c r="E114" s="4">
        <v>40</v>
      </c>
      <c r="F114" s="5">
        <v>1</v>
      </c>
      <c r="G114" s="4">
        <v>39.74926</v>
      </c>
      <c r="H114" s="5">
        <v>0.62775000000000003</v>
      </c>
      <c r="I114" s="12">
        <v>0.10185</v>
      </c>
      <c r="J114" s="12">
        <v>7.1883799999999996E-4</v>
      </c>
      <c r="K114" s="13">
        <v>0.99816000000000005</v>
      </c>
      <c r="L114" s="1" t="str">
        <f t="shared" si="33"/>
        <v>AE09</v>
      </c>
      <c r="M114" s="1" t="str">
        <f t="shared" si="34"/>
        <v xml:space="preserve"> </v>
      </c>
      <c r="N114" s="1" t="s">
        <v>40</v>
      </c>
      <c r="O114" s="9" t="str">
        <f t="shared" si="35"/>
        <v>-</v>
      </c>
      <c r="P114" s="1" t="str">
        <f t="shared" si="36"/>
        <v>True</v>
      </c>
      <c r="Q114" s="1" t="str">
        <f t="shared" si="37"/>
        <v>False</v>
      </c>
      <c r="R114" s="1" t="str">
        <f t="shared" si="38"/>
        <v>True</v>
      </c>
      <c r="S114" s="1" t="str">
        <f t="shared" si="39"/>
        <v>True</v>
      </c>
      <c r="T114" s="1" t="str">
        <f t="shared" si="40"/>
        <v>False</v>
      </c>
      <c r="U114" s="1" t="str">
        <f t="shared" si="41"/>
        <v>True</v>
      </c>
      <c r="V114" s="1"/>
      <c r="W114" s="1"/>
      <c r="X114" s="2">
        <v>0.97149941666350803</v>
      </c>
      <c r="Y114" s="2">
        <v>0.95406886830223503</v>
      </c>
      <c r="Z114" s="2">
        <v>0.91894827429479098</v>
      </c>
      <c r="AA114" s="2">
        <v>0.80930450352201899</v>
      </c>
      <c r="AB114" s="2">
        <v>0.97119430905212001</v>
      </c>
      <c r="AC114" s="2">
        <v>0.99829110207662397</v>
      </c>
      <c r="AD114" s="2">
        <v>0.99055708709934698</v>
      </c>
      <c r="AE114" s="2">
        <v>0.695570808245078</v>
      </c>
      <c r="AF114" s="2">
        <v>0.29066410448494201</v>
      </c>
      <c r="AG114" s="2">
        <v>-0.41694112581016302</v>
      </c>
      <c r="AH114" s="2">
        <v>0.48515915492936801</v>
      </c>
      <c r="AI114" s="2">
        <v>0.80871314600880195</v>
      </c>
      <c r="AJ114" s="2">
        <v>0.90156215470869205</v>
      </c>
      <c r="AK114" s="2">
        <f t="shared" si="42"/>
        <v>0.99829110207662397</v>
      </c>
      <c r="AL114" s="9"/>
      <c r="AM114" s="1"/>
      <c r="AP114" s="2">
        <v>0.98875000000000002</v>
      </c>
      <c r="AQ114" s="2">
        <v>0.99877000000000005</v>
      </c>
      <c r="AR114" s="2">
        <v>0.99888999999999994</v>
      </c>
      <c r="AS114" s="2">
        <v>0.99236999999999997</v>
      </c>
      <c r="AT114" s="2">
        <v>0.99924999999999997</v>
      </c>
      <c r="AU114" s="2">
        <v>0.99970999999999999</v>
      </c>
      <c r="AV114" s="2">
        <v>0.99836000000000003</v>
      </c>
      <c r="AW114" s="2">
        <v>0.98318000000000005</v>
      </c>
      <c r="AX114" s="2">
        <v>0.96821000000000002</v>
      </c>
      <c r="AY114" s="2">
        <v>0.9476</v>
      </c>
      <c r="AZ114" s="2">
        <v>0.93249000000000004</v>
      </c>
      <c r="BA114" s="2">
        <v>0.97706999999999999</v>
      </c>
      <c r="BB114" s="2">
        <v>0.98697999999999997</v>
      </c>
      <c r="BC114" s="2">
        <f t="shared" si="43"/>
        <v>0.99970999999999999</v>
      </c>
      <c r="BD114" s="2"/>
      <c r="BE114" s="10">
        <v>1.03959</v>
      </c>
      <c r="BF114" s="10">
        <v>1.35067</v>
      </c>
      <c r="BG114" s="10">
        <v>1.50847</v>
      </c>
      <c r="BH114" s="10">
        <v>1.8799600000000001</v>
      </c>
      <c r="BI114" s="10">
        <v>1.19939</v>
      </c>
      <c r="BJ114" s="10">
        <v>1.01376</v>
      </c>
      <c r="BK114" s="10">
        <v>0.87858000000000003</v>
      </c>
      <c r="BL114" s="10">
        <v>0.53073999999999999</v>
      </c>
      <c r="BM114" s="10">
        <v>0.38235000000000002</v>
      </c>
      <c r="BN114" s="10">
        <v>0.24646999999999999</v>
      </c>
      <c r="BO114" s="10">
        <v>0.46001999999999998</v>
      </c>
      <c r="BP114" s="10">
        <v>0.62731999999999999</v>
      </c>
      <c r="BQ114" s="10">
        <v>0.69977</v>
      </c>
      <c r="BS114" s="10">
        <v>-5.6140000000000002E-2</v>
      </c>
      <c r="BT114" s="10">
        <v>-0.32051000000000002</v>
      </c>
      <c r="BU114" s="10">
        <v>-0.45707999999999999</v>
      </c>
      <c r="BV114" s="10">
        <v>-0.78220999999999996</v>
      </c>
      <c r="BW114" s="10">
        <v>-0.1885</v>
      </c>
      <c r="BX114" s="10">
        <v>-2.2069999999999999E-2</v>
      </c>
      <c r="BY114" s="10">
        <v>0.10059999999999999</v>
      </c>
      <c r="BZ114" s="10">
        <v>0.42687000000000003</v>
      </c>
      <c r="CA114" s="10">
        <v>0.57421</v>
      </c>
      <c r="CB114" s="10">
        <v>0.71625000000000005</v>
      </c>
      <c r="CC114" s="10">
        <v>0.47054000000000001</v>
      </c>
      <c r="CD114" s="10">
        <v>0.32269999999999999</v>
      </c>
      <c r="CE114" s="10">
        <v>0.25879000000000002</v>
      </c>
      <c r="CG114" s="1" t="s">
        <v>40</v>
      </c>
    </row>
    <row r="115" spans="1:86" x14ac:dyDescent="0.25">
      <c r="A115" t="s">
        <v>154</v>
      </c>
      <c r="B115" s="1" t="s">
        <v>24</v>
      </c>
      <c r="C115" s="1" t="s">
        <v>2</v>
      </c>
      <c r="D115" s="1">
        <v>5</v>
      </c>
      <c r="E115" s="4">
        <v>40</v>
      </c>
      <c r="F115" s="5">
        <v>4</v>
      </c>
      <c r="G115" s="4">
        <v>39.769039999999997</v>
      </c>
      <c r="H115" s="5">
        <v>4.62155</v>
      </c>
      <c r="I115" s="12">
        <v>0.11421000000000001</v>
      </c>
      <c r="J115" s="12">
        <v>3.1446799999999998E-4</v>
      </c>
      <c r="K115" s="13">
        <v>0.99966999999999995</v>
      </c>
      <c r="L115" s="1" t="str">
        <f t="shared" si="33"/>
        <v>AE08</v>
      </c>
      <c r="M115" s="1" t="str">
        <f t="shared" si="34"/>
        <v>AE09</v>
      </c>
      <c r="N115" s="1" t="s">
        <v>4</v>
      </c>
      <c r="O115" s="9" t="str">
        <f t="shared" si="35"/>
        <v>AE09</v>
      </c>
      <c r="P115" s="1" t="str">
        <f t="shared" si="36"/>
        <v>True</v>
      </c>
      <c r="Q115" s="1" t="str">
        <f t="shared" si="37"/>
        <v>False</v>
      </c>
      <c r="R115" s="1" t="str">
        <f t="shared" si="38"/>
        <v>True</v>
      </c>
      <c r="S115" s="1" t="str">
        <f t="shared" si="39"/>
        <v>True</v>
      </c>
      <c r="T115" s="1" t="str">
        <f t="shared" si="40"/>
        <v>True</v>
      </c>
      <c r="U115" s="1" t="str">
        <f t="shared" si="41"/>
        <v>True</v>
      </c>
      <c r="V115" s="1"/>
      <c r="W115" s="1"/>
      <c r="X115" s="2">
        <v>0.95390951755480602</v>
      </c>
      <c r="Y115" s="2">
        <v>0.98046098353578603</v>
      </c>
      <c r="Z115" s="2">
        <v>0.96379262344191097</v>
      </c>
      <c r="AA115" s="2">
        <v>0.88899724043841</v>
      </c>
      <c r="AB115" s="2">
        <v>0.99482803496774097</v>
      </c>
      <c r="AC115" s="2">
        <v>0.993850284406258</v>
      </c>
      <c r="AD115" s="2">
        <v>0.96163978178089604</v>
      </c>
      <c r="AE115" s="2">
        <v>0.58890280065190603</v>
      </c>
      <c r="AF115" s="2">
        <v>0.16245891232154899</v>
      </c>
      <c r="AG115" s="2">
        <v>-0.56978354157835098</v>
      </c>
      <c r="AH115" s="2">
        <v>0.36951076874923799</v>
      </c>
      <c r="AI115" s="2">
        <v>0.71765686520859495</v>
      </c>
      <c r="AJ115" s="2">
        <v>0.83364864304324005</v>
      </c>
      <c r="AK115" s="2">
        <f t="shared" si="42"/>
        <v>0.99482803496774097</v>
      </c>
      <c r="AL115" s="9" t="s">
        <v>40</v>
      </c>
      <c r="AM115" s="1"/>
      <c r="AP115" s="2">
        <v>0.98297000000000001</v>
      </c>
      <c r="AQ115" s="2">
        <v>0.99778</v>
      </c>
      <c r="AR115" s="2">
        <v>0.99956999999999996</v>
      </c>
      <c r="AS115" s="2">
        <v>0.99560000000000004</v>
      </c>
      <c r="AT115" s="2">
        <v>0.99955000000000005</v>
      </c>
      <c r="AU115" s="2">
        <v>0.99866999999999995</v>
      </c>
      <c r="AV115" s="2">
        <v>0.99614999999999998</v>
      </c>
      <c r="AW115" s="2">
        <v>0.97687000000000002</v>
      </c>
      <c r="AX115" s="2">
        <v>0.95945999999999998</v>
      </c>
      <c r="AY115" s="2">
        <v>0.93613999999999997</v>
      </c>
      <c r="AZ115" s="2">
        <v>0.91669999999999996</v>
      </c>
      <c r="BA115" s="2">
        <v>0.96897999999999995</v>
      </c>
      <c r="BB115" s="2">
        <v>0.98109000000000002</v>
      </c>
      <c r="BC115" s="2">
        <f t="shared" si="43"/>
        <v>0.99956999999999996</v>
      </c>
      <c r="BD115" s="2"/>
      <c r="BE115" s="10">
        <v>0.90851999999999999</v>
      </c>
      <c r="BF115" s="10">
        <v>1.19608</v>
      </c>
      <c r="BG115" s="10">
        <v>1.3436999999999999</v>
      </c>
      <c r="BH115" s="10">
        <v>1.6937199999999999</v>
      </c>
      <c r="BI115" s="10">
        <v>1.0718300000000001</v>
      </c>
      <c r="BJ115" s="10">
        <v>0.90142999999999995</v>
      </c>
      <c r="BK115" s="10">
        <v>0.77805000000000002</v>
      </c>
      <c r="BL115" s="10">
        <v>0.46415000000000001</v>
      </c>
      <c r="BM115" s="10">
        <v>0.33223999999999998</v>
      </c>
      <c r="BN115" s="10">
        <v>0.21278</v>
      </c>
      <c r="BO115" s="10">
        <v>0.39372000000000001</v>
      </c>
      <c r="BP115" s="10">
        <v>0.54579</v>
      </c>
      <c r="BQ115" s="10">
        <v>0.61234</v>
      </c>
      <c r="BS115" s="10">
        <v>7.8450000000000006E-2</v>
      </c>
      <c r="BT115" s="10">
        <v>-0.17338999999999999</v>
      </c>
      <c r="BU115" s="10">
        <v>-0.30642000000000003</v>
      </c>
      <c r="BV115" s="10">
        <v>-0.62714000000000003</v>
      </c>
      <c r="BW115" s="10">
        <v>-7.3700000000000002E-2</v>
      </c>
      <c r="BX115" s="10">
        <v>8.2860000000000003E-2</v>
      </c>
      <c r="BY115" s="10">
        <v>0.1971</v>
      </c>
      <c r="BZ115" s="10">
        <v>0.4955</v>
      </c>
      <c r="CA115" s="10">
        <v>0.62744</v>
      </c>
      <c r="CB115" s="10">
        <v>0.75302999999999998</v>
      </c>
      <c r="CC115" s="10">
        <v>0.54513</v>
      </c>
      <c r="CD115" s="10">
        <v>0.40865000000000001</v>
      </c>
      <c r="CE115" s="10">
        <v>0.34844999999999998</v>
      </c>
      <c r="CG115" s="1" t="s">
        <v>4</v>
      </c>
      <c r="CH115" s="1" t="s">
        <v>40</v>
      </c>
    </row>
    <row r="116" spans="1:86" x14ac:dyDescent="0.25">
      <c r="A116" t="s">
        <v>155</v>
      </c>
      <c r="B116" s="1" t="s">
        <v>24</v>
      </c>
      <c r="C116" s="1" t="s">
        <v>2</v>
      </c>
      <c r="D116" s="1">
        <v>6</v>
      </c>
      <c r="E116" s="4">
        <v>40</v>
      </c>
      <c r="F116" s="5">
        <v>6</v>
      </c>
      <c r="G116" s="4">
        <v>39.724040000000002</v>
      </c>
      <c r="H116" s="5">
        <v>7.5377999999999998</v>
      </c>
      <c r="I116" s="12">
        <v>9.8350000000000007E-2</v>
      </c>
      <c r="J116" s="12">
        <v>4.2101399999999999E-4</v>
      </c>
      <c r="K116" s="13">
        <v>0.99895999999999996</v>
      </c>
      <c r="L116" s="1" t="str">
        <f t="shared" si="33"/>
        <v>D2</v>
      </c>
      <c r="M116" s="1" t="str">
        <f t="shared" si="34"/>
        <v>AE08</v>
      </c>
      <c r="N116" s="1" t="s">
        <v>4</v>
      </c>
      <c r="O116" s="9" t="str">
        <f t="shared" si="35"/>
        <v>-</v>
      </c>
      <c r="P116" s="1" t="str">
        <f t="shared" si="36"/>
        <v>False</v>
      </c>
      <c r="Q116" s="1" t="str">
        <f t="shared" si="37"/>
        <v>True</v>
      </c>
      <c r="R116" s="1" t="str">
        <f t="shared" si="38"/>
        <v>True</v>
      </c>
      <c r="S116" s="1" t="str">
        <f t="shared" si="39"/>
        <v>False</v>
      </c>
      <c r="T116" s="1" t="str">
        <f t="shared" si="40"/>
        <v>True</v>
      </c>
      <c r="U116" s="1" t="str">
        <f t="shared" si="41"/>
        <v>True</v>
      </c>
      <c r="V116" s="1"/>
      <c r="W116" s="1"/>
      <c r="X116" s="2">
        <v>0.87521749378717995</v>
      </c>
      <c r="Y116" s="2">
        <v>0.97271936518493896</v>
      </c>
      <c r="Z116" s="2">
        <v>0.98351062263701305</v>
      </c>
      <c r="AA116" s="2">
        <v>0.95986318532925197</v>
      </c>
      <c r="AB116" s="2">
        <v>0.98949359385680502</v>
      </c>
      <c r="AC116" s="2">
        <v>0.94929309707533505</v>
      </c>
      <c r="AD116" s="2">
        <v>0.87834546613762898</v>
      </c>
      <c r="AE116" s="2">
        <v>0.38728732265079902</v>
      </c>
      <c r="AF116" s="2">
        <v>-7.0074150210835295E-2</v>
      </c>
      <c r="AG116" s="2">
        <v>-0.86165573923856298</v>
      </c>
      <c r="AH116" s="2">
        <v>0.156010227977918</v>
      </c>
      <c r="AI116" s="2">
        <v>0.53467293519080705</v>
      </c>
      <c r="AJ116" s="2">
        <v>0.68939854862976602</v>
      </c>
      <c r="AK116" s="2">
        <f t="shared" si="42"/>
        <v>0.98949359385680502</v>
      </c>
      <c r="AL116" s="9"/>
      <c r="AM116" s="1"/>
      <c r="AP116" s="2">
        <v>0.96592</v>
      </c>
      <c r="AQ116" s="2">
        <v>0.99014999999999997</v>
      </c>
      <c r="AR116" s="2">
        <v>0.99590000000000001</v>
      </c>
      <c r="AS116" s="2">
        <v>0.99909000000000003</v>
      </c>
      <c r="AT116" s="2">
        <v>0.99670000000000003</v>
      </c>
      <c r="AU116" s="2">
        <v>0.99161999999999995</v>
      </c>
      <c r="AV116" s="2">
        <v>0.98531999999999997</v>
      </c>
      <c r="AW116" s="2">
        <v>0.95213000000000003</v>
      </c>
      <c r="AX116" s="2">
        <v>0.92605000000000004</v>
      </c>
      <c r="AY116" s="2">
        <v>0.89278999999999997</v>
      </c>
      <c r="AZ116" s="2">
        <v>0.87731999999999999</v>
      </c>
      <c r="BA116" s="2">
        <v>0.94298999999999999</v>
      </c>
      <c r="BB116" s="2">
        <v>0.96009999999999995</v>
      </c>
      <c r="BC116" s="2">
        <f t="shared" si="43"/>
        <v>0.99909000000000003</v>
      </c>
      <c r="BD116" s="2"/>
      <c r="BE116" s="10">
        <v>0.76666999999999996</v>
      </c>
      <c r="BF116" s="10">
        <v>1.0013700000000001</v>
      </c>
      <c r="BG116" s="10">
        <v>1.12155</v>
      </c>
      <c r="BH116" s="10">
        <v>1.4060999999999999</v>
      </c>
      <c r="BI116" s="10">
        <v>0.89685000000000004</v>
      </c>
      <c r="BJ116" s="10">
        <v>0.75727999999999995</v>
      </c>
      <c r="BK116" s="10">
        <v>0.65597000000000005</v>
      </c>
      <c r="BL116" s="10">
        <v>0.39656999999999998</v>
      </c>
      <c r="BM116" s="10">
        <v>0.28627999999999998</v>
      </c>
      <c r="BN116" s="10">
        <v>0.18518999999999999</v>
      </c>
      <c r="BO116" s="10">
        <v>0.34144000000000002</v>
      </c>
      <c r="BP116" s="10">
        <v>0.46621000000000001</v>
      </c>
      <c r="BQ116" s="10">
        <v>0.52066999999999997</v>
      </c>
      <c r="BS116" s="10">
        <v>0.18908</v>
      </c>
      <c r="BT116" s="10">
        <v>-9.1699999999999993E-3</v>
      </c>
      <c r="BU116" s="10">
        <v>-0.11434</v>
      </c>
      <c r="BV116" s="10">
        <v>-0.36847000000000002</v>
      </c>
      <c r="BW116" s="10">
        <v>7.2389999999999996E-2</v>
      </c>
      <c r="BX116" s="10">
        <v>0.19844999999999999</v>
      </c>
      <c r="BY116" s="10">
        <v>0.29115000000000002</v>
      </c>
      <c r="BZ116" s="10">
        <v>0.53856000000000004</v>
      </c>
      <c r="CA116" s="10">
        <v>0.65215000000000001</v>
      </c>
      <c r="CB116" s="10">
        <v>0.76415</v>
      </c>
      <c r="CC116" s="10">
        <v>0.56962000000000002</v>
      </c>
      <c r="CD116" s="10">
        <v>0.46012999999999998</v>
      </c>
      <c r="CE116" s="10">
        <v>0.41199999999999998</v>
      </c>
      <c r="CG116" s="1" t="s">
        <v>7</v>
      </c>
      <c r="CH116" s="1" t="s">
        <v>4</v>
      </c>
    </row>
    <row r="117" spans="1:86" x14ac:dyDescent="0.25">
      <c r="A117" t="s">
        <v>156</v>
      </c>
      <c r="B117" s="1" t="s">
        <v>24</v>
      </c>
      <c r="C117" s="1" t="s">
        <v>2</v>
      </c>
      <c r="D117" s="1">
        <v>7</v>
      </c>
      <c r="E117" s="4">
        <v>40</v>
      </c>
      <c r="F117" s="5">
        <v>8</v>
      </c>
      <c r="G117" s="4">
        <v>39.71716</v>
      </c>
      <c r="H117" s="5">
        <v>8.5789799999999996</v>
      </c>
      <c r="I117" s="12">
        <v>5.9220000000000002E-2</v>
      </c>
      <c r="J117" s="12">
        <v>7.7088200000000005E-5</v>
      </c>
      <c r="K117" s="13">
        <v>0.99987000000000004</v>
      </c>
      <c r="L117" s="1" t="str">
        <f t="shared" si="33"/>
        <v>AE08</v>
      </c>
      <c r="M117" s="1" t="str">
        <f t="shared" si="34"/>
        <v xml:space="preserve"> </v>
      </c>
      <c r="N117" s="1" t="s">
        <v>4</v>
      </c>
      <c r="O117" s="9" t="str">
        <f t="shared" si="35"/>
        <v>-</v>
      </c>
      <c r="P117" s="1" t="str">
        <f t="shared" si="36"/>
        <v>True</v>
      </c>
      <c r="Q117" s="1" t="str">
        <f t="shared" si="37"/>
        <v>False</v>
      </c>
      <c r="R117" s="1" t="str">
        <f t="shared" si="38"/>
        <v>True</v>
      </c>
      <c r="S117" s="1" t="str">
        <f t="shared" si="39"/>
        <v>True</v>
      </c>
      <c r="T117" s="1" t="str">
        <f t="shared" si="40"/>
        <v>False</v>
      </c>
      <c r="U117" s="1" t="str">
        <f t="shared" si="41"/>
        <v>True</v>
      </c>
      <c r="V117" s="1"/>
      <c r="W117" s="1"/>
      <c r="X117" s="2">
        <v>0.94439949497653597</v>
      </c>
      <c r="Y117" s="2">
        <v>0.98761432029843998</v>
      </c>
      <c r="Z117" s="2">
        <v>0.97821939730258101</v>
      </c>
      <c r="AA117" s="2">
        <v>0.91788773904424403</v>
      </c>
      <c r="AB117" s="2">
        <v>0.99901177093994797</v>
      </c>
      <c r="AC117" s="2">
        <v>0.98649156275566996</v>
      </c>
      <c r="AD117" s="2">
        <v>0.94400194846013996</v>
      </c>
      <c r="AE117" s="2">
        <v>0.54250481949672202</v>
      </c>
      <c r="AF117" s="2">
        <v>0.112753905995142</v>
      </c>
      <c r="AG117" s="2">
        <v>-0.62715392966294803</v>
      </c>
      <c r="AH117" s="2">
        <v>0.32784768991722402</v>
      </c>
      <c r="AI117" s="2">
        <v>0.67856064356266499</v>
      </c>
      <c r="AJ117" s="2">
        <v>0.80252898717144305</v>
      </c>
      <c r="AK117" s="2">
        <f t="shared" si="42"/>
        <v>0.99901177093994797</v>
      </c>
      <c r="AL117" s="9"/>
      <c r="AM117" s="1"/>
      <c r="AP117" s="2">
        <v>0.98212999999999995</v>
      </c>
      <c r="AQ117" s="2">
        <v>0.99675000000000002</v>
      </c>
      <c r="AR117" s="2">
        <v>0.99865999999999999</v>
      </c>
      <c r="AS117" s="2">
        <v>0.99516000000000004</v>
      </c>
      <c r="AT117" s="2">
        <v>0.99956999999999996</v>
      </c>
      <c r="AU117" s="2">
        <v>0.99831999999999999</v>
      </c>
      <c r="AV117" s="2">
        <v>0.99536000000000002</v>
      </c>
      <c r="AW117" s="2">
        <v>0.97369000000000006</v>
      </c>
      <c r="AX117" s="2">
        <v>0.95418000000000003</v>
      </c>
      <c r="AY117" s="2">
        <v>0.92789999999999995</v>
      </c>
      <c r="AZ117" s="2">
        <v>0.91327999999999998</v>
      </c>
      <c r="BA117" s="2">
        <v>0.96653</v>
      </c>
      <c r="BB117" s="2">
        <v>0.97912999999999994</v>
      </c>
      <c r="BC117" s="2">
        <f t="shared" si="43"/>
        <v>0.99956999999999996</v>
      </c>
      <c r="BD117" s="2"/>
      <c r="BE117" s="10">
        <v>0.89983999999999997</v>
      </c>
      <c r="BF117" s="10">
        <v>1.1731400000000001</v>
      </c>
      <c r="BG117" s="10">
        <v>1.3124899999999999</v>
      </c>
      <c r="BH117" s="10">
        <v>1.64161</v>
      </c>
      <c r="BI117" s="10">
        <v>1.04644</v>
      </c>
      <c r="BJ117" s="10">
        <v>0.88368000000000002</v>
      </c>
      <c r="BK117" s="10">
        <v>0.76539000000000001</v>
      </c>
      <c r="BL117" s="10">
        <v>0.46200000000000002</v>
      </c>
      <c r="BM117" s="10">
        <v>0.33295000000000002</v>
      </c>
      <c r="BN117" s="10">
        <v>0.21484</v>
      </c>
      <c r="BO117" s="10">
        <v>0.39848</v>
      </c>
      <c r="BP117" s="10">
        <v>0.54452</v>
      </c>
      <c r="BQ117" s="10">
        <v>0.60804000000000002</v>
      </c>
      <c r="BS117" s="10">
        <v>0.10027</v>
      </c>
      <c r="BT117" s="10">
        <v>-0.12497999999999999</v>
      </c>
      <c r="BU117" s="10">
        <v>-0.24288000000000001</v>
      </c>
      <c r="BV117" s="10">
        <v>-0.52568999999999999</v>
      </c>
      <c r="BW117" s="10">
        <v>-2.3050000000000001E-2</v>
      </c>
      <c r="BX117" s="10">
        <v>0.11912</v>
      </c>
      <c r="BY117" s="10">
        <v>0.22367000000000001</v>
      </c>
      <c r="BZ117" s="10">
        <v>0.50156999999999996</v>
      </c>
      <c r="CA117" s="10">
        <v>0.62761999999999996</v>
      </c>
      <c r="CB117" s="10">
        <v>0.75009999999999999</v>
      </c>
      <c r="CC117" s="10">
        <v>0.53891</v>
      </c>
      <c r="CD117" s="10">
        <v>0.41402</v>
      </c>
      <c r="CE117" s="10">
        <v>0.35954000000000003</v>
      </c>
      <c r="CG117" s="1" t="s">
        <v>4</v>
      </c>
    </row>
    <row r="118" spans="1:86" x14ac:dyDescent="0.25">
      <c r="A118" t="s">
        <v>157</v>
      </c>
      <c r="B118" s="1" t="s">
        <v>24</v>
      </c>
      <c r="C118" s="1" t="s">
        <v>2</v>
      </c>
      <c r="D118" s="1">
        <v>8</v>
      </c>
      <c r="E118" s="4">
        <v>30</v>
      </c>
      <c r="F118" s="5">
        <v>2</v>
      </c>
      <c r="G118" s="4">
        <v>29.72448</v>
      </c>
      <c r="H118" s="5">
        <v>3.3046600000000002</v>
      </c>
      <c r="I118" s="12">
        <v>7.2900000000000006E-2</v>
      </c>
      <c r="J118" s="12">
        <v>3.6802200000000002E-4</v>
      </c>
      <c r="K118" s="13">
        <v>0.99865000000000004</v>
      </c>
      <c r="L118" s="1" t="str">
        <f t="shared" si="33"/>
        <v>AE08</v>
      </c>
      <c r="M118" s="1" t="str">
        <f t="shared" si="34"/>
        <v>D2</v>
      </c>
      <c r="N118" s="1" t="s">
        <v>4</v>
      </c>
      <c r="O118" s="9" t="str">
        <f t="shared" si="35"/>
        <v>D3</v>
      </c>
      <c r="P118" s="1" t="str">
        <f t="shared" si="36"/>
        <v>True</v>
      </c>
      <c r="Q118" s="1" t="str">
        <f t="shared" si="37"/>
        <v>False</v>
      </c>
      <c r="R118" s="1" t="str">
        <f t="shared" si="38"/>
        <v>True</v>
      </c>
      <c r="S118" s="1" t="str">
        <f t="shared" si="39"/>
        <v>True</v>
      </c>
      <c r="T118" s="1" t="str">
        <f t="shared" si="40"/>
        <v>False</v>
      </c>
      <c r="U118" s="1" t="str">
        <f t="shared" si="41"/>
        <v>True</v>
      </c>
      <c r="V118" s="1"/>
      <c r="W118" s="1"/>
      <c r="X118" s="2">
        <v>0.88386282272948302</v>
      </c>
      <c r="Y118" s="2">
        <v>0.97814733722218505</v>
      </c>
      <c r="Z118" s="2">
        <v>0.98864383444958104</v>
      </c>
      <c r="AA118" s="2">
        <v>0.96582133172881102</v>
      </c>
      <c r="AB118" s="2">
        <v>0.99044408068622403</v>
      </c>
      <c r="AC118" s="2">
        <v>0.94996109231126102</v>
      </c>
      <c r="AD118" s="2">
        <v>0.87961678198704496</v>
      </c>
      <c r="AE118" s="2">
        <v>0.39974416382524902</v>
      </c>
      <c r="AF118" s="2">
        <v>-4.6541283091873199E-2</v>
      </c>
      <c r="AG118" s="2">
        <v>-0.813003955234463</v>
      </c>
      <c r="AH118" s="2">
        <v>0.176673112192471</v>
      </c>
      <c r="AI118" s="2">
        <v>0.54611617197451001</v>
      </c>
      <c r="AJ118" s="2">
        <v>0.69655259131859804</v>
      </c>
      <c r="AK118" s="2">
        <f t="shared" si="42"/>
        <v>0.99044408068622403</v>
      </c>
      <c r="AL118" s="9" t="s">
        <v>8</v>
      </c>
      <c r="AM118" s="1"/>
      <c r="AP118" s="2">
        <v>0.96609999999999996</v>
      </c>
      <c r="AQ118" s="2">
        <v>0.98941000000000001</v>
      </c>
      <c r="AR118" s="2">
        <v>0.99519999999999997</v>
      </c>
      <c r="AS118" s="2">
        <v>0.99916000000000005</v>
      </c>
      <c r="AT118" s="2">
        <v>0.99687999999999999</v>
      </c>
      <c r="AU118" s="2">
        <v>0.99231000000000003</v>
      </c>
      <c r="AV118" s="2">
        <v>0.98677999999999999</v>
      </c>
      <c r="AW118" s="2">
        <v>0.95840000000000003</v>
      </c>
      <c r="AX118" s="2">
        <v>0.9365</v>
      </c>
      <c r="AY118" s="2">
        <v>0.90881000000000001</v>
      </c>
      <c r="AZ118" s="2">
        <v>0.88719999999999999</v>
      </c>
      <c r="BA118" s="2">
        <v>0.94804999999999995</v>
      </c>
      <c r="BB118" s="2">
        <v>0.96372000000000002</v>
      </c>
      <c r="BC118" s="2">
        <f t="shared" si="43"/>
        <v>0.99916000000000005</v>
      </c>
      <c r="BD118" s="2"/>
      <c r="BE118" s="10">
        <v>0.73926999999999998</v>
      </c>
      <c r="BF118" s="10">
        <v>0.97265000000000001</v>
      </c>
      <c r="BG118" s="10">
        <v>1.0922000000000001</v>
      </c>
      <c r="BH118" s="10">
        <v>1.37524</v>
      </c>
      <c r="BI118" s="10">
        <v>0.87024999999999997</v>
      </c>
      <c r="BJ118" s="10">
        <v>0.73209999999999997</v>
      </c>
      <c r="BK118" s="10">
        <v>0.63202000000000003</v>
      </c>
      <c r="BL118" s="10">
        <v>0.37722</v>
      </c>
      <c r="BM118" s="10">
        <v>0.27006000000000002</v>
      </c>
      <c r="BN118" s="10">
        <v>0.17299</v>
      </c>
      <c r="BO118" s="10">
        <v>0.32028000000000001</v>
      </c>
      <c r="BP118" s="10">
        <v>0.44379999999999997</v>
      </c>
      <c r="BQ118" s="10">
        <v>0.49778</v>
      </c>
      <c r="BS118" s="10">
        <v>0.23433000000000001</v>
      </c>
      <c r="BT118" s="10">
        <v>3.2210000000000003E-2</v>
      </c>
      <c r="BU118" s="10">
        <v>-7.5029999999999999E-2</v>
      </c>
      <c r="BV118" s="10">
        <v>-0.33412999999999998</v>
      </c>
      <c r="BW118" s="10">
        <v>0.11199000000000001</v>
      </c>
      <c r="BX118" s="10">
        <v>0.23888999999999999</v>
      </c>
      <c r="BY118" s="10">
        <v>0.33169999999999999</v>
      </c>
      <c r="BZ118" s="10">
        <v>0.57567999999999997</v>
      </c>
      <c r="CA118" s="10">
        <v>0.68479999999999996</v>
      </c>
      <c r="CB118" s="10">
        <v>0.78971999999999998</v>
      </c>
      <c r="CC118" s="10">
        <v>0.61302000000000001</v>
      </c>
      <c r="CD118" s="10">
        <v>0.50275000000000003</v>
      </c>
      <c r="CE118" s="10">
        <v>0.45411000000000001</v>
      </c>
      <c r="CG118" s="1" t="s">
        <v>4</v>
      </c>
      <c r="CH118" s="1" t="s">
        <v>7</v>
      </c>
    </row>
    <row r="119" spans="1:86" x14ac:dyDescent="0.25">
      <c r="A119" t="s">
        <v>158</v>
      </c>
      <c r="B119" s="1" t="s">
        <v>24</v>
      </c>
      <c r="C119" s="1" t="s">
        <v>2</v>
      </c>
      <c r="D119" s="1">
        <v>9</v>
      </c>
      <c r="E119" s="4">
        <v>30</v>
      </c>
      <c r="F119" s="5">
        <v>4</v>
      </c>
      <c r="G119" s="4">
        <v>29.69699</v>
      </c>
      <c r="H119" s="5">
        <v>4.7403300000000002</v>
      </c>
      <c r="I119" s="12">
        <v>6.8640000000000007E-2</v>
      </c>
      <c r="J119" s="12">
        <v>1.2821999999999999E-4</v>
      </c>
      <c r="K119" s="13">
        <v>0.99977000000000005</v>
      </c>
      <c r="L119" s="1" t="str">
        <f t="shared" si="33"/>
        <v>AE08</v>
      </c>
      <c r="M119" s="1" t="str">
        <f t="shared" si="34"/>
        <v xml:space="preserve"> </v>
      </c>
      <c r="N119" s="1" t="s">
        <v>4</v>
      </c>
      <c r="O119" s="9" t="str">
        <f t="shared" si="35"/>
        <v>-</v>
      </c>
      <c r="P119" s="1" t="str">
        <f t="shared" si="36"/>
        <v>True</v>
      </c>
      <c r="Q119" s="1" t="str">
        <f t="shared" si="37"/>
        <v>False</v>
      </c>
      <c r="R119" s="1" t="str">
        <f t="shared" si="38"/>
        <v>True</v>
      </c>
      <c r="S119" s="1" t="str">
        <f t="shared" si="39"/>
        <v>True</v>
      </c>
      <c r="T119" s="1" t="str">
        <f t="shared" si="40"/>
        <v>False</v>
      </c>
      <c r="U119" s="1" t="str">
        <f t="shared" si="41"/>
        <v>True</v>
      </c>
      <c r="V119" s="1"/>
      <c r="W119" s="1"/>
      <c r="X119" s="2">
        <v>0.92989814279180905</v>
      </c>
      <c r="Y119" s="2">
        <v>0.978185469958745</v>
      </c>
      <c r="Z119" s="2">
        <v>0.96955430162771905</v>
      </c>
      <c r="AA119" s="2">
        <v>0.90842808288866495</v>
      </c>
      <c r="AB119" s="2">
        <v>0.99752500178221304</v>
      </c>
      <c r="AC119" s="2">
        <v>0.98525033577979704</v>
      </c>
      <c r="AD119" s="2">
        <v>0.94157959397292301</v>
      </c>
      <c r="AE119" s="2">
        <v>0.52565846713324005</v>
      </c>
      <c r="AF119" s="2">
        <v>7.52542173593716E-2</v>
      </c>
      <c r="AG119" s="2">
        <v>-0.69292764607434598</v>
      </c>
      <c r="AH119" s="2">
        <v>0.291828215587635</v>
      </c>
      <c r="AI119" s="2">
        <v>0.66051089583273703</v>
      </c>
      <c r="AJ119" s="2">
        <v>0.792072117961237</v>
      </c>
      <c r="AK119" s="2">
        <f t="shared" si="42"/>
        <v>0.99752500178221304</v>
      </c>
      <c r="AL119" s="9"/>
      <c r="AM119" s="1"/>
      <c r="AP119" s="2">
        <v>0.97828999999999999</v>
      </c>
      <c r="AQ119" s="2">
        <v>0.99550000000000005</v>
      </c>
      <c r="AR119" s="2">
        <v>0.99838000000000005</v>
      </c>
      <c r="AS119" s="2">
        <v>0.99653999999999998</v>
      </c>
      <c r="AT119" s="2">
        <v>0.99961</v>
      </c>
      <c r="AU119" s="2">
        <v>0.99741000000000002</v>
      </c>
      <c r="AV119" s="2">
        <v>0.99358000000000002</v>
      </c>
      <c r="AW119" s="2">
        <v>0.96828999999999998</v>
      </c>
      <c r="AX119" s="2">
        <v>0.94625999999999999</v>
      </c>
      <c r="AY119" s="2">
        <v>0.91688000000000003</v>
      </c>
      <c r="AZ119" s="2">
        <v>0.90222000000000002</v>
      </c>
      <c r="BA119" s="2">
        <v>0.96045999999999998</v>
      </c>
      <c r="BB119" s="2">
        <v>0.97460000000000002</v>
      </c>
      <c r="BC119" s="2">
        <f t="shared" si="43"/>
        <v>0.99961</v>
      </c>
      <c r="BD119" s="2"/>
      <c r="BE119" s="10">
        <v>0.88697000000000004</v>
      </c>
      <c r="BF119" s="10">
        <v>1.16066</v>
      </c>
      <c r="BG119" s="10">
        <v>1.3010900000000001</v>
      </c>
      <c r="BH119" s="10">
        <v>1.63398</v>
      </c>
      <c r="BI119" s="10">
        <v>1.04101</v>
      </c>
      <c r="BJ119" s="10">
        <v>0.87834000000000001</v>
      </c>
      <c r="BK119" s="10">
        <v>0.76036999999999999</v>
      </c>
      <c r="BL119" s="10">
        <v>0.45878999999999998</v>
      </c>
      <c r="BM119" s="10">
        <v>0.33085999999999999</v>
      </c>
      <c r="BN119" s="10">
        <v>0.21379000000000001</v>
      </c>
      <c r="BO119" s="10">
        <v>0.39382</v>
      </c>
      <c r="BP119" s="10">
        <v>0.53898999999999997</v>
      </c>
      <c r="BQ119" s="10">
        <v>0.60246999999999995</v>
      </c>
      <c r="BS119" s="10">
        <v>8.337E-2</v>
      </c>
      <c r="BT119" s="10">
        <v>-0.15035000000000001</v>
      </c>
      <c r="BU119" s="10">
        <v>-0.27390999999999999</v>
      </c>
      <c r="BV119" s="10">
        <v>-0.57194</v>
      </c>
      <c r="BW119" s="10">
        <v>-5.5169999999999997E-2</v>
      </c>
      <c r="BX119" s="10">
        <v>9.178E-2</v>
      </c>
      <c r="BY119" s="10">
        <v>0.19952</v>
      </c>
      <c r="BZ119" s="10">
        <v>0.48472999999999999</v>
      </c>
      <c r="CA119" s="10">
        <v>0.61395</v>
      </c>
      <c r="CB119" s="10">
        <v>0.73990999999999996</v>
      </c>
      <c r="CC119" s="10">
        <v>0.52510999999999997</v>
      </c>
      <c r="CD119" s="10">
        <v>0.39715</v>
      </c>
      <c r="CE119" s="10">
        <v>0.34086</v>
      </c>
      <c r="CG119" s="1" t="s">
        <v>4</v>
      </c>
    </row>
    <row r="120" spans="1:86" x14ac:dyDescent="0.25">
      <c r="A120" t="s">
        <v>159</v>
      </c>
      <c r="B120" s="1" t="s">
        <v>24</v>
      </c>
      <c r="C120" s="1" t="s">
        <v>2</v>
      </c>
      <c r="D120" s="1">
        <v>10</v>
      </c>
      <c r="E120" s="4">
        <v>30</v>
      </c>
      <c r="F120" s="5">
        <v>6</v>
      </c>
      <c r="G120" s="4">
        <v>29.68704</v>
      </c>
      <c r="H120" s="5">
        <v>6.9806800000000004</v>
      </c>
      <c r="I120" s="12">
        <v>3.5090000000000003E-2</v>
      </c>
      <c r="J120" s="12">
        <v>8.2096500000000002E-5</v>
      </c>
      <c r="K120" s="13">
        <v>0.99934999999999996</v>
      </c>
      <c r="L120" s="1" t="str">
        <f t="shared" si="33"/>
        <v>AE08</v>
      </c>
      <c r="M120" s="1" t="str">
        <f t="shared" si="34"/>
        <v xml:space="preserve"> </v>
      </c>
      <c r="N120" s="1" t="s">
        <v>4</v>
      </c>
      <c r="O120" s="9" t="str">
        <f t="shared" si="35"/>
        <v>AE09</v>
      </c>
      <c r="P120" s="1" t="str">
        <f t="shared" si="36"/>
        <v>True</v>
      </c>
      <c r="Q120" s="1" t="str">
        <f t="shared" si="37"/>
        <v>False</v>
      </c>
      <c r="R120" s="1" t="str">
        <f t="shared" si="38"/>
        <v>True</v>
      </c>
      <c r="S120" s="1" t="str">
        <f t="shared" si="39"/>
        <v>True</v>
      </c>
      <c r="T120" s="1" t="str">
        <f t="shared" si="40"/>
        <v>False</v>
      </c>
      <c r="U120" s="1" t="str">
        <f t="shared" si="41"/>
        <v>True</v>
      </c>
      <c r="V120" s="1"/>
      <c r="W120" s="1"/>
      <c r="X120" s="2">
        <v>0.96281606034431999</v>
      </c>
      <c r="Y120" s="2">
        <v>0.98504189360690297</v>
      </c>
      <c r="Z120" s="2">
        <v>0.967132008227093</v>
      </c>
      <c r="AA120" s="2">
        <v>0.89174659553108604</v>
      </c>
      <c r="AB120" s="2">
        <v>0.99545000033022502</v>
      </c>
      <c r="AC120" s="2">
        <v>0.99433684037852499</v>
      </c>
      <c r="AD120" s="2">
        <v>0.96238917905481602</v>
      </c>
      <c r="AE120" s="2">
        <v>0.59506000421026395</v>
      </c>
      <c r="AF120" s="2">
        <v>0.1722735373182</v>
      </c>
      <c r="AG120" s="2">
        <v>-0.550902511139439</v>
      </c>
      <c r="AH120" s="2">
        <v>0.38827696368212899</v>
      </c>
      <c r="AI120" s="2">
        <v>0.72648831933917402</v>
      </c>
      <c r="AJ120" s="2">
        <v>0.83932621479556302</v>
      </c>
      <c r="AK120" s="2">
        <f t="shared" si="42"/>
        <v>0.99545000033022502</v>
      </c>
      <c r="AL120" s="9" t="s">
        <v>40</v>
      </c>
      <c r="AM120" s="1"/>
      <c r="AP120" s="2">
        <v>0.98902999999999996</v>
      </c>
      <c r="AQ120" s="2">
        <v>0.99789000000000005</v>
      </c>
      <c r="AR120" s="2">
        <v>0.99751999999999996</v>
      </c>
      <c r="AS120" s="2">
        <v>0.99007000000000001</v>
      </c>
      <c r="AT120" s="2">
        <v>0.99861</v>
      </c>
      <c r="AU120" s="2">
        <v>0.99953000000000003</v>
      </c>
      <c r="AV120" s="2">
        <v>0.99843999999999999</v>
      </c>
      <c r="AW120" s="2">
        <v>0.98294999999999999</v>
      </c>
      <c r="AX120" s="2">
        <v>0.96679999999999999</v>
      </c>
      <c r="AY120" s="2">
        <v>0.94399</v>
      </c>
      <c r="AZ120" s="2">
        <v>0.93120000000000003</v>
      </c>
      <c r="BA120" s="2">
        <v>0.97721000000000002</v>
      </c>
      <c r="BB120" s="2">
        <v>0.98726000000000003</v>
      </c>
      <c r="BC120" s="2">
        <f t="shared" si="43"/>
        <v>0.99953000000000003</v>
      </c>
      <c r="BD120" s="2"/>
      <c r="BE120" s="10">
        <v>0.94754000000000005</v>
      </c>
      <c r="BF120" s="10">
        <v>1.23264</v>
      </c>
      <c r="BG120" s="10">
        <v>1.37784</v>
      </c>
      <c r="BH120" s="10">
        <v>1.72048</v>
      </c>
      <c r="BI120" s="10">
        <v>1.0986400000000001</v>
      </c>
      <c r="BJ120" s="10">
        <v>0.92864000000000002</v>
      </c>
      <c r="BK120" s="10">
        <v>0.80498000000000003</v>
      </c>
      <c r="BL120" s="10">
        <v>0.48719000000000001</v>
      </c>
      <c r="BM120" s="10">
        <v>0.35163</v>
      </c>
      <c r="BN120" s="10">
        <v>0.22725999999999999</v>
      </c>
      <c r="BO120" s="10">
        <v>0.42181000000000002</v>
      </c>
      <c r="BP120" s="10">
        <v>0.57450000000000001</v>
      </c>
      <c r="BQ120" s="10">
        <v>0.64083000000000001</v>
      </c>
      <c r="BS120" s="10">
        <v>4.3040000000000002E-2</v>
      </c>
      <c r="BT120" s="10">
        <v>-0.19417999999999999</v>
      </c>
      <c r="BU120" s="10">
        <v>-0.31790000000000002</v>
      </c>
      <c r="BV120" s="10">
        <v>-0.61406000000000005</v>
      </c>
      <c r="BW120" s="10">
        <v>-8.3489999999999995E-2</v>
      </c>
      <c r="BX120" s="10">
        <v>6.6320000000000004E-2</v>
      </c>
      <c r="BY120" s="10">
        <v>0.17663999999999999</v>
      </c>
      <c r="BZ120" s="10">
        <v>0.47050999999999998</v>
      </c>
      <c r="CA120" s="10">
        <v>0.60414000000000001</v>
      </c>
      <c r="CB120" s="10">
        <v>0.73419999999999996</v>
      </c>
      <c r="CC120" s="10">
        <v>0.50888</v>
      </c>
      <c r="CD120" s="10">
        <v>0.37690000000000001</v>
      </c>
      <c r="CE120" s="10">
        <v>0.31949</v>
      </c>
      <c r="CG120" s="1" t="s">
        <v>4</v>
      </c>
    </row>
    <row r="121" spans="1:86" x14ac:dyDescent="0.25">
      <c r="A121" t="s">
        <v>160</v>
      </c>
      <c r="B121" s="1" t="s">
        <v>24</v>
      </c>
      <c r="C121" s="1" t="s">
        <v>2</v>
      </c>
      <c r="D121" s="1">
        <v>11</v>
      </c>
      <c r="E121" s="4">
        <v>20</v>
      </c>
      <c r="F121" s="5">
        <v>2</v>
      </c>
      <c r="G121" s="4">
        <v>20.047170000000001</v>
      </c>
      <c r="H121" s="5">
        <v>3.3844500000000002</v>
      </c>
      <c r="I121" s="12">
        <v>6.2890000000000001E-2</v>
      </c>
      <c r="J121" s="12">
        <v>1.05562E-4</v>
      </c>
      <c r="K121" s="13">
        <v>0.99975999999999998</v>
      </c>
      <c r="L121" s="1" t="str">
        <f t="shared" si="33"/>
        <v>AE08</v>
      </c>
      <c r="M121" s="1" t="str">
        <f t="shared" si="34"/>
        <v xml:space="preserve"> </v>
      </c>
      <c r="N121" s="1" t="s">
        <v>4</v>
      </c>
      <c r="O121" s="9" t="str">
        <f t="shared" si="35"/>
        <v>-</v>
      </c>
      <c r="P121" s="1" t="str">
        <f t="shared" si="36"/>
        <v>True</v>
      </c>
      <c r="Q121" s="1" t="str">
        <f t="shared" si="37"/>
        <v>False</v>
      </c>
      <c r="R121" s="1" t="str">
        <f t="shared" si="38"/>
        <v>True</v>
      </c>
      <c r="S121" s="1" t="str">
        <f t="shared" si="39"/>
        <v>True</v>
      </c>
      <c r="T121" s="1" t="str">
        <f t="shared" si="40"/>
        <v>False</v>
      </c>
      <c r="U121" s="1" t="str">
        <f t="shared" si="41"/>
        <v>True</v>
      </c>
      <c r="V121" s="1"/>
      <c r="W121" s="1"/>
      <c r="X121" s="2">
        <v>0.94668302476066102</v>
      </c>
      <c r="Y121" s="2">
        <v>0.983335438721191</v>
      </c>
      <c r="Z121" s="2">
        <v>0.97095218983829201</v>
      </c>
      <c r="AA121" s="2">
        <v>0.90445055518546502</v>
      </c>
      <c r="AB121" s="2">
        <v>0.99810642476031697</v>
      </c>
      <c r="AC121" s="2">
        <v>0.99039319294537198</v>
      </c>
      <c r="AD121" s="2">
        <v>0.95180192521377904</v>
      </c>
      <c r="AE121" s="2">
        <v>0.55916335823302499</v>
      </c>
      <c r="AF121" s="2">
        <v>0.12440885723451001</v>
      </c>
      <c r="AG121" s="2">
        <v>-0.62060391251391001</v>
      </c>
      <c r="AH121" s="2">
        <v>0.33951653390532599</v>
      </c>
      <c r="AI121" s="2">
        <v>0.692487577443758</v>
      </c>
      <c r="AJ121" s="2">
        <v>0.81480053087248505</v>
      </c>
      <c r="AK121" s="2">
        <f t="shared" si="42"/>
        <v>0.99810642476031697</v>
      </c>
      <c r="AL121" s="9"/>
      <c r="AM121" s="1"/>
      <c r="AP121" s="2">
        <v>0.98302999999999996</v>
      </c>
      <c r="AQ121" s="2">
        <v>0.99658999999999998</v>
      </c>
      <c r="AR121" s="2">
        <v>0.99831999999999999</v>
      </c>
      <c r="AS121" s="2">
        <v>0.99490999999999996</v>
      </c>
      <c r="AT121" s="2">
        <v>0.99973999999999996</v>
      </c>
      <c r="AU121" s="2">
        <v>0.99873000000000001</v>
      </c>
      <c r="AV121" s="2">
        <v>0.99612999999999996</v>
      </c>
      <c r="AW121" s="2">
        <v>0.97670000000000001</v>
      </c>
      <c r="AX121" s="2">
        <v>0.95921000000000001</v>
      </c>
      <c r="AY121" s="2">
        <v>0.93574999999999997</v>
      </c>
      <c r="AZ121" s="2">
        <v>0.91995000000000005</v>
      </c>
      <c r="BA121" s="2">
        <v>0.96945999999999999</v>
      </c>
      <c r="BB121" s="2">
        <v>0.98114000000000001</v>
      </c>
      <c r="BC121" s="2">
        <f t="shared" si="43"/>
        <v>0.99973999999999996</v>
      </c>
      <c r="BD121" s="2"/>
      <c r="BE121" s="10">
        <v>0.92086000000000001</v>
      </c>
      <c r="BF121" s="10">
        <v>1.1972499999999999</v>
      </c>
      <c r="BG121" s="10">
        <v>1.33765</v>
      </c>
      <c r="BH121" s="10">
        <v>1.6684399999999999</v>
      </c>
      <c r="BI121" s="10">
        <v>1.0644800000000001</v>
      </c>
      <c r="BJ121" s="10">
        <v>0.89963000000000004</v>
      </c>
      <c r="BK121" s="10">
        <v>0.77963000000000005</v>
      </c>
      <c r="BL121" s="10">
        <v>0.47108</v>
      </c>
      <c r="BM121" s="10">
        <v>0.33950999999999998</v>
      </c>
      <c r="BN121" s="10">
        <v>0.21898999999999999</v>
      </c>
      <c r="BO121" s="10">
        <v>0.40794999999999998</v>
      </c>
      <c r="BP121" s="10">
        <v>0.55635999999999997</v>
      </c>
      <c r="BQ121" s="10">
        <v>0.62068999999999996</v>
      </c>
      <c r="BS121" s="10">
        <v>6.1499999999999999E-2</v>
      </c>
      <c r="BT121" s="10">
        <v>-0.17041999999999999</v>
      </c>
      <c r="BU121" s="10">
        <v>-0.29085</v>
      </c>
      <c r="BV121" s="10">
        <v>-0.57840999999999998</v>
      </c>
      <c r="BW121" s="10">
        <v>-5.7619999999999998E-2</v>
      </c>
      <c r="BX121" s="10">
        <v>8.9039999999999994E-2</v>
      </c>
      <c r="BY121" s="10">
        <v>0.19716</v>
      </c>
      <c r="BZ121" s="10">
        <v>0.4854</v>
      </c>
      <c r="CA121" s="10">
        <v>0.61628000000000005</v>
      </c>
      <c r="CB121" s="10">
        <v>0.74321000000000004</v>
      </c>
      <c r="CC121" s="10">
        <v>0.52258000000000004</v>
      </c>
      <c r="CD121" s="10">
        <v>0.39287</v>
      </c>
      <c r="CE121" s="10">
        <v>0.33663999999999999</v>
      </c>
      <c r="CG121" s="1" t="s">
        <v>4</v>
      </c>
    </row>
    <row r="122" spans="1:86" x14ac:dyDescent="0.25">
      <c r="A122" t="s">
        <v>161</v>
      </c>
      <c r="B122" s="1" t="s">
        <v>24</v>
      </c>
      <c r="C122" s="1" t="s">
        <v>2</v>
      </c>
      <c r="D122" s="1">
        <v>12</v>
      </c>
      <c r="E122" s="4">
        <v>20</v>
      </c>
      <c r="F122" s="5">
        <v>2</v>
      </c>
      <c r="G122" s="4">
        <v>20.045500000000001</v>
      </c>
      <c r="H122" s="5">
        <v>2.6251000000000002</v>
      </c>
      <c r="I122" s="12">
        <v>5.8459999999999998E-2</v>
      </c>
      <c r="J122" s="12">
        <v>8.7187000000000004E-5</v>
      </c>
      <c r="K122" s="13">
        <v>0.99983999999999995</v>
      </c>
      <c r="L122" s="1" t="str">
        <f t="shared" si="33"/>
        <v>AE08</v>
      </c>
      <c r="M122" s="1" t="str">
        <f t="shared" si="34"/>
        <v xml:space="preserve"> </v>
      </c>
      <c r="N122" s="1" t="s">
        <v>4</v>
      </c>
      <c r="O122" s="9" t="str">
        <f t="shared" si="35"/>
        <v>-</v>
      </c>
      <c r="P122" s="1" t="str">
        <f t="shared" si="36"/>
        <v>True</v>
      </c>
      <c r="Q122" s="1" t="str">
        <f t="shared" si="37"/>
        <v>False</v>
      </c>
      <c r="R122" s="1" t="str">
        <f t="shared" si="38"/>
        <v>True</v>
      </c>
      <c r="S122" s="1" t="str">
        <f t="shared" si="39"/>
        <v>True</v>
      </c>
      <c r="T122" s="1" t="str">
        <f t="shared" si="40"/>
        <v>False</v>
      </c>
      <c r="U122" s="1" t="str">
        <f t="shared" si="41"/>
        <v>True</v>
      </c>
      <c r="V122" s="1"/>
      <c r="W122" s="1"/>
      <c r="X122" s="2">
        <v>0.95342446213587495</v>
      </c>
      <c r="Y122" s="2">
        <v>0.98982991236251106</v>
      </c>
      <c r="Z122" s="2">
        <v>0.97830224513369302</v>
      </c>
      <c r="AA122" s="2">
        <v>0.91479297150339201</v>
      </c>
      <c r="AB122" s="2">
        <v>0.99734710731352005</v>
      </c>
      <c r="AC122" s="2">
        <v>0.988003008641264</v>
      </c>
      <c r="AD122" s="2">
        <v>0.94977687263928701</v>
      </c>
      <c r="AE122" s="2">
        <v>0.56863104295838296</v>
      </c>
      <c r="AF122" s="2">
        <v>0.15446872014958199</v>
      </c>
      <c r="AG122" s="2">
        <v>-0.55420797834473501</v>
      </c>
      <c r="AH122" s="2">
        <v>0.36105973350749598</v>
      </c>
      <c r="AI122" s="2">
        <v>0.700560876424557</v>
      </c>
      <c r="AJ122" s="2">
        <v>0.81690743772403096</v>
      </c>
      <c r="AK122" s="2">
        <f t="shared" si="42"/>
        <v>0.99734710731352005</v>
      </c>
      <c r="AL122" s="9"/>
      <c r="AM122" s="1"/>
      <c r="AP122" s="2">
        <v>0.98285999999999996</v>
      </c>
      <c r="AQ122" s="2">
        <v>0.99777000000000005</v>
      </c>
      <c r="AR122" s="2">
        <v>0.99963999999999997</v>
      </c>
      <c r="AS122" s="2">
        <v>0.99590000000000001</v>
      </c>
      <c r="AT122" s="2">
        <v>0.99931999999999999</v>
      </c>
      <c r="AU122" s="2">
        <v>0.99758999999999998</v>
      </c>
      <c r="AV122" s="2">
        <v>0.99409999999999998</v>
      </c>
      <c r="AW122" s="2">
        <v>0.96977999999999998</v>
      </c>
      <c r="AX122" s="2">
        <v>0.94821999999999995</v>
      </c>
      <c r="AY122" s="2">
        <v>0.91932000000000003</v>
      </c>
      <c r="AZ122" s="2">
        <v>0.90881000000000001</v>
      </c>
      <c r="BA122" s="2">
        <v>0.96377999999999997</v>
      </c>
      <c r="BB122" s="2">
        <v>0.97692999999999997</v>
      </c>
      <c r="BC122" s="2">
        <f t="shared" si="43"/>
        <v>0.99963999999999997</v>
      </c>
      <c r="BD122" s="2"/>
      <c r="BE122" s="10">
        <v>0.84319999999999995</v>
      </c>
      <c r="BF122" s="10">
        <v>1.0935299999999999</v>
      </c>
      <c r="BG122" s="10">
        <v>1.2206399999999999</v>
      </c>
      <c r="BH122" s="10">
        <v>1.5201</v>
      </c>
      <c r="BI122" s="10">
        <v>0.97313000000000005</v>
      </c>
      <c r="BJ122" s="10">
        <v>0.82377999999999996</v>
      </c>
      <c r="BK122" s="10">
        <v>0.71501000000000003</v>
      </c>
      <c r="BL122" s="10">
        <v>0.43473000000000001</v>
      </c>
      <c r="BM122" s="10">
        <v>0.31464999999999999</v>
      </c>
      <c r="BN122" s="10">
        <v>0.20402000000000001</v>
      </c>
      <c r="BO122" s="10">
        <v>0.37837999999999999</v>
      </c>
      <c r="BP122" s="10">
        <v>0.51282000000000005</v>
      </c>
      <c r="BQ122" s="10">
        <v>0.57108999999999999</v>
      </c>
      <c r="BS122" s="10">
        <v>0.1076</v>
      </c>
      <c r="BT122" s="10">
        <v>-0.10298</v>
      </c>
      <c r="BU122" s="10">
        <v>-0.21259</v>
      </c>
      <c r="BV122" s="10">
        <v>-0.47466000000000003</v>
      </c>
      <c r="BW122" s="10">
        <v>-4.15034E-4</v>
      </c>
      <c r="BX122" s="10">
        <v>0.13378999999999999</v>
      </c>
      <c r="BY122" s="10">
        <v>0.23302</v>
      </c>
      <c r="BZ122" s="10">
        <v>0.49997999999999998</v>
      </c>
      <c r="CA122" s="10">
        <v>0.62329000000000001</v>
      </c>
      <c r="CB122" s="10">
        <v>0.74494000000000005</v>
      </c>
      <c r="CC122" s="10">
        <v>0.53002000000000005</v>
      </c>
      <c r="CD122" s="10">
        <v>0.41161999999999999</v>
      </c>
      <c r="CE122" s="10">
        <v>0.36031999999999997</v>
      </c>
      <c r="CG122" s="1" t="s">
        <v>4</v>
      </c>
    </row>
    <row r="123" spans="1:86" x14ac:dyDescent="0.25">
      <c r="A123" t="s">
        <v>32</v>
      </c>
      <c r="B123" s="1" t="s">
        <v>24</v>
      </c>
      <c r="C123" s="1" t="s">
        <v>2</v>
      </c>
      <c r="D123" s="1">
        <v>13</v>
      </c>
      <c r="E123" s="4">
        <v>20</v>
      </c>
      <c r="F123" s="5">
        <v>2</v>
      </c>
      <c r="G123" s="4">
        <v>20.049800000000001</v>
      </c>
      <c r="H123" s="5">
        <v>3.4620000000000002</v>
      </c>
      <c r="I123" s="12">
        <v>4.3979999999999998E-2</v>
      </c>
      <c r="J123" s="12">
        <v>1.38753E-4</v>
      </c>
      <c r="K123" s="13">
        <v>0.99911000000000005</v>
      </c>
      <c r="L123" s="1" t="str">
        <f t="shared" si="33"/>
        <v>D2</v>
      </c>
      <c r="M123" s="1" t="str">
        <f t="shared" si="34"/>
        <v>D3</v>
      </c>
      <c r="N123" s="1" t="s">
        <v>4</v>
      </c>
      <c r="O123" s="9" t="str">
        <f t="shared" si="35"/>
        <v>D3</v>
      </c>
      <c r="P123" s="1" t="str">
        <f t="shared" si="36"/>
        <v>False</v>
      </c>
      <c r="Q123" s="1" t="str">
        <f t="shared" si="37"/>
        <v>False</v>
      </c>
      <c r="R123" s="1" t="str">
        <f t="shared" si="38"/>
        <v>False</v>
      </c>
      <c r="S123" s="1" t="str">
        <f t="shared" si="39"/>
        <v>False</v>
      </c>
      <c r="T123" s="1" t="str">
        <f t="shared" si="40"/>
        <v>True</v>
      </c>
      <c r="U123" s="1" t="str">
        <f t="shared" si="41"/>
        <v>True</v>
      </c>
      <c r="V123" s="1"/>
      <c r="W123" s="1"/>
      <c r="X123" s="2">
        <v>0.90571625665051103</v>
      </c>
      <c r="Y123" s="2">
        <v>0.98714110011175404</v>
      </c>
      <c r="Z123" s="2">
        <v>0.99348169023825394</v>
      </c>
      <c r="AA123" s="2">
        <v>0.96397866328582005</v>
      </c>
      <c r="AB123" s="2">
        <v>0.99427342234231098</v>
      </c>
      <c r="AC123" s="2">
        <v>0.95856027054194903</v>
      </c>
      <c r="AD123" s="2">
        <v>0.89443182126925302</v>
      </c>
      <c r="AE123" s="2">
        <v>0.43773413788655802</v>
      </c>
      <c r="AF123" s="2">
        <v>5.7305905521769498E-3</v>
      </c>
      <c r="AG123" s="2">
        <v>-0.73773759644388104</v>
      </c>
      <c r="AH123" s="2">
        <v>0.22778537112500599</v>
      </c>
      <c r="AI123" s="2">
        <v>0.58315269981034401</v>
      </c>
      <c r="AJ123" s="2">
        <v>0.72386055432815599</v>
      </c>
      <c r="AK123" s="2">
        <f t="shared" si="42"/>
        <v>0.99427342234231098</v>
      </c>
      <c r="AL123" s="9" t="s">
        <v>8</v>
      </c>
      <c r="AM123" s="1"/>
      <c r="AP123" s="2">
        <v>0.97468999999999995</v>
      </c>
      <c r="AQ123" s="2">
        <v>0.99402000000000001</v>
      </c>
      <c r="AR123" s="2">
        <v>0.99799000000000004</v>
      </c>
      <c r="AS123" s="2">
        <v>0.99838000000000005</v>
      </c>
      <c r="AT123" s="2">
        <v>0.99878999999999996</v>
      </c>
      <c r="AU123" s="2">
        <v>0.99531000000000003</v>
      </c>
      <c r="AV123" s="2">
        <v>0.99046000000000001</v>
      </c>
      <c r="AW123" s="2">
        <v>0.96267999999999998</v>
      </c>
      <c r="AX123" s="2">
        <v>0.93998999999999999</v>
      </c>
      <c r="AY123" s="2">
        <v>0.91059000000000001</v>
      </c>
      <c r="AZ123" s="2">
        <v>0.89680000000000004</v>
      </c>
      <c r="BA123" s="2">
        <v>0.95491000000000004</v>
      </c>
      <c r="BB123" s="2">
        <v>0.96960000000000002</v>
      </c>
      <c r="BC123" s="2">
        <f t="shared" si="43"/>
        <v>0.99878999999999996</v>
      </c>
      <c r="BD123" s="2"/>
      <c r="BE123" s="10">
        <v>0.76351000000000002</v>
      </c>
      <c r="BF123" s="10">
        <v>0.99067000000000005</v>
      </c>
      <c r="BG123" s="10">
        <v>1.10612</v>
      </c>
      <c r="BH123" s="10">
        <v>1.3782700000000001</v>
      </c>
      <c r="BI123" s="10">
        <v>0.88183</v>
      </c>
      <c r="BJ123" s="10">
        <v>0.74619999999999997</v>
      </c>
      <c r="BK123" s="10">
        <v>0.64742999999999995</v>
      </c>
      <c r="BL123" s="10">
        <v>0.39305000000000001</v>
      </c>
      <c r="BM123" s="10">
        <v>0.28417999999999999</v>
      </c>
      <c r="BN123" s="10">
        <v>0.18401999999999999</v>
      </c>
      <c r="BO123" s="10">
        <v>0.34175</v>
      </c>
      <c r="BP123" s="10">
        <v>0.46377000000000002</v>
      </c>
      <c r="BQ123" s="10">
        <v>0.51668000000000003</v>
      </c>
      <c r="BS123" s="10">
        <v>0.19047</v>
      </c>
      <c r="BT123" s="10">
        <v>3.9699999999999996E-3</v>
      </c>
      <c r="BU123" s="10">
        <v>-9.35E-2</v>
      </c>
      <c r="BV123" s="10">
        <v>-0.32715</v>
      </c>
      <c r="BW123" s="10">
        <v>9.5140000000000002E-2</v>
      </c>
      <c r="BX123" s="10">
        <v>0.21526000000000001</v>
      </c>
      <c r="BY123" s="10">
        <v>0.30423</v>
      </c>
      <c r="BZ123" s="10">
        <v>0.54461000000000004</v>
      </c>
      <c r="CA123" s="10">
        <v>0.65629999999999999</v>
      </c>
      <c r="CB123" s="10">
        <v>0.76695999999999998</v>
      </c>
      <c r="CC123" s="10">
        <v>0.56938999999999995</v>
      </c>
      <c r="CD123" s="10">
        <v>0.46372000000000002</v>
      </c>
      <c r="CE123" s="10">
        <v>0.41793999999999998</v>
      </c>
      <c r="CG123" s="1" t="s">
        <v>7</v>
      </c>
      <c r="CH123" s="1" t="s">
        <v>8</v>
      </c>
    </row>
    <row r="124" spans="1:86" x14ac:dyDescent="0.25">
      <c r="A124" t="s">
        <v>195</v>
      </c>
      <c r="B124" s="1" t="s">
        <v>27</v>
      </c>
      <c r="C124" s="1" t="s">
        <v>2</v>
      </c>
      <c r="D124" s="1" t="s">
        <v>26</v>
      </c>
      <c r="E124" s="4">
        <v>40</v>
      </c>
      <c r="F124" s="5">
        <v>2</v>
      </c>
      <c r="G124" s="4">
        <v>39.695700000000002</v>
      </c>
      <c r="H124" s="5">
        <v>2.70492</v>
      </c>
      <c r="I124" s="12">
        <v>8.6300000000000002E-2</v>
      </c>
      <c r="J124" s="12">
        <v>7.8869300000000003E-4</v>
      </c>
      <c r="K124" s="13">
        <v>0.99650000000000005</v>
      </c>
      <c r="L124" s="1" t="str">
        <f t="shared" si="33"/>
        <v>AE09</v>
      </c>
      <c r="M124" s="1" t="str">
        <f t="shared" si="34"/>
        <v>AE1</v>
      </c>
      <c r="N124" s="1" t="s">
        <v>5</v>
      </c>
      <c r="O124" s="9" t="str">
        <f t="shared" si="35"/>
        <v>-</v>
      </c>
      <c r="P124" s="1" t="str">
        <f t="shared" si="36"/>
        <v>False</v>
      </c>
      <c r="Q124" s="1" t="str">
        <f t="shared" si="37"/>
        <v>True</v>
      </c>
      <c r="R124" s="1" t="str">
        <f t="shared" si="38"/>
        <v>True</v>
      </c>
      <c r="S124" s="1" t="str">
        <f t="shared" si="39"/>
        <v>False</v>
      </c>
      <c r="T124" s="1" t="str">
        <f t="shared" si="40"/>
        <v>True</v>
      </c>
      <c r="U124" s="1" t="str">
        <f t="shared" si="41"/>
        <v>True</v>
      </c>
      <c r="V124" s="1"/>
      <c r="W124" s="1"/>
      <c r="X124" s="2">
        <v>0.97684894082291496</v>
      </c>
      <c r="Y124" s="2">
        <v>0.93363243330478896</v>
      </c>
      <c r="Z124" s="2">
        <v>0.88789113464412805</v>
      </c>
      <c r="AA124" s="2">
        <v>0.75863233774230998</v>
      </c>
      <c r="AB124" s="2">
        <v>0.94852763398772899</v>
      </c>
      <c r="AC124" s="2">
        <v>0.99145387715318201</v>
      </c>
      <c r="AD124" s="2">
        <v>0.99755829850890299</v>
      </c>
      <c r="AE124" s="2">
        <v>0.751082313944896</v>
      </c>
      <c r="AF124" s="2">
        <v>0.368081614379133</v>
      </c>
      <c r="AG124" s="2">
        <v>-0.31482426830250498</v>
      </c>
      <c r="AH124" s="2">
        <v>0.55500476495501005</v>
      </c>
      <c r="AI124" s="2">
        <v>0.85577199199875897</v>
      </c>
      <c r="AJ124" s="2">
        <v>0.93336207181623998</v>
      </c>
      <c r="AK124" s="2">
        <f t="shared" si="42"/>
        <v>0.99755829850890299</v>
      </c>
      <c r="AL124" s="9"/>
      <c r="AM124" s="1"/>
      <c r="AP124" s="2">
        <v>0.99370000000000003</v>
      </c>
      <c r="AQ124" s="2">
        <v>0.99922</v>
      </c>
      <c r="AR124" s="2">
        <v>0.99717999999999996</v>
      </c>
      <c r="AS124" s="2">
        <v>0.98628000000000005</v>
      </c>
      <c r="AT124" s="2">
        <v>0.99726999999999999</v>
      </c>
      <c r="AU124" s="2">
        <v>0.99938000000000005</v>
      </c>
      <c r="AV124" s="2">
        <v>0.99911000000000005</v>
      </c>
      <c r="AW124" s="2">
        <v>0.98531000000000002</v>
      </c>
      <c r="AX124" s="2">
        <v>0.96950000000000003</v>
      </c>
      <c r="AY124" s="2">
        <v>0.94669999999999999</v>
      </c>
      <c r="AZ124" s="2">
        <v>0.93794</v>
      </c>
      <c r="BA124" s="2">
        <v>0.98129</v>
      </c>
      <c r="BB124" s="2">
        <v>0.99031000000000002</v>
      </c>
      <c r="BC124" s="2">
        <f t="shared" si="43"/>
        <v>0.99938000000000005</v>
      </c>
      <c r="BD124" s="2"/>
      <c r="BE124" s="10">
        <v>1.1050800000000001</v>
      </c>
      <c r="BF124" s="10">
        <v>1.4227399999999999</v>
      </c>
      <c r="BG124" s="10">
        <v>1.58327</v>
      </c>
      <c r="BH124" s="10">
        <v>1.96041</v>
      </c>
      <c r="BI124" s="10">
        <v>1.2616499999999999</v>
      </c>
      <c r="BJ124" s="10">
        <v>1.0710200000000001</v>
      </c>
      <c r="BK124" s="10">
        <v>0.93172999999999995</v>
      </c>
      <c r="BL124" s="10">
        <v>0.57050999999999996</v>
      </c>
      <c r="BM124" s="10">
        <v>0.41438999999999998</v>
      </c>
      <c r="BN124" s="10">
        <v>0.26963999999999999</v>
      </c>
      <c r="BO124" s="10">
        <v>0.50234999999999996</v>
      </c>
      <c r="BP124" s="10">
        <v>0.67462999999999995</v>
      </c>
      <c r="BQ124" s="10">
        <v>0.74892999999999998</v>
      </c>
      <c r="BS124" s="10">
        <v>-0.11729000000000001</v>
      </c>
      <c r="BT124" s="10">
        <v>-0.37834000000000001</v>
      </c>
      <c r="BU124" s="10">
        <v>-0.51232</v>
      </c>
      <c r="BV124" s="10">
        <v>-0.83018999999999998</v>
      </c>
      <c r="BW124" s="10">
        <v>-0.23821000000000001</v>
      </c>
      <c r="BX124" s="10">
        <v>-7.2099999999999997E-2</v>
      </c>
      <c r="BY124" s="10">
        <v>5.1069999999999997E-2</v>
      </c>
      <c r="BZ124" s="10">
        <v>0.38331999999999999</v>
      </c>
      <c r="CA124" s="10">
        <v>0.53669999999999995</v>
      </c>
      <c r="CB124" s="10">
        <v>0.68747000000000003</v>
      </c>
      <c r="CC124" s="10">
        <v>0.41944999999999999</v>
      </c>
      <c r="CD124" s="10">
        <v>0.27127000000000001</v>
      </c>
      <c r="CE124" s="10">
        <v>0.20765</v>
      </c>
      <c r="CG124" s="1" t="s">
        <v>40</v>
      </c>
      <c r="CH124" s="1" t="s">
        <v>5</v>
      </c>
    </row>
    <row r="125" spans="1:86" x14ac:dyDescent="0.25">
      <c r="A125" t="s">
        <v>162</v>
      </c>
      <c r="B125" s="1" t="s">
        <v>27</v>
      </c>
      <c r="C125" s="1" t="s">
        <v>2</v>
      </c>
      <c r="D125" s="1" t="s">
        <v>29</v>
      </c>
      <c r="E125" s="4">
        <v>40</v>
      </c>
      <c r="F125" s="5">
        <v>2</v>
      </c>
      <c r="G125" s="4">
        <v>39.734999999999999</v>
      </c>
      <c r="H125" s="5">
        <v>2.5872799999999998</v>
      </c>
      <c r="I125" s="12">
        <v>9.5430000000000001E-2</v>
      </c>
      <c r="J125" s="12">
        <v>2.27271E-4</v>
      </c>
      <c r="K125" s="13">
        <v>0.99975999999999998</v>
      </c>
      <c r="L125" s="1" t="str">
        <f t="shared" si="33"/>
        <v>AE08</v>
      </c>
      <c r="M125" s="1" t="str">
        <f t="shared" si="34"/>
        <v xml:space="preserve"> </v>
      </c>
      <c r="N125" s="1" t="s">
        <v>4</v>
      </c>
      <c r="O125" s="9" t="str">
        <f t="shared" si="35"/>
        <v>AE09</v>
      </c>
      <c r="P125" s="1" t="str">
        <f t="shared" si="36"/>
        <v>True</v>
      </c>
      <c r="Q125" s="1" t="str">
        <f t="shared" si="37"/>
        <v>False</v>
      </c>
      <c r="R125" s="1" t="str">
        <f t="shared" si="38"/>
        <v>True</v>
      </c>
      <c r="S125" s="1" t="str">
        <f t="shared" si="39"/>
        <v>True</v>
      </c>
      <c r="T125" s="1" t="str">
        <f t="shared" si="40"/>
        <v>False</v>
      </c>
      <c r="U125" s="1" t="str">
        <f t="shared" si="41"/>
        <v>True</v>
      </c>
      <c r="V125" s="1"/>
      <c r="W125" s="1"/>
      <c r="X125" s="2">
        <v>0.95966077340110201</v>
      </c>
      <c r="Y125" s="2">
        <v>0.98522987320807098</v>
      </c>
      <c r="Z125" s="2">
        <v>0.96888577591841596</v>
      </c>
      <c r="AA125" s="2">
        <v>0.89585670482575996</v>
      </c>
      <c r="AB125" s="2">
        <v>0.99555864219107304</v>
      </c>
      <c r="AC125" s="2">
        <v>0.99352433865290402</v>
      </c>
      <c r="AD125" s="2">
        <v>0.96128978956781497</v>
      </c>
      <c r="AE125" s="2">
        <v>0.59513072735694506</v>
      </c>
      <c r="AF125" s="2">
        <v>0.17905713278041099</v>
      </c>
      <c r="AG125" s="2">
        <v>-0.53485564037501399</v>
      </c>
      <c r="AH125" s="2">
        <v>0.38536063596773501</v>
      </c>
      <c r="AI125" s="2">
        <v>0.724046298634624</v>
      </c>
      <c r="AJ125" s="2">
        <v>0.83647060760244796</v>
      </c>
      <c r="AK125" s="2">
        <f t="shared" si="42"/>
        <v>0.99555864219107304</v>
      </c>
      <c r="AL125" s="9" t="s">
        <v>40</v>
      </c>
      <c r="AM125" s="1"/>
      <c r="AP125" s="2">
        <v>0.98521999999999998</v>
      </c>
      <c r="AQ125" s="2">
        <v>0.99836000000000003</v>
      </c>
      <c r="AR125" s="2">
        <v>0.99944</v>
      </c>
      <c r="AS125" s="2">
        <v>0.99402999999999997</v>
      </c>
      <c r="AT125" s="2">
        <v>0.99956</v>
      </c>
      <c r="AU125" s="2">
        <v>0.99851000000000001</v>
      </c>
      <c r="AV125" s="2">
        <v>0.99548999999999999</v>
      </c>
      <c r="AW125" s="2">
        <v>0.97216000000000002</v>
      </c>
      <c r="AX125" s="2">
        <v>0.95091999999999999</v>
      </c>
      <c r="AY125" s="2">
        <v>0.92230999999999996</v>
      </c>
      <c r="AZ125" s="2">
        <v>0.91368000000000005</v>
      </c>
      <c r="BA125" s="2">
        <v>0.96674000000000004</v>
      </c>
      <c r="BB125" s="2">
        <v>0.97936000000000001</v>
      </c>
      <c r="BC125" s="2">
        <f t="shared" si="43"/>
        <v>0.99956</v>
      </c>
      <c r="BD125" s="2"/>
      <c r="BE125" s="10">
        <v>0.89463000000000004</v>
      </c>
      <c r="BF125" s="10">
        <v>1.15002</v>
      </c>
      <c r="BG125" s="10">
        <v>1.27912</v>
      </c>
      <c r="BH125" s="10">
        <v>1.5825</v>
      </c>
      <c r="BI125" s="10">
        <v>1.0205500000000001</v>
      </c>
      <c r="BJ125" s="10">
        <v>0.86712999999999996</v>
      </c>
      <c r="BK125" s="10">
        <v>0.75499000000000005</v>
      </c>
      <c r="BL125" s="10">
        <v>0.46383999999999997</v>
      </c>
      <c r="BM125" s="10">
        <v>0.33767000000000003</v>
      </c>
      <c r="BN125" s="10">
        <v>0.22031000000000001</v>
      </c>
      <c r="BO125" s="10">
        <v>0.40955999999999998</v>
      </c>
      <c r="BP125" s="10">
        <v>0.54815000000000003</v>
      </c>
      <c r="BQ125" s="10">
        <v>0.60792000000000002</v>
      </c>
      <c r="BS125" s="10">
        <v>4.9840000000000002E-2</v>
      </c>
      <c r="BT125" s="10">
        <v>-0.1593</v>
      </c>
      <c r="BU125" s="10">
        <v>-0.26718999999999998</v>
      </c>
      <c r="BV125" s="10">
        <v>-0.52400000000000002</v>
      </c>
      <c r="BW125" s="10">
        <v>-4.5990000000000003E-2</v>
      </c>
      <c r="BX125" s="10">
        <v>8.9289999999999994E-2</v>
      </c>
      <c r="BY125" s="10">
        <v>0.19001000000000001</v>
      </c>
      <c r="BZ125" s="10">
        <v>0.46483000000000002</v>
      </c>
      <c r="CA125" s="10">
        <v>0.59414</v>
      </c>
      <c r="CB125" s="10">
        <v>0.72345000000000004</v>
      </c>
      <c r="CC125" s="10">
        <v>0.48866999999999999</v>
      </c>
      <c r="CD125" s="10">
        <v>0.36851</v>
      </c>
      <c r="CE125" s="10">
        <v>0.31696999999999997</v>
      </c>
      <c r="CG125" s="1" t="s">
        <v>4</v>
      </c>
    </row>
    <row r="126" spans="1:86" x14ac:dyDescent="0.25">
      <c r="A126" t="s">
        <v>163</v>
      </c>
      <c r="B126" s="1" t="s">
        <v>27</v>
      </c>
      <c r="C126" s="1" t="s">
        <v>2</v>
      </c>
      <c r="D126" s="1">
        <v>5</v>
      </c>
      <c r="E126" s="4">
        <v>40</v>
      </c>
      <c r="F126" s="5">
        <v>2</v>
      </c>
      <c r="G126" s="4">
        <v>39.747520000000002</v>
      </c>
      <c r="H126" s="5">
        <v>2.7052100000000001</v>
      </c>
      <c r="I126" s="12">
        <v>9.1929999999999998E-2</v>
      </c>
      <c r="J126" s="12">
        <v>2.64725E-4</v>
      </c>
      <c r="K126" s="13">
        <v>0.99965000000000004</v>
      </c>
      <c r="L126" s="1" t="str">
        <f t="shared" si="33"/>
        <v>D2</v>
      </c>
      <c r="M126" s="1" t="str">
        <f t="shared" si="34"/>
        <v>AE08</v>
      </c>
      <c r="N126" s="1" t="s">
        <v>4</v>
      </c>
      <c r="O126" s="9" t="str">
        <f t="shared" si="35"/>
        <v>-</v>
      </c>
      <c r="P126" s="1" t="str">
        <f t="shared" si="36"/>
        <v>False</v>
      </c>
      <c r="Q126" s="1" t="str">
        <f t="shared" si="37"/>
        <v>True</v>
      </c>
      <c r="R126" s="1" t="str">
        <f t="shared" si="38"/>
        <v>True</v>
      </c>
      <c r="S126" s="1" t="str">
        <f t="shared" si="39"/>
        <v>False</v>
      </c>
      <c r="T126" s="1" t="str">
        <f t="shared" si="40"/>
        <v>True</v>
      </c>
      <c r="U126" s="1" t="str">
        <f t="shared" si="41"/>
        <v>True</v>
      </c>
      <c r="V126" s="1"/>
      <c r="W126" s="1"/>
      <c r="X126" s="2">
        <v>0.94598110771639599</v>
      </c>
      <c r="Y126" s="2">
        <v>0.99277273972132596</v>
      </c>
      <c r="Z126" s="2">
        <v>0.985736549575155</v>
      </c>
      <c r="AA126" s="2">
        <v>0.931176676863116</v>
      </c>
      <c r="AB126" s="2">
        <v>0.997729088472873</v>
      </c>
      <c r="AC126" s="2">
        <v>0.9813623777453</v>
      </c>
      <c r="AD126" s="2">
        <v>0.93711064962663804</v>
      </c>
      <c r="AE126" s="2">
        <v>0.54016427258592403</v>
      </c>
      <c r="AF126" s="2">
        <v>0.12723056264069901</v>
      </c>
      <c r="AG126" s="2">
        <v>-0.58041327345363503</v>
      </c>
      <c r="AH126" s="2">
        <v>0.33593054400045902</v>
      </c>
      <c r="AI126" s="2">
        <v>0.67584602409649097</v>
      </c>
      <c r="AJ126" s="2">
        <v>0.796297684933295</v>
      </c>
      <c r="AK126" s="2">
        <f t="shared" si="42"/>
        <v>0.997729088472873</v>
      </c>
      <c r="AL126" s="9"/>
      <c r="AM126" s="1"/>
      <c r="AP126" s="2">
        <v>0.98106000000000004</v>
      </c>
      <c r="AQ126" s="2">
        <v>0.99722999999999995</v>
      </c>
      <c r="AR126" s="2">
        <v>0.99948999999999999</v>
      </c>
      <c r="AS126" s="2">
        <v>0.99631000000000003</v>
      </c>
      <c r="AT126" s="2">
        <v>0.99892000000000003</v>
      </c>
      <c r="AU126" s="2">
        <v>0.99650000000000005</v>
      </c>
      <c r="AV126" s="2">
        <v>0.99233000000000005</v>
      </c>
      <c r="AW126" s="2">
        <v>0.96535000000000004</v>
      </c>
      <c r="AX126" s="2">
        <v>0.94221999999999995</v>
      </c>
      <c r="AY126" s="2">
        <v>0.91176000000000001</v>
      </c>
      <c r="AZ126" s="2">
        <v>0.90192000000000005</v>
      </c>
      <c r="BA126" s="2">
        <v>0.95943000000000001</v>
      </c>
      <c r="BB126" s="2">
        <v>0.97345999999999999</v>
      </c>
      <c r="BC126" s="2">
        <f t="shared" si="43"/>
        <v>0.99948999999999999</v>
      </c>
      <c r="BD126" s="2"/>
      <c r="BE126" s="10">
        <v>0.81516999999999995</v>
      </c>
      <c r="BF126" s="10">
        <v>1.05152</v>
      </c>
      <c r="BG126" s="10">
        <v>1.1708000000000001</v>
      </c>
      <c r="BH126" s="10">
        <v>1.45072</v>
      </c>
      <c r="BI126" s="10">
        <v>0.93176999999999999</v>
      </c>
      <c r="BJ126" s="10">
        <v>0.79046000000000005</v>
      </c>
      <c r="BK126" s="10">
        <v>0.68725999999999998</v>
      </c>
      <c r="BL126" s="10">
        <v>0.42002</v>
      </c>
      <c r="BM126" s="10">
        <v>0.30479000000000001</v>
      </c>
      <c r="BN126" s="10">
        <v>0.19813</v>
      </c>
      <c r="BO126" s="10">
        <v>0.36869000000000002</v>
      </c>
      <c r="BP126" s="10">
        <v>0.49653000000000003</v>
      </c>
      <c r="BQ126" s="10">
        <v>0.55166999999999999</v>
      </c>
      <c r="BS126" s="10">
        <v>0.13500999999999999</v>
      </c>
      <c r="BT126" s="10">
        <v>-6.25E-2</v>
      </c>
      <c r="BU126" s="10">
        <v>-0.16471</v>
      </c>
      <c r="BV126" s="10">
        <v>-0.40817999999999999</v>
      </c>
      <c r="BW126" s="10">
        <v>3.9539999999999999E-2</v>
      </c>
      <c r="BX126" s="10">
        <v>0.16606000000000001</v>
      </c>
      <c r="BY126" s="10">
        <v>0.25994</v>
      </c>
      <c r="BZ126" s="10">
        <v>0.51434999999999997</v>
      </c>
      <c r="CA126" s="10">
        <v>0.63295999999999997</v>
      </c>
      <c r="CB126" s="10">
        <v>0.75075000000000003</v>
      </c>
      <c r="CC126" s="10">
        <v>0.53971999999999998</v>
      </c>
      <c r="CD126" s="10">
        <v>0.42759000000000003</v>
      </c>
      <c r="CE126" s="10">
        <v>0.37928000000000001</v>
      </c>
      <c r="CG126" s="1" t="s">
        <v>7</v>
      </c>
      <c r="CH126" s="1" t="s">
        <v>4</v>
      </c>
    </row>
    <row r="127" spans="1:86" x14ac:dyDescent="0.25">
      <c r="A127" t="s">
        <v>164</v>
      </c>
      <c r="B127" s="1" t="s">
        <v>27</v>
      </c>
      <c r="C127" s="1" t="s">
        <v>2</v>
      </c>
      <c r="D127" s="1">
        <v>6</v>
      </c>
      <c r="E127" s="4">
        <v>10</v>
      </c>
      <c r="F127" s="5">
        <v>2</v>
      </c>
      <c r="G127" s="4">
        <v>10.35248</v>
      </c>
      <c r="H127" s="5">
        <v>3.0228199999999998</v>
      </c>
      <c r="I127" s="12">
        <v>1.9529999999999999E-2</v>
      </c>
      <c r="J127" s="12">
        <v>9.25655E-5</v>
      </c>
      <c r="K127" s="13">
        <v>0.99611000000000005</v>
      </c>
      <c r="L127" s="1" t="str">
        <f t="shared" si="33"/>
        <v>D1</v>
      </c>
      <c r="M127" s="1" t="str">
        <f t="shared" si="34"/>
        <v>AE09</v>
      </c>
      <c r="N127" s="1" t="s">
        <v>12</v>
      </c>
      <c r="O127" s="9" t="str">
        <f t="shared" si="35"/>
        <v>-</v>
      </c>
      <c r="P127" s="1" t="str">
        <f t="shared" si="36"/>
        <v>True</v>
      </c>
      <c r="Q127" s="1" t="str">
        <f t="shared" si="37"/>
        <v>False</v>
      </c>
      <c r="R127" s="1" t="str">
        <f t="shared" si="38"/>
        <v>True</v>
      </c>
      <c r="S127" s="1" t="str">
        <f t="shared" si="39"/>
        <v>True</v>
      </c>
      <c r="T127" s="1" t="str">
        <f t="shared" si="40"/>
        <v>False</v>
      </c>
      <c r="U127" s="1" t="str">
        <f t="shared" si="41"/>
        <v>True</v>
      </c>
      <c r="V127" s="1"/>
      <c r="W127" s="1"/>
      <c r="X127" s="2">
        <v>0.99604727174073304</v>
      </c>
      <c r="Y127" s="2">
        <v>0.94954238838203098</v>
      </c>
      <c r="Z127" s="2">
        <v>0.90459451858441298</v>
      </c>
      <c r="AA127" s="2">
        <v>0.78264431373148102</v>
      </c>
      <c r="AB127" s="2">
        <v>0.94424175315683501</v>
      </c>
      <c r="AC127" s="2">
        <v>0.98224299268315696</v>
      </c>
      <c r="AD127" s="2">
        <v>0.98689516456841897</v>
      </c>
      <c r="AE127" s="2">
        <v>0.76423472917109003</v>
      </c>
      <c r="AF127" s="2">
        <v>0.42328150561884598</v>
      </c>
      <c r="AG127" s="2">
        <v>-0.18214488166752199</v>
      </c>
      <c r="AH127" s="2">
        <v>0.61073950728218496</v>
      </c>
      <c r="AI127" s="2">
        <v>0.87152322062100995</v>
      </c>
      <c r="AJ127" s="2">
        <v>0.93565452040798702</v>
      </c>
      <c r="AK127" s="2">
        <f t="shared" si="42"/>
        <v>0.99604727174073304</v>
      </c>
      <c r="AL127" s="9"/>
      <c r="AM127" s="1"/>
      <c r="AP127" s="2">
        <v>0.99887000000000004</v>
      </c>
      <c r="AQ127" s="2">
        <v>0.99646000000000001</v>
      </c>
      <c r="AR127" s="2">
        <v>0.9909</v>
      </c>
      <c r="AS127" s="2">
        <v>0.97333000000000003</v>
      </c>
      <c r="AT127" s="2">
        <v>0.98880999999999997</v>
      </c>
      <c r="AU127" s="2">
        <v>0.99375000000000002</v>
      </c>
      <c r="AV127" s="2">
        <v>0.99580999999999997</v>
      </c>
      <c r="AW127" s="2">
        <v>0.98928000000000005</v>
      </c>
      <c r="AX127" s="2">
        <v>0.97728999999999999</v>
      </c>
      <c r="AY127" s="2">
        <v>0.95845000000000002</v>
      </c>
      <c r="AZ127" s="2">
        <v>0.95492999999999995</v>
      </c>
      <c r="BA127" s="2">
        <v>0.98846999999999996</v>
      </c>
      <c r="BB127" s="2">
        <v>0.99404999999999999</v>
      </c>
      <c r="BC127" s="2">
        <f t="shared" si="43"/>
        <v>0.99887000000000004</v>
      </c>
      <c r="BD127" s="2"/>
      <c r="BE127" s="10">
        <v>1.0130699999999999</v>
      </c>
      <c r="BF127" s="10">
        <v>1.2939099999999999</v>
      </c>
      <c r="BG127" s="10">
        <v>1.43485</v>
      </c>
      <c r="BH127" s="10">
        <v>1.76475</v>
      </c>
      <c r="BI127" s="10">
        <v>1.14154</v>
      </c>
      <c r="BJ127" s="10">
        <v>0.97177999999999998</v>
      </c>
      <c r="BK127" s="10">
        <v>0.84728000000000003</v>
      </c>
      <c r="BL127" s="10">
        <v>0.52214000000000005</v>
      </c>
      <c r="BM127" s="10">
        <v>0.38036999999999999</v>
      </c>
      <c r="BN127" s="10">
        <v>0.24815999999999999</v>
      </c>
      <c r="BO127" s="10">
        <v>0.4652</v>
      </c>
      <c r="BP127" s="10">
        <v>0.61943999999999999</v>
      </c>
      <c r="BQ127" s="10">
        <v>0.68552000000000002</v>
      </c>
      <c r="BS127" s="10">
        <v>-4.6809999999999997E-2</v>
      </c>
      <c r="BT127" s="10">
        <v>-0.27037</v>
      </c>
      <c r="BU127" s="10">
        <v>-0.38369999999999999</v>
      </c>
      <c r="BV127" s="10">
        <v>-0.65086999999999995</v>
      </c>
      <c r="BW127" s="10">
        <v>-0.13194</v>
      </c>
      <c r="BX127" s="10">
        <v>1.372E-2</v>
      </c>
      <c r="BY127" s="10">
        <v>0.12273000000000001</v>
      </c>
      <c r="BZ127" s="10">
        <v>0.42207</v>
      </c>
      <c r="CA127" s="10">
        <v>0.56322000000000005</v>
      </c>
      <c r="CB127" s="10">
        <v>0.70381000000000005</v>
      </c>
      <c r="CC127" s="10">
        <v>0.44463999999999998</v>
      </c>
      <c r="CD127" s="10">
        <v>0.31346000000000002</v>
      </c>
      <c r="CE127" s="10">
        <v>0.25795000000000001</v>
      </c>
      <c r="CG127" s="1" t="s">
        <v>12</v>
      </c>
      <c r="CH127" s="1" t="s">
        <v>40</v>
      </c>
    </row>
    <row r="128" spans="1:86" x14ac:dyDescent="0.25">
      <c r="A128" t="s">
        <v>165</v>
      </c>
      <c r="B128" s="1" t="s">
        <v>27</v>
      </c>
      <c r="C128" s="1" t="s">
        <v>2</v>
      </c>
      <c r="D128" s="1">
        <v>7</v>
      </c>
      <c r="E128" s="4">
        <v>10</v>
      </c>
      <c r="F128" s="5">
        <v>2</v>
      </c>
      <c r="G128" s="4">
        <v>10.425700000000001</v>
      </c>
      <c r="H128" s="5">
        <v>3.0236900000000002</v>
      </c>
      <c r="I128" s="12">
        <v>2.4340000000000001E-2</v>
      </c>
      <c r="J128" s="12">
        <v>2.5729600000000001E-4</v>
      </c>
      <c r="K128" s="13">
        <v>0.98114000000000001</v>
      </c>
      <c r="L128" s="1" t="str">
        <f t="shared" si="33"/>
        <v>R3</v>
      </c>
      <c r="M128" s="1" t="str">
        <f t="shared" si="34"/>
        <v xml:space="preserve"> </v>
      </c>
      <c r="N128" s="1" t="s">
        <v>9</v>
      </c>
      <c r="O128" s="9" t="str">
        <f t="shared" si="35"/>
        <v>-</v>
      </c>
      <c r="P128" s="1" t="str">
        <f t="shared" si="36"/>
        <v>True</v>
      </c>
      <c r="Q128" s="1" t="str">
        <f t="shared" si="37"/>
        <v>False</v>
      </c>
      <c r="R128" s="1" t="str">
        <f t="shared" si="38"/>
        <v>True</v>
      </c>
      <c r="S128" s="1" t="str">
        <f t="shared" si="39"/>
        <v>True</v>
      </c>
      <c r="T128" s="1" t="str">
        <f t="shared" si="40"/>
        <v>False</v>
      </c>
      <c r="U128" s="1" t="str">
        <f t="shared" si="41"/>
        <v>True</v>
      </c>
      <c r="V128" s="1"/>
      <c r="W128" s="1"/>
      <c r="X128" s="2">
        <v>0.89428442895538096</v>
      </c>
      <c r="Y128" s="2">
        <v>0.73228775864976103</v>
      </c>
      <c r="Z128" s="2">
        <v>0.63793053333551697</v>
      </c>
      <c r="AA128" s="2">
        <v>0.40997731327243703</v>
      </c>
      <c r="AB128" s="2">
        <v>0.75299146481837997</v>
      </c>
      <c r="AC128" s="2">
        <v>0.87420607744537304</v>
      </c>
      <c r="AD128" s="2">
        <v>0.951208724041533</v>
      </c>
      <c r="AE128" s="2">
        <v>0.92380257616753203</v>
      </c>
      <c r="AF128" s="2">
        <v>0.63155261095466397</v>
      </c>
      <c r="AG128" s="2">
        <v>1.04051627375167E-2</v>
      </c>
      <c r="AH128" s="2">
        <v>0.78578601621771904</v>
      </c>
      <c r="AI128" s="2">
        <v>0.98012875128836197</v>
      </c>
      <c r="AJ128" s="2">
        <v>0.99891633201865404</v>
      </c>
      <c r="AK128" s="2">
        <f t="shared" si="42"/>
        <v>0.99891633201865404</v>
      </c>
      <c r="AL128" s="9"/>
      <c r="AM128" s="1"/>
      <c r="AP128" s="2">
        <v>0.99621999999999999</v>
      </c>
      <c r="AQ128" s="2">
        <v>0.98667000000000005</v>
      </c>
      <c r="AR128" s="2">
        <v>0.97880999999999996</v>
      </c>
      <c r="AS128" s="2">
        <v>0.95774000000000004</v>
      </c>
      <c r="AT128" s="2">
        <v>0.98141</v>
      </c>
      <c r="AU128" s="2">
        <v>0.98968999999999996</v>
      </c>
      <c r="AV128" s="2">
        <v>0.99473</v>
      </c>
      <c r="AW128" s="2">
        <v>0.99877000000000005</v>
      </c>
      <c r="AX128" s="2">
        <v>0.99285000000000001</v>
      </c>
      <c r="AY128" s="2">
        <v>0.98041</v>
      </c>
      <c r="AZ128" s="2">
        <v>0.97567999999999999</v>
      </c>
      <c r="BA128" s="2">
        <v>0.99756</v>
      </c>
      <c r="BB128" s="2">
        <v>0.99951999999999996</v>
      </c>
      <c r="BC128" s="2">
        <f t="shared" si="43"/>
        <v>0.99951999999999996</v>
      </c>
      <c r="BD128" s="2"/>
      <c r="BE128" s="10">
        <v>1.50529</v>
      </c>
      <c r="BF128" s="10">
        <v>1.9120699999999999</v>
      </c>
      <c r="BG128" s="10">
        <v>2.1161500000000002</v>
      </c>
      <c r="BH128" s="10">
        <v>2.5939000000000001</v>
      </c>
      <c r="BI128" s="10">
        <v>1.6877</v>
      </c>
      <c r="BJ128" s="10">
        <v>1.44038</v>
      </c>
      <c r="BK128" s="10">
        <v>1.25864</v>
      </c>
      <c r="BL128" s="10">
        <v>0.78166999999999998</v>
      </c>
      <c r="BM128" s="10">
        <v>0.57203000000000004</v>
      </c>
      <c r="BN128" s="10">
        <v>0.37507000000000001</v>
      </c>
      <c r="BO128" s="10">
        <v>0.70272999999999997</v>
      </c>
      <c r="BP128" s="10">
        <v>0.92745</v>
      </c>
      <c r="BQ128" s="10">
        <v>1.02356</v>
      </c>
      <c r="BS128" s="10">
        <v>-0.43997000000000003</v>
      </c>
      <c r="BT128" s="10">
        <v>-0.75861000000000001</v>
      </c>
      <c r="BU128" s="10">
        <v>-0.91957</v>
      </c>
      <c r="BV128" s="10">
        <v>-1.2982899999999999</v>
      </c>
      <c r="BW128" s="10">
        <v>-0.56374000000000002</v>
      </c>
      <c r="BX128" s="10">
        <v>-0.35870999999999997</v>
      </c>
      <c r="BY128" s="10">
        <v>-0.20569999999999999</v>
      </c>
      <c r="BZ128" s="10">
        <v>0.21165999999999999</v>
      </c>
      <c r="CA128" s="10">
        <v>0.40649000000000002</v>
      </c>
      <c r="CB128" s="10">
        <v>0.59906999999999999</v>
      </c>
      <c r="CC128" s="10">
        <v>0.24884000000000001</v>
      </c>
      <c r="CD128" s="10">
        <v>6.3710000000000003E-2</v>
      </c>
      <c r="CE128" s="10">
        <v>-1.47E-2</v>
      </c>
      <c r="CG128" s="1" t="s">
        <v>9</v>
      </c>
    </row>
    <row r="129" spans="1:86" x14ac:dyDescent="0.25">
      <c r="A129" t="s">
        <v>166</v>
      </c>
      <c r="B129" s="1" t="s">
        <v>27</v>
      </c>
      <c r="C129" s="1" t="s">
        <v>2</v>
      </c>
      <c r="D129" s="1">
        <v>8</v>
      </c>
      <c r="E129" s="4">
        <v>30</v>
      </c>
      <c r="F129" s="5">
        <v>2</v>
      </c>
      <c r="G129" s="4">
        <v>29.654450000000001</v>
      </c>
      <c r="H129" s="5">
        <v>3.1473599999999999</v>
      </c>
      <c r="I129" s="12">
        <v>8.9520000000000002E-2</v>
      </c>
      <c r="J129" s="12">
        <v>2.01626E-4</v>
      </c>
      <c r="K129" s="13">
        <v>0.99970000000000003</v>
      </c>
      <c r="L129" s="1" t="str">
        <f t="shared" si="33"/>
        <v>AE08</v>
      </c>
      <c r="M129" s="1" t="str">
        <f t="shared" si="34"/>
        <v xml:space="preserve"> </v>
      </c>
      <c r="N129" s="1" t="s">
        <v>4</v>
      </c>
      <c r="O129" s="9" t="str">
        <f t="shared" si="35"/>
        <v>-</v>
      </c>
      <c r="P129" s="1" t="str">
        <f t="shared" si="36"/>
        <v>True</v>
      </c>
      <c r="Q129" s="1" t="str">
        <f t="shared" si="37"/>
        <v>False</v>
      </c>
      <c r="R129" s="1" t="str">
        <f t="shared" si="38"/>
        <v>True</v>
      </c>
      <c r="S129" s="1" t="str">
        <f t="shared" si="39"/>
        <v>True</v>
      </c>
      <c r="T129" s="1" t="str">
        <f t="shared" si="40"/>
        <v>False</v>
      </c>
      <c r="U129" s="1" t="str">
        <f t="shared" si="41"/>
        <v>True</v>
      </c>
      <c r="V129" s="1"/>
      <c r="W129" s="1"/>
      <c r="X129" s="2">
        <v>0.96443835715909898</v>
      </c>
      <c r="Y129" s="2">
        <v>0.98948266753853797</v>
      </c>
      <c r="Z129" s="2">
        <v>0.97343472689105504</v>
      </c>
      <c r="AA129" s="2">
        <v>0.902076446317995</v>
      </c>
      <c r="AB129" s="2">
        <v>0.99542065218293596</v>
      </c>
      <c r="AC129" s="2">
        <v>0.99209195827012997</v>
      </c>
      <c r="AD129" s="2">
        <v>0.95936389343139605</v>
      </c>
      <c r="AE129" s="2">
        <v>0.59682885977482403</v>
      </c>
      <c r="AF129" s="2">
        <v>0.189401234215401</v>
      </c>
      <c r="AG129" s="2">
        <v>-0.50998170988354896</v>
      </c>
      <c r="AH129" s="2">
        <v>0.39579041450200098</v>
      </c>
      <c r="AI129" s="2">
        <v>0.72701994567169403</v>
      </c>
      <c r="AJ129" s="2">
        <v>0.83671663257445095</v>
      </c>
      <c r="AK129" s="2">
        <f t="shared" si="42"/>
        <v>0.99542065218293596</v>
      </c>
      <c r="AL129" s="9"/>
      <c r="AM129" s="1"/>
      <c r="AP129" s="2">
        <v>0.98677000000000004</v>
      </c>
      <c r="AQ129" s="2">
        <v>0.99890999999999996</v>
      </c>
      <c r="AR129" s="2">
        <v>0.99953000000000003</v>
      </c>
      <c r="AS129" s="2">
        <v>0.99319999999999997</v>
      </c>
      <c r="AT129" s="2">
        <v>0.99887999999999999</v>
      </c>
      <c r="AU129" s="2">
        <v>0.99865000000000004</v>
      </c>
      <c r="AV129" s="2">
        <v>0.99653999999999998</v>
      </c>
      <c r="AW129" s="2">
        <v>0.97801000000000005</v>
      </c>
      <c r="AX129" s="2">
        <v>0.96077999999999997</v>
      </c>
      <c r="AY129" s="2">
        <v>0.93755999999999995</v>
      </c>
      <c r="AZ129" s="2">
        <v>0.92301</v>
      </c>
      <c r="BA129" s="2">
        <v>0.97182000000000002</v>
      </c>
      <c r="BB129" s="2">
        <v>0.98304000000000002</v>
      </c>
      <c r="BC129" s="2">
        <f t="shared" si="43"/>
        <v>0.99953000000000003</v>
      </c>
      <c r="BD129" s="2"/>
      <c r="BE129" s="10">
        <v>0.87807999999999997</v>
      </c>
      <c r="BF129" s="10">
        <v>1.13662</v>
      </c>
      <c r="BG129" s="10">
        <v>1.2675099999999999</v>
      </c>
      <c r="BH129" s="10">
        <v>1.57545</v>
      </c>
      <c r="BI129" s="10">
        <v>1.0078499999999999</v>
      </c>
      <c r="BJ129" s="10">
        <v>0.85301000000000005</v>
      </c>
      <c r="BK129" s="10">
        <v>0.74009000000000003</v>
      </c>
      <c r="BL129" s="10">
        <v>0.44868000000000002</v>
      </c>
      <c r="BM129" s="10">
        <v>0.32385999999999998</v>
      </c>
      <c r="BN129" s="10">
        <v>0.20918</v>
      </c>
      <c r="BO129" s="10">
        <v>0.39112000000000002</v>
      </c>
      <c r="BP129" s="10">
        <v>0.53088000000000002</v>
      </c>
      <c r="BQ129" s="10">
        <v>0.59126000000000001</v>
      </c>
      <c r="BS129" s="10">
        <v>8.0600000000000005E-2</v>
      </c>
      <c r="BT129" s="10">
        <v>-0.13847000000000001</v>
      </c>
      <c r="BU129" s="10">
        <v>-0.25168000000000001</v>
      </c>
      <c r="BV129" s="10">
        <v>-0.52142999999999995</v>
      </c>
      <c r="BW129" s="10">
        <v>-2.4760000000000001E-2</v>
      </c>
      <c r="BX129" s="10">
        <v>0.11513</v>
      </c>
      <c r="BY129" s="10">
        <v>0.21864</v>
      </c>
      <c r="BZ129" s="10">
        <v>0.49652000000000002</v>
      </c>
      <c r="CA129" s="10">
        <v>0.62373999999999996</v>
      </c>
      <c r="CB129" s="10">
        <v>0.74775000000000003</v>
      </c>
      <c r="CC129" s="10">
        <v>0.52861000000000002</v>
      </c>
      <c r="CD129" s="10">
        <v>0.40439999999999998</v>
      </c>
      <c r="CE129" s="10">
        <v>0.35088000000000003</v>
      </c>
      <c r="CG129" s="1" t="s">
        <v>4</v>
      </c>
    </row>
    <row r="130" spans="1:86" x14ac:dyDescent="0.25">
      <c r="A130" t="s">
        <v>167</v>
      </c>
      <c r="B130" s="1" t="s">
        <v>27</v>
      </c>
      <c r="C130" s="1" t="s">
        <v>2</v>
      </c>
      <c r="D130" s="1">
        <v>9</v>
      </c>
      <c r="E130" s="4">
        <v>20</v>
      </c>
      <c r="F130" s="5">
        <v>2</v>
      </c>
      <c r="G130" s="4">
        <v>20.04937</v>
      </c>
      <c r="H130" s="5">
        <v>3.02576</v>
      </c>
      <c r="I130" s="12">
        <v>3.9820000000000001E-2</v>
      </c>
      <c r="J130" s="12">
        <v>4.7272999999999998E-4</v>
      </c>
      <c r="K130" s="13">
        <v>0.98733000000000004</v>
      </c>
      <c r="L130" s="1" t="str">
        <f t="shared" ref="L130:L145" si="44">CG130</f>
        <v>R3</v>
      </c>
      <c r="M130" s="1" t="str">
        <f t="shared" ref="M130:M145" si="45">IF(CH130&lt;&gt;0, CH130, " ")</f>
        <v xml:space="preserve"> </v>
      </c>
      <c r="N130" s="1" t="s">
        <v>9</v>
      </c>
      <c r="O130" s="9" t="str">
        <f t="shared" ref="O130:O145" si="46">IF(AL130="","-",AL130)</f>
        <v>-</v>
      </c>
      <c r="P130" s="1" t="str">
        <f t="shared" ref="P130:P145" si="47">IF(ISNUMBER(SEARCH($N130,L130))=TRUE, "True", "False")</f>
        <v>True</v>
      </c>
      <c r="Q130" s="1" t="str">
        <f t="shared" ref="Q130:Q145" si="48">IF(ISNUMBER(SEARCH($N130,M130))=TRUE, "True", "False")</f>
        <v>False</v>
      </c>
      <c r="R130" s="1" t="str">
        <f t="shared" ref="R130:R161" si="49">IF(OR(P130="True",Q130="True"), "True", "False")</f>
        <v>True</v>
      </c>
      <c r="S130" s="1" t="str">
        <f t="shared" ref="S130:S145" si="50">IF(OR(ISNUMBER(SEARCH(L130,$N130))=TRUE, ISNUMBER(SEARCH(L130,$O130))=TRUE), "True", "False")</f>
        <v>True</v>
      </c>
      <c r="T130" s="1" t="str">
        <f t="shared" ref="T130:T145" si="51">IF(OR(ISNUMBER(SEARCH($N130,M130))=TRUE, ISNUMBER(SEARCH($O130,M130))=TRUE), "True", "False")</f>
        <v>False</v>
      </c>
      <c r="U130" s="1" t="str">
        <f t="shared" ref="U130:U161" si="52">IF(OR(S130="True",T130="True"), "True", "False")</f>
        <v>True</v>
      </c>
      <c r="V130" s="1"/>
      <c r="W130" s="1"/>
      <c r="X130" s="2">
        <v>0.94489132883461302</v>
      </c>
      <c r="Y130" s="2">
        <v>0.82585801617673105</v>
      </c>
      <c r="Z130" s="2">
        <v>0.74891890593070198</v>
      </c>
      <c r="AA130" s="2">
        <v>0.55865425069079599</v>
      </c>
      <c r="AB130" s="2">
        <v>0.84096302660727495</v>
      </c>
      <c r="AC130" s="2">
        <v>0.93269289989101101</v>
      </c>
      <c r="AD130" s="2">
        <v>0.98222525465663602</v>
      </c>
      <c r="AE130" s="2">
        <v>0.87673593176851194</v>
      </c>
      <c r="AF130" s="2">
        <v>0.55412940231129104</v>
      </c>
      <c r="AG130" s="2">
        <v>-7.8894984410526406E-2</v>
      </c>
      <c r="AH130" s="2">
        <v>0.72245181873313602</v>
      </c>
      <c r="AI130" s="2">
        <v>0.95275048495710102</v>
      </c>
      <c r="AJ130" s="2">
        <v>0.99045854916282805</v>
      </c>
      <c r="AK130" s="2">
        <f t="shared" ref="AK130:AK161" si="53">MAX(X130:AJ130)</f>
        <v>0.99045854916282805</v>
      </c>
      <c r="AL130" s="9"/>
      <c r="AM130" s="1"/>
      <c r="AP130" s="2">
        <v>0.99843999999999999</v>
      </c>
      <c r="AQ130" s="2">
        <v>0.99238000000000004</v>
      </c>
      <c r="AR130" s="2">
        <v>0.98570999999999998</v>
      </c>
      <c r="AS130" s="2">
        <v>0.96650999999999998</v>
      </c>
      <c r="AT130" s="2">
        <v>0.98692999999999997</v>
      </c>
      <c r="AU130" s="2">
        <v>0.99370999999999998</v>
      </c>
      <c r="AV130" s="2">
        <v>0.99741999999999997</v>
      </c>
      <c r="AW130" s="2">
        <v>0.99685000000000001</v>
      </c>
      <c r="AX130" s="2">
        <v>0.98838999999999999</v>
      </c>
      <c r="AY130" s="2">
        <v>0.97340000000000004</v>
      </c>
      <c r="AZ130" s="2">
        <v>0.96799999999999997</v>
      </c>
      <c r="BA130" s="2">
        <v>0.99531000000000003</v>
      </c>
      <c r="BB130" s="2">
        <v>0.999</v>
      </c>
      <c r="BC130" s="2">
        <f t="shared" ref="BC130:BC161" si="54">MAX(AP130:BB130)</f>
        <v>0.999</v>
      </c>
      <c r="BD130" s="2"/>
      <c r="BE130" s="10">
        <v>1.34789</v>
      </c>
      <c r="BF130" s="10">
        <v>1.7150700000000001</v>
      </c>
      <c r="BG130" s="10">
        <v>1.89923</v>
      </c>
      <c r="BH130" s="10">
        <v>2.33019</v>
      </c>
      <c r="BI130" s="10">
        <v>1.5128299999999999</v>
      </c>
      <c r="BJ130" s="10">
        <v>1.2899400000000001</v>
      </c>
      <c r="BK130" s="10">
        <v>1.12625</v>
      </c>
      <c r="BL130" s="10">
        <v>0.69730000000000003</v>
      </c>
      <c r="BM130" s="10">
        <v>0.50929999999999997</v>
      </c>
      <c r="BN130" s="10">
        <v>0.3332</v>
      </c>
      <c r="BO130" s="10">
        <v>0.62504000000000004</v>
      </c>
      <c r="BP130" s="10">
        <v>0.82762999999999998</v>
      </c>
      <c r="BQ130" s="10">
        <v>0.9143</v>
      </c>
      <c r="BS130" s="10">
        <v>-0.31770999999999999</v>
      </c>
      <c r="BT130" s="10">
        <v>-0.60902000000000001</v>
      </c>
      <c r="BU130" s="10">
        <v>-0.75624000000000002</v>
      </c>
      <c r="BV130" s="10">
        <v>-1.10267</v>
      </c>
      <c r="BW130" s="10">
        <v>-0.43051</v>
      </c>
      <c r="BX130" s="10">
        <v>-0.24282000000000001</v>
      </c>
      <c r="BY130" s="10">
        <v>-0.10272000000000001</v>
      </c>
      <c r="BZ130" s="10">
        <v>0.27947</v>
      </c>
      <c r="CA130" s="10">
        <v>0.45784999999999998</v>
      </c>
      <c r="CB130" s="10">
        <v>0.63404000000000005</v>
      </c>
      <c r="CC130" s="10">
        <v>0.31328</v>
      </c>
      <c r="CD130" s="10">
        <v>0.14384</v>
      </c>
      <c r="CE130" s="10">
        <v>7.2069999999999995E-2</v>
      </c>
      <c r="CG130" s="1" t="s">
        <v>9</v>
      </c>
    </row>
    <row r="131" spans="1:86" x14ac:dyDescent="0.25">
      <c r="A131" t="s">
        <v>168</v>
      </c>
      <c r="B131" s="1" t="s">
        <v>27</v>
      </c>
      <c r="C131" s="1" t="s">
        <v>2</v>
      </c>
      <c r="D131" s="1">
        <v>10</v>
      </c>
      <c r="E131" s="4">
        <v>5</v>
      </c>
      <c r="F131" s="5">
        <v>2</v>
      </c>
      <c r="G131" s="4">
        <v>5.6825299999999999</v>
      </c>
      <c r="H131" s="5">
        <v>2.34497</v>
      </c>
      <c r="I131" s="12">
        <v>2.188E-2</v>
      </c>
      <c r="J131" s="12">
        <v>6.1085800000000004E-5</v>
      </c>
      <c r="K131" s="13">
        <v>0.99858999999999998</v>
      </c>
      <c r="L131" s="1" t="str">
        <f t="shared" si="44"/>
        <v>AE09</v>
      </c>
      <c r="M131" s="1" t="str">
        <f t="shared" si="45"/>
        <v>D1</v>
      </c>
      <c r="N131" s="1" t="s">
        <v>40</v>
      </c>
      <c r="O131" s="9" t="str">
        <f t="shared" si="46"/>
        <v>-</v>
      </c>
      <c r="P131" s="1" t="str">
        <f t="shared" si="47"/>
        <v>True</v>
      </c>
      <c r="Q131" s="1" t="str">
        <f t="shared" si="48"/>
        <v>False</v>
      </c>
      <c r="R131" s="1" t="str">
        <f t="shared" si="49"/>
        <v>True</v>
      </c>
      <c r="S131" s="1" t="str">
        <f t="shared" si="50"/>
        <v>True</v>
      </c>
      <c r="T131" s="1" t="str">
        <f t="shared" si="51"/>
        <v>False</v>
      </c>
      <c r="U131" s="1" t="str">
        <f t="shared" si="52"/>
        <v>True</v>
      </c>
      <c r="V131" s="1"/>
      <c r="W131" s="1"/>
      <c r="X131" s="2">
        <v>0.98165367966077</v>
      </c>
      <c r="Y131" s="2">
        <v>0.96851541741135505</v>
      </c>
      <c r="Z131" s="2">
        <v>0.93644299780643403</v>
      </c>
      <c r="AA131" s="2">
        <v>0.834844199125788</v>
      </c>
      <c r="AB131" s="2">
        <v>0.97683792124764202</v>
      </c>
      <c r="AC131" s="2">
        <v>0.99800341095702805</v>
      </c>
      <c r="AD131" s="2">
        <v>0.98653950532136303</v>
      </c>
      <c r="AE131" s="2">
        <v>0.69201301330658005</v>
      </c>
      <c r="AF131" s="2">
        <v>0.30333396171862498</v>
      </c>
      <c r="AG131" s="2">
        <v>-0.37477483266087303</v>
      </c>
      <c r="AH131" s="2">
        <v>0.49913008652086599</v>
      </c>
      <c r="AI131" s="2">
        <v>0.80836796112790998</v>
      </c>
      <c r="AJ131" s="2">
        <v>0.89799334139159703</v>
      </c>
      <c r="AK131" s="2">
        <f t="shared" si="53"/>
        <v>0.99800341095702805</v>
      </c>
      <c r="AL131" s="9"/>
      <c r="AM131" s="1"/>
      <c r="AP131" s="2">
        <v>0.99155000000000004</v>
      </c>
      <c r="AQ131" s="2">
        <v>0.99926999999999999</v>
      </c>
      <c r="AR131" s="2">
        <v>0.99822999999999995</v>
      </c>
      <c r="AS131" s="2">
        <v>0.98924000000000001</v>
      </c>
      <c r="AT131" s="2">
        <v>0.99805999999999995</v>
      </c>
      <c r="AU131" s="2">
        <v>0.99919000000000002</v>
      </c>
      <c r="AV131" s="2">
        <v>0.99817999999999996</v>
      </c>
      <c r="AW131" s="2">
        <v>0.98253000000000001</v>
      </c>
      <c r="AX131" s="2">
        <v>0.96618999999999999</v>
      </c>
      <c r="AY131" s="2">
        <v>0.94323999999999997</v>
      </c>
      <c r="AZ131" s="2">
        <v>0.93401000000000001</v>
      </c>
      <c r="BA131" s="2">
        <v>0.97811000000000003</v>
      </c>
      <c r="BB131" s="2">
        <v>0.98773999999999995</v>
      </c>
      <c r="BC131" s="2">
        <f t="shared" si="54"/>
        <v>0.99926999999999999</v>
      </c>
      <c r="BD131" s="2"/>
      <c r="BE131" s="10">
        <v>0.99104000000000003</v>
      </c>
      <c r="BF131" s="10">
        <v>1.2735099999999999</v>
      </c>
      <c r="BG131" s="10">
        <v>1.4159900000000001</v>
      </c>
      <c r="BH131" s="10">
        <v>1.7504299999999999</v>
      </c>
      <c r="BI131" s="10">
        <v>1.1273599999999999</v>
      </c>
      <c r="BJ131" s="10">
        <v>0.95743999999999996</v>
      </c>
      <c r="BK131" s="10">
        <v>0.83318000000000003</v>
      </c>
      <c r="BL131" s="10">
        <v>0.51041999999999998</v>
      </c>
      <c r="BM131" s="10">
        <v>0.37071999999999999</v>
      </c>
      <c r="BN131" s="10">
        <v>0.24115</v>
      </c>
      <c r="BO131" s="10">
        <v>0.45052999999999999</v>
      </c>
      <c r="BP131" s="10">
        <v>0.60431999999999997</v>
      </c>
      <c r="BQ131" s="10">
        <v>0.67052</v>
      </c>
      <c r="BS131" s="10">
        <v>-2.351E-2</v>
      </c>
      <c r="BT131" s="10">
        <v>-0.25328000000000001</v>
      </c>
      <c r="BU131" s="10">
        <v>-0.37082999999999999</v>
      </c>
      <c r="BV131" s="10">
        <v>-0.64936000000000005</v>
      </c>
      <c r="BW131" s="10">
        <v>-0.12271</v>
      </c>
      <c r="BX131" s="10">
        <v>2.5319999999999999E-2</v>
      </c>
      <c r="BY131" s="10">
        <v>0.13550000000000001</v>
      </c>
      <c r="BZ131" s="10">
        <v>0.435</v>
      </c>
      <c r="CA131" s="10">
        <v>0.57452000000000003</v>
      </c>
      <c r="CB131" s="10">
        <v>0.71242000000000005</v>
      </c>
      <c r="CC131" s="10">
        <v>0.46312999999999999</v>
      </c>
      <c r="CD131" s="10">
        <v>0.33072000000000001</v>
      </c>
      <c r="CE131" s="10">
        <v>0.27417999999999998</v>
      </c>
      <c r="CG131" s="1" t="s">
        <v>40</v>
      </c>
      <c r="CH131" s="1" t="s">
        <v>12</v>
      </c>
    </row>
    <row r="132" spans="1:86" x14ac:dyDescent="0.25">
      <c r="A132" t="s">
        <v>169</v>
      </c>
      <c r="B132" s="1" t="s">
        <v>27</v>
      </c>
      <c r="C132" s="1" t="s">
        <v>2</v>
      </c>
      <c r="D132" s="1">
        <v>11</v>
      </c>
      <c r="E132" s="4">
        <v>-5</v>
      </c>
      <c r="F132" s="5">
        <v>2</v>
      </c>
      <c r="G132" s="4">
        <v>-3.3852000000000002</v>
      </c>
      <c r="H132" s="5">
        <v>2.9439000000000002</v>
      </c>
      <c r="I132" s="12">
        <v>8.8199999999999997E-3</v>
      </c>
      <c r="J132" s="12">
        <v>5.9720099999999996E-6</v>
      </c>
      <c r="K132" s="13">
        <v>0.99978</v>
      </c>
      <c r="L132" s="1" t="str">
        <f t="shared" si="44"/>
        <v>AE08</v>
      </c>
      <c r="M132" s="1" t="str">
        <f t="shared" si="45"/>
        <v xml:space="preserve"> </v>
      </c>
      <c r="N132" s="1" t="s">
        <v>4</v>
      </c>
      <c r="O132" s="9" t="str">
        <f t="shared" si="46"/>
        <v>-</v>
      </c>
      <c r="P132" s="1" t="str">
        <f t="shared" si="47"/>
        <v>True</v>
      </c>
      <c r="Q132" s="1" t="str">
        <f t="shared" si="48"/>
        <v>False</v>
      </c>
      <c r="R132" s="1" t="str">
        <f t="shared" si="49"/>
        <v>True</v>
      </c>
      <c r="S132" s="1" t="str">
        <f t="shared" si="50"/>
        <v>True</v>
      </c>
      <c r="T132" s="1" t="str">
        <f t="shared" si="51"/>
        <v>False</v>
      </c>
      <c r="U132" s="1" t="str">
        <f t="shared" si="52"/>
        <v>True</v>
      </c>
      <c r="V132" s="1"/>
      <c r="W132" s="1"/>
      <c r="X132" s="2">
        <v>0.95039574677850902</v>
      </c>
      <c r="Y132" s="2">
        <v>0.99043249904383401</v>
      </c>
      <c r="Z132" s="2">
        <v>0.98049565942139305</v>
      </c>
      <c r="AA132" s="2">
        <v>0.92040320473788295</v>
      </c>
      <c r="AB132" s="2">
        <v>0.99866594012001797</v>
      </c>
      <c r="AC132" s="2">
        <v>0.98643032813579501</v>
      </c>
      <c r="AD132" s="2">
        <v>0.94492024219247905</v>
      </c>
      <c r="AE132" s="2">
        <v>0.55376753052892502</v>
      </c>
      <c r="AF132" s="2">
        <v>0.13288696146311399</v>
      </c>
      <c r="AG132" s="2">
        <v>-0.58763291107042304</v>
      </c>
      <c r="AH132" s="2">
        <v>0.34640042503880603</v>
      </c>
      <c r="AI132" s="2">
        <v>0.68872859908955397</v>
      </c>
      <c r="AJ132" s="2">
        <v>0.80847145471738002</v>
      </c>
      <c r="AK132" s="2">
        <f t="shared" si="53"/>
        <v>0.99866594012001797</v>
      </c>
      <c r="AL132" s="9"/>
      <c r="AM132" s="1"/>
      <c r="AP132" s="2">
        <v>0.98216000000000003</v>
      </c>
      <c r="AQ132" s="2">
        <v>0.99594000000000005</v>
      </c>
      <c r="AR132" s="2">
        <v>0.99780000000000002</v>
      </c>
      <c r="AS132" s="2">
        <v>0.99453999999999998</v>
      </c>
      <c r="AT132" s="2">
        <v>0.99904000000000004</v>
      </c>
      <c r="AU132" s="2">
        <v>0.99800999999999995</v>
      </c>
      <c r="AV132" s="2">
        <v>0.99541999999999997</v>
      </c>
      <c r="AW132" s="2">
        <v>0.97613000000000005</v>
      </c>
      <c r="AX132" s="2">
        <v>0.95879000000000003</v>
      </c>
      <c r="AY132" s="2">
        <v>0.93545999999999996</v>
      </c>
      <c r="AZ132" s="2">
        <v>0.92042999999999997</v>
      </c>
      <c r="BA132" s="2">
        <v>0.96901000000000004</v>
      </c>
      <c r="BB132" s="2">
        <v>0.98053999999999997</v>
      </c>
      <c r="BC132" s="2">
        <f t="shared" si="54"/>
        <v>0.99904000000000004</v>
      </c>
      <c r="BD132" s="2"/>
      <c r="BE132" s="10">
        <v>0.86845000000000006</v>
      </c>
      <c r="BF132" s="10">
        <v>1.1287799999999999</v>
      </c>
      <c r="BG132" s="10">
        <v>1.2610600000000001</v>
      </c>
      <c r="BH132" s="10">
        <v>1.5728599999999999</v>
      </c>
      <c r="BI132" s="10">
        <v>1.0037700000000001</v>
      </c>
      <c r="BJ132" s="10">
        <v>0.84838000000000002</v>
      </c>
      <c r="BK132" s="10">
        <v>0.73526000000000002</v>
      </c>
      <c r="BL132" s="10">
        <v>0.44439000000000001</v>
      </c>
      <c r="BM132" s="10">
        <v>0.32033</v>
      </c>
      <c r="BN132" s="10">
        <v>0.20666999999999999</v>
      </c>
      <c r="BO132" s="10">
        <v>0.38495000000000001</v>
      </c>
      <c r="BP132" s="10">
        <v>0.52480000000000004</v>
      </c>
      <c r="BQ132" s="10">
        <v>0.58543999999999996</v>
      </c>
      <c r="BS132" s="10">
        <v>0.10878</v>
      </c>
      <c r="BT132" s="10">
        <v>-0.10766000000000001</v>
      </c>
      <c r="BU132" s="10">
        <v>-0.22040999999999999</v>
      </c>
      <c r="BV132" s="10">
        <v>-0.49020000000000002</v>
      </c>
      <c r="BW132" s="10">
        <v>-2.6199999999999999E-3</v>
      </c>
      <c r="BX132" s="10">
        <v>0.13519999999999999</v>
      </c>
      <c r="BY132" s="10">
        <v>0.23688999999999999</v>
      </c>
      <c r="BZ132" s="10">
        <v>0.50876999999999994</v>
      </c>
      <c r="CA132" s="10">
        <v>0.63280999999999998</v>
      </c>
      <c r="CB132" s="10">
        <v>0.75363000000000002</v>
      </c>
      <c r="CC132" s="10">
        <v>0.54217000000000004</v>
      </c>
      <c r="CD132" s="10">
        <v>0.42057</v>
      </c>
      <c r="CE132" s="10">
        <v>0.36784</v>
      </c>
      <c r="CG132" s="1" t="s">
        <v>4</v>
      </c>
    </row>
    <row r="133" spans="1:86" x14ac:dyDescent="0.25">
      <c r="A133" t="s">
        <v>170</v>
      </c>
      <c r="B133" s="1" t="s">
        <v>27</v>
      </c>
      <c r="C133" s="1" t="s">
        <v>2</v>
      </c>
      <c r="D133" s="1">
        <v>12</v>
      </c>
      <c r="E133" s="4">
        <v>0</v>
      </c>
      <c r="F133" s="5">
        <v>2</v>
      </c>
      <c r="G133" s="4">
        <v>1.3064100000000001</v>
      </c>
      <c r="H133" s="5">
        <v>2.4150499999999999</v>
      </c>
      <c r="I133" s="12">
        <v>1.3860000000000001E-2</v>
      </c>
      <c r="J133" s="12">
        <v>2.2626899999999998E-5</v>
      </c>
      <c r="K133" s="13">
        <v>0.99922999999999995</v>
      </c>
      <c r="L133" s="1" t="str">
        <f t="shared" si="44"/>
        <v>AE08</v>
      </c>
      <c r="M133" s="1" t="str">
        <f t="shared" si="45"/>
        <v>AE09D1</v>
      </c>
      <c r="N133" s="1" t="s">
        <v>40</v>
      </c>
      <c r="O133" s="9" t="str">
        <f t="shared" si="46"/>
        <v>-</v>
      </c>
      <c r="P133" s="1" t="str">
        <f t="shared" si="47"/>
        <v>False</v>
      </c>
      <c r="Q133" s="1" t="str">
        <f t="shared" si="48"/>
        <v>True</v>
      </c>
      <c r="R133" s="1" t="str">
        <f t="shared" si="49"/>
        <v>True</v>
      </c>
      <c r="S133" s="1" t="str">
        <f t="shared" si="50"/>
        <v>False</v>
      </c>
      <c r="T133" s="1" t="str">
        <f t="shared" si="51"/>
        <v>True</v>
      </c>
      <c r="U133" s="1" t="str">
        <f t="shared" si="52"/>
        <v>True</v>
      </c>
      <c r="V133" s="1"/>
      <c r="W133" s="1"/>
      <c r="X133" s="2">
        <v>0.97745622368674401</v>
      </c>
      <c r="Y133" s="2">
        <v>0.98093313671036597</v>
      </c>
      <c r="Z133" s="2">
        <v>0.95598654573248198</v>
      </c>
      <c r="AA133" s="2">
        <v>0.86840151591843295</v>
      </c>
      <c r="AB133" s="2">
        <v>0.98829337178555099</v>
      </c>
      <c r="AC133" s="2">
        <v>0.99794384375824896</v>
      </c>
      <c r="AD133" s="2">
        <v>0.97648154166535195</v>
      </c>
      <c r="AE133" s="2">
        <v>0.64977858508264796</v>
      </c>
      <c r="AF133" s="2">
        <v>0.24985649008089</v>
      </c>
      <c r="AG133" s="2">
        <v>-0.440437309126819</v>
      </c>
      <c r="AH133" s="2">
        <v>0.45489715285874399</v>
      </c>
      <c r="AI133" s="2">
        <v>0.773835320482121</v>
      </c>
      <c r="AJ133" s="2">
        <v>0.87271761972415896</v>
      </c>
      <c r="AK133" s="2">
        <f t="shared" si="53"/>
        <v>0.99794384375824896</v>
      </c>
      <c r="AL133" s="9"/>
      <c r="AM133" s="1"/>
      <c r="AP133" s="2">
        <v>0.99109000000000003</v>
      </c>
      <c r="AQ133" s="2">
        <v>0.99890999999999996</v>
      </c>
      <c r="AR133" s="2">
        <v>0.998</v>
      </c>
      <c r="AS133" s="2">
        <v>0.98938999999999999</v>
      </c>
      <c r="AT133" s="2">
        <v>0.99861</v>
      </c>
      <c r="AU133" s="2">
        <v>0.99978999999999996</v>
      </c>
      <c r="AV133" s="2">
        <v>0.99883999999999995</v>
      </c>
      <c r="AW133" s="2">
        <v>0.98329999999999995</v>
      </c>
      <c r="AX133" s="2">
        <v>0.96689999999999998</v>
      </c>
      <c r="AY133" s="2">
        <v>0.94372999999999996</v>
      </c>
      <c r="AZ133" s="2">
        <v>0.93378000000000005</v>
      </c>
      <c r="BA133" s="2">
        <v>0.97845000000000004</v>
      </c>
      <c r="BB133" s="2">
        <v>0.98821000000000003</v>
      </c>
      <c r="BC133" s="2">
        <f t="shared" si="54"/>
        <v>0.99978999999999996</v>
      </c>
      <c r="BD133" s="2"/>
      <c r="BE133" s="10">
        <v>0.94691000000000003</v>
      </c>
      <c r="BF133" s="10">
        <v>1.22113</v>
      </c>
      <c r="BG133" s="10">
        <v>1.3600699999999999</v>
      </c>
      <c r="BH133" s="10">
        <v>1.6870099999999999</v>
      </c>
      <c r="BI133" s="10">
        <v>1.0846800000000001</v>
      </c>
      <c r="BJ133" s="10">
        <v>0.92013</v>
      </c>
      <c r="BK133" s="10">
        <v>0.80001</v>
      </c>
      <c r="BL133" s="10">
        <v>0.48902000000000001</v>
      </c>
      <c r="BM133" s="10">
        <v>0.35489999999999999</v>
      </c>
      <c r="BN133" s="10">
        <v>0.23072999999999999</v>
      </c>
      <c r="BO133" s="10">
        <v>0.42945</v>
      </c>
      <c r="BP133" s="10">
        <v>0.57784999999999997</v>
      </c>
      <c r="BQ133" s="10">
        <v>0.64197000000000004</v>
      </c>
      <c r="BS133" s="10">
        <v>1.7690000000000001E-2</v>
      </c>
      <c r="BT133" s="10">
        <v>-0.20616999999999999</v>
      </c>
      <c r="BU133" s="10">
        <v>-0.32171</v>
      </c>
      <c r="BV133" s="10">
        <v>-0.59679000000000004</v>
      </c>
      <c r="BW133" s="10">
        <v>-8.7099999999999997E-2</v>
      </c>
      <c r="BX133" s="10">
        <v>5.6800000000000003E-2</v>
      </c>
      <c r="BY133" s="10">
        <v>0.16364000000000001</v>
      </c>
      <c r="BZ133" s="10">
        <v>0.45311000000000001</v>
      </c>
      <c r="CA133" s="10">
        <v>0.58772999999999997</v>
      </c>
      <c r="CB133" s="10">
        <v>0.72089999999999999</v>
      </c>
      <c r="CC133" s="10">
        <v>0.48188999999999999</v>
      </c>
      <c r="CD133" s="10">
        <v>0.35407</v>
      </c>
      <c r="CE133" s="10">
        <v>0.29913000000000001</v>
      </c>
      <c r="CG133" s="1" t="s">
        <v>4</v>
      </c>
      <c r="CH133" s="1" t="s">
        <v>186</v>
      </c>
    </row>
    <row r="134" spans="1:86" x14ac:dyDescent="0.25">
      <c r="A134" t="s">
        <v>171</v>
      </c>
      <c r="B134" s="1" t="s">
        <v>27</v>
      </c>
      <c r="C134" s="1" t="s">
        <v>2</v>
      </c>
      <c r="D134" s="1">
        <v>13</v>
      </c>
      <c r="E134" s="4">
        <v>0</v>
      </c>
      <c r="F134" s="5">
        <v>2</v>
      </c>
      <c r="G134" s="4">
        <v>1.14239</v>
      </c>
      <c r="H134" s="5">
        <v>2.4228399999999999</v>
      </c>
      <c r="I134" s="12">
        <v>1.2710000000000001E-2</v>
      </c>
      <c r="J134" s="12">
        <v>7.4004299999999999E-5</v>
      </c>
      <c r="K134" s="13">
        <v>0.98953999999999998</v>
      </c>
      <c r="L134" s="1" t="str">
        <f t="shared" si="44"/>
        <v>R3</v>
      </c>
      <c r="M134" s="1" t="str">
        <f t="shared" si="45"/>
        <v xml:space="preserve"> </v>
      </c>
      <c r="N134" s="1" t="s">
        <v>5</v>
      </c>
      <c r="O134" s="9" t="str">
        <f t="shared" si="46"/>
        <v>-</v>
      </c>
      <c r="P134" s="1" t="str">
        <f t="shared" si="47"/>
        <v>False</v>
      </c>
      <c r="Q134" s="1" t="str">
        <f t="shared" si="48"/>
        <v>False</v>
      </c>
      <c r="R134" s="1" t="str">
        <f t="shared" si="49"/>
        <v>False</v>
      </c>
      <c r="S134" s="1" t="str">
        <f t="shared" si="50"/>
        <v>False</v>
      </c>
      <c r="T134" s="1" t="str">
        <f t="shared" si="51"/>
        <v>False</v>
      </c>
      <c r="U134" s="1" t="str">
        <f t="shared" si="52"/>
        <v>False</v>
      </c>
      <c r="V134" s="1"/>
      <c r="W134" s="1"/>
      <c r="X134" s="2">
        <v>0.96139142556705004</v>
      </c>
      <c r="Y134" s="2">
        <v>0.87976485388674597</v>
      </c>
      <c r="Z134" s="2">
        <v>0.817649506342216</v>
      </c>
      <c r="AA134" s="2">
        <v>0.65891673016848495</v>
      </c>
      <c r="AB134" s="2">
        <v>0.90102727201028299</v>
      </c>
      <c r="AC134" s="2">
        <v>0.96786654115313997</v>
      </c>
      <c r="AD134" s="2">
        <v>0.99378304094015002</v>
      </c>
      <c r="AE134" s="2">
        <v>0.80490879965489903</v>
      </c>
      <c r="AF134" s="2">
        <v>0.43341709191271499</v>
      </c>
      <c r="AG134" s="2">
        <v>-0.25473045453646298</v>
      </c>
      <c r="AH134" s="2">
        <v>0.62665210123090198</v>
      </c>
      <c r="AI134" s="2">
        <v>0.90062806209753599</v>
      </c>
      <c r="AJ134" s="2">
        <v>0.96205035731701904</v>
      </c>
      <c r="AK134" s="2">
        <f t="shared" si="53"/>
        <v>0.99378304094015002</v>
      </c>
      <c r="AL134" s="9"/>
      <c r="AM134" s="1"/>
      <c r="AP134" s="2">
        <v>0.99119999999999997</v>
      </c>
      <c r="AQ134" s="2">
        <v>0.98614999999999997</v>
      </c>
      <c r="AR134" s="2">
        <v>0.98048999999999997</v>
      </c>
      <c r="AS134" s="2">
        <v>0.96392999999999995</v>
      </c>
      <c r="AT134" s="2">
        <v>0.98419000000000001</v>
      </c>
      <c r="AU134" s="2">
        <v>0.99077000000000004</v>
      </c>
      <c r="AV134" s="2">
        <v>0.99456999999999995</v>
      </c>
      <c r="AW134" s="2">
        <v>0.99551999999999996</v>
      </c>
      <c r="AX134" s="2">
        <v>0.98843999999999999</v>
      </c>
      <c r="AY134" s="2">
        <v>0.97509000000000001</v>
      </c>
      <c r="AZ134" s="2">
        <v>0.96628000000000003</v>
      </c>
      <c r="BA134" s="2">
        <v>0.99234999999999995</v>
      </c>
      <c r="BB134" s="2">
        <v>0.99585999999999997</v>
      </c>
      <c r="BC134" s="2">
        <f t="shared" si="54"/>
        <v>0.99585999999999997</v>
      </c>
      <c r="BD134" s="2"/>
      <c r="BE134" s="10">
        <v>1.3418600000000001</v>
      </c>
      <c r="BF134" s="10">
        <v>1.72495</v>
      </c>
      <c r="BG134" s="10">
        <v>1.9191100000000001</v>
      </c>
      <c r="BH134" s="10">
        <v>2.3762500000000002</v>
      </c>
      <c r="BI134" s="10">
        <v>1.5325299999999999</v>
      </c>
      <c r="BJ134" s="10">
        <v>1.3016700000000001</v>
      </c>
      <c r="BK134" s="10">
        <v>1.13297</v>
      </c>
      <c r="BL134" s="10">
        <v>0.69508999999999999</v>
      </c>
      <c r="BM134" s="10">
        <v>0.50546999999999997</v>
      </c>
      <c r="BN134" s="10">
        <v>0.32932</v>
      </c>
      <c r="BO134" s="10">
        <v>0.61358999999999997</v>
      </c>
      <c r="BP134" s="10">
        <v>0.82172000000000001</v>
      </c>
      <c r="BQ134" s="10">
        <v>0.91156999999999999</v>
      </c>
      <c r="BS134" s="10">
        <v>-0.26053999999999999</v>
      </c>
      <c r="BT134" s="10">
        <v>-0.55700000000000005</v>
      </c>
      <c r="BU134" s="10">
        <v>-0.70930000000000004</v>
      </c>
      <c r="BV134" s="10">
        <v>-1.07111</v>
      </c>
      <c r="BW134" s="10">
        <v>-0.39845999999999998</v>
      </c>
      <c r="BX134" s="10">
        <v>-0.20960000000000001</v>
      </c>
      <c r="BY134" s="10">
        <v>-6.966E-2</v>
      </c>
      <c r="BZ134" s="10">
        <v>0.30710999999999999</v>
      </c>
      <c r="CA134" s="10">
        <v>0.48044999999999999</v>
      </c>
      <c r="CB134" s="10">
        <v>0.65027999999999997</v>
      </c>
      <c r="CC134" s="10">
        <v>0.34916999999999998</v>
      </c>
      <c r="CD134" s="10">
        <v>0.18081</v>
      </c>
      <c r="CE134" s="10">
        <v>0.1085</v>
      </c>
      <c r="CG134" s="1" t="s">
        <v>9</v>
      </c>
    </row>
    <row r="135" spans="1:86" x14ac:dyDescent="0.25">
      <c r="A135" t="s">
        <v>172</v>
      </c>
      <c r="B135" s="1" t="s">
        <v>27</v>
      </c>
      <c r="C135" s="1" t="s">
        <v>2</v>
      </c>
      <c r="D135" s="1">
        <v>14</v>
      </c>
      <c r="E135" s="4">
        <v>40</v>
      </c>
      <c r="F135" s="5">
        <v>2</v>
      </c>
      <c r="G135" s="4">
        <v>39.714889999999997</v>
      </c>
      <c r="H135" s="5">
        <v>2.7428900000000001</v>
      </c>
      <c r="I135" s="12">
        <v>8.4370000000000001E-2</v>
      </c>
      <c r="J135" s="12">
        <v>1.60147E-4</v>
      </c>
      <c r="K135" s="13">
        <v>0.99985999999999997</v>
      </c>
      <c r="L135" s="1" t="str">
        <f t="shared" si="44"/>
        <v>AE08</v>
      </c>
      <c r="M135" s="1" t="str">
        <f t="shared" si="45"/>
        <v xml:space="preserve"> </v>
      </c>
      <c r="N135" s="1" t="s">
        <v>4</v>
      </c>
      <c r="O135" s="9" t="str">
        <f t="shared" si="46"/>
        <v>-</v>
      </c>
      <c r="P135" s="1" t="str">
        <f t="shared" si="47"/>
        <v>True</v>
      </c>
      <c r="Q135" s="1" t="str">
        <f t="shared" si="48"/>
        <v>False</v>
      </c>
      <c r="R135" s="1" t="str">
        <f t="shared" si="49"/>
        <v>True</v>
      </c>
      <c r="S135" s="1" t="str">
        <f t="shared" si="50"/>
        <v>True</v>
      </c>
      <c r="T135" s="1" t="str">
        <f t="shared" si="51"/>
        <v>False</v>
      </c>
      <c r="U135" s="1" t="str">
        <f t="shared" si="52"/>
        <v>True</v>
      </c>
      <c r="V135" s="1"/>
      <c r="W135" s="1"/>
      <c r="X135" s="2">
        <v>0.94137513397574901</v>
      </c>
      <c r="Y135" s="2">
        <v>0.98606409357158697</v>
      </c>
      <c r="Z135" s="2">
        <v>0.97703161459120802</v>
      </c>
      <c r="AA135" s="2">
        <v>0.91693699330743395</v>
      </c>
      <c r="AB135" s="2">
        <v>0.99879030666163504</v>
      </c>
      <c r="AC135" s="2">
        <v>0.98609770796968699</v>
      </c>
      <c r="AD135" s="2">
        <v>0.94328530411955402</v>
      </c>
      <c r="AE135" s="2">
        <v>0.54006344254440297</v>
      </c>
      <c r="AF135" s="2">
        <v>0.106444102307341</v>
      </c>
      <c r="AG135" s="2">
        <v>-0.63211480198728498</v>
      </c>
      <c r="AH135" s="2">
        <v>0.31984863566313998</v>
      </c>
      <c r="AI135" s="2">
        <v>0.67480101557835104</v>
      </c>
      <c r="AJ135" s="2">
        <v>0.80024829807297304</v>
      </c>
      <c r="AK135" s="2">
        <f t="shared" si="53"/>
        <v>0.99879030666163504</v>
      </c>
      <c r="AL135" s="9"/>
      <c r="AM135" s="1"/>
      <c r="AP135" s="2">
        <v>0.98114000000000001</v>
      </c>
      <c r="AQ135" s="2">
        <v>0.99670999999999998</v>
      </c>
      <c r="AR135" s="2">
        <v>0.99885000000000002</v>
      </c>
      <c r="AS135" s="2">
        <v>0.99553999999999998</v>
      </c>
      <c r="AT135" s="2">
        <v>0.99956999999999996</v>
      </c>
      <c r="AU135" s="2">
        <v>0.99765000000000004</v>
      </c>
      <c r="AV135" s="2">
        <v>0.99389000000000005</v>
      </c>
      <c r="AW135" s="2">
        <v>0.96787999999999996</v>
      </c>
      <c r="AX135" s="2">
        <v>0.94482999999999995</v>
      </c>
      <c r="AY135" s="2">
        <v>0.91398000000000001</v>
      </c>
      <c r="AZ135" s="2">
        <v>0.90415000000000001</v>
      </c>
      <c r="BA135" s="2">
        <v>0.96153</v>
      </c>
      <c r="BB135" s="2">
        <v>0.97543000000000002</v>
      </c>
      <c r="BC135" s="2">
        <f t="shared" si="54"/>
        <v>0.99956999999999996</v>
      </c>
      <c r="BD135" s="2"/>
      <c r="BE135" s="10">
        <v>0.88327999999999995</v>
      </c>
      <c r="BF135" s="10">
        <v>1.14506</v>
      </c>
      <c r="BG135" s="10">
        <v>1.27864</v>
      </c>
      <c r="BH135" s="10">
        <v>1.5943099999999999</v>
      </c>
      <c r="BI135" s="10">
        <v>1.02318</v>
      </c>
      <c r="BJ135" s="10">
        <v>0.86665999999999999</v>
      </c>
      <c r="BK135" s="10">
        <v>0.75273999999999996</v>
      </c>
      <c r="BL135" s="10">
        <v>0.45923000000000003</v>
      </c>
      <c r="BM135" s="10">
        <v>0.33324999999999999</v>
      </c>
      <c r="BN135" s="10">
        <v>0.21681</v>
      </c>
      <c r="BO135" s="10">
        <v>0.40032000000000001</v>
      </c>
      <c r="BP135" s="10">
        <v>0.54063000000000005</v>
      </c>
      <c r="BQ135" s="10">
        <v>0.60163</v>
      </c>
      <c r="BS135" s="10">
        <v>8.5150000000000003E-2</v>
      </c>
      <c r="BT135" s="10">
        <v>-0.12576000000000001</v>
      </c>
      <c r="BU135" s="10">
        <v>-0.2361</v>
      </c>
      <c r="BV135" s="10">
        <v>-0.50087000000000004</v>
      </c>
      <c r="BW135" s="10">
        <v>-2.5420000000000002E-2</v>
      </c>
      <c r="BX135" s="10">
        <v>0.1099</v>
      </c>
      <c r="BY135" s="10">
        <v>0.21004</v>
      </c>
      <c r="BZ135" s="10">
        <v>0.48054999999999998</v>
      </c>
      <c r="CA135" s="10">
        <v>0.60657000000000005</v>
      </c>
      <c r="CB135" s="10">
        <v>0.73204999999999998</v>
      </c>
      <c r="CC135" s="10">
        <v>0.50882000000000005</v>
      </c>
      <c r="CD135" s="10">
        <v>0.38999</v>
      </c>
      <c r="CE135" s="10">
        <v>0.33839000000000002</v>
      </c>
      <c r="CG135" s="1" t="s">
        <v>4</v>
      </c>
    </row>
    <row r="136" spans="1:86" x14ac:dyDescent="0.25">
      <c r="A136" t="s">
        <v>173</v>
      </c>
      <c r="B136" s="1" t="s">
        <v>27</v>
      </c>
      <c r="C136" s="1" t="s">
        <v>2</v>
      </c>
      <c r="D136" s="1">
        <v>15</v>
      </c>
      <c r="E136" s="4">
        <v>50</v>
      </c>
      <c r="F136" s="5">
        <v>2</v>
      </c>
      <c r="G136" s="4">
        <v>49.504759999999997</v>
      </c>
      <c r="H136" s="5">
        <v>3.6639499999999998</v>
      </c>
      <c r="I136" s="12">
        <v>0.12941</v>
      </c>
      <c r="J136" s="12">
        <v>3.9265200000000001E-4</v>
      </c>
      <c r="K136" s="13">
        <v>0.99970999999999999</v>
      </c>
      <c r="L136" s="1" t="str">
        <f t="shared" si="44"/>
        <v>AE08</v>
      </c>
      <c r="M136" s="1" t="str">
        <f t="shared" si="45"/>
        <v xml:space="preserve"> </v>
      </c>
      <c r="N136" s="1" t="s">
        <v>4</v>
      </c>
      <c r="O136" s="9" t="str">
        <f t="shared" si="46"/>
        <v>-</v>
      </c>
      <c r="P136" s="1" t="str">
        <f t="shared" si="47"/>
        <v>True</v>
      </c>
      <c r="Q136" s="1" t="str">
        <f t="shared" si="48"/>
        <v>False</v>
      </c>
      <c r="R136" s="1" t="str">
        <f t="shared" si="49"/>
        <v>True</v>
      </c>
      <c r="S136" s="1" t="str">
        <f t="shared" si="50"/>
        <v>True</v>
      </c>
      <c r="T136" s="1" t="str">
        <f t="shared" si="51"/>
        <v>False</v>
      </c>
      <c r="U136" s="1" t="str">
        <f t="shared" si="52"/>
        <v>True</v>
      </c>
      <c r="V136" s="1"/>
      <c r="W136" s="1"/>
      <c r="X136" s="2">
        <v>0.94004616180175105</v>
      </c>
      <c r="Y136" s="2">
        <v>0.97735664150003299</v>
      </c>
      <c r="Z136" s="2">
        <v>0.96469100674370001</v>
      </c>
      <c r="AA136" s="2">
        <v>0.896255382741593</v>
      </c>
      <c r="AB136" s="2">
        <v>0.99504629253855403</v>
      </c>
      <c r="AC136" s="2">
        <v>0.98927528868362502</v>
      </c>
      <c r="AD136" s="2">
        <v>0.95241119376137096</v>
      </c>
      <c r="AE136" s="2">
        <v>0.56170823588903795</v>
      </c>
      <c r="AF136" s="2">
        <v>0.12605360209397901</v>
      </c>
      <c r="AG136" s="2">
        <v>-0.61881708948889202</v>
      </c>
      <c r="AH136" s="2">
        <v>0.33131084941105898</v>
      </c>
      <c r="AI136" s="2">
        <v>0.69106502407934001</v>
      </c>
      <c r="AJ136" s="2">
        <v>0.81411405715256802</v>
      </c>
      <c r="AK136" s="2">
        <f t="shared" si="53"/>
        <v>0.99504629253855403</v>
      </c>
      <c r="AL136" s="9"/>
      <c r="AM136" s="1"/>
      <c r="AP136" s="2">
        <v>0.97758999999999996</v>
      </c>
      <c r="AQ136" s="2">
        <v>0.99573999999999996</v>
      </c>
      <c r="AR136" s="2">
        <v>0.99900999999999995</v>
      </c>
      <c r="AS136" s="2">
        <v>0.99795</v>
      </c>
      <c r="AT136" s="2">
        <v>0.99929000000000001</v>
      </c>
      <c r="AU136" s="2">
        <v>0.99643000000000004</v>
      </c>
      <c r="AV136" s="2">
        <v>0.99211000000000005</v>
      </c>
      <c r="AW136" s="2">
        <v>0.96628999999999998</v>
      </c>
      <c r="AX136" s="2">
        <v>0.94499</v>
      </c>
      <c r="AY136" s="2">
        <v>0.91744999999999999</v>
      </c>
      <c r="AZ136" s="2">
        <v>0.90114000000000005</v>
      </c>
      <c r="BA136" s="2">
        <v>0.95843999999999996</v>
      </c>
      <c r="BB136" s="2">
        <v>0.97260000000000002</v>
      </c>
      <c r="BC136" s="2">
        <f t="shared" si="54"/>
        <v>0.99929000000000001</v>
      </c>
      <c r="BD136" s="2"/>
      <c r="BE136" s="10">
        <v>0.89219999999999999</v>
      </c>
      <c r="BF136" s="10">
        <v>1.15896</v>
      </c>
      <c r="BG136" s="10">
        <v>1.2941499999999999</v>
      </c>
      <c r="BH136" s="10">
        <v>1.6121700000000001</v>
      </c>
      <c r="BI136" s="10">
        <v>1.0291399999999999</v>
      </c>
      <c r="BJ136" s="10">
        <v>0.87026000000000003</v>
      </c>
      <c r="BK136" s="10">
        <v>0.75453999999999999</v>
      </c>
      <c r="BL136" s="10">
        <v>0.45666000000000001</v>
      </c>
      <c r="BM136" s="10">
        <v>0.32943</v>
      </c>
      <c r="BN136" s="10">
        <v>0.21271999999999999</v>
      </c>
      <c r="BO136" s="10">
        <v>0.39617000000000002</v>
      </c>
      <c r="BP136" s="10">
        <v>0.53946000000000005</v>
      </c>
      <c r="BQ136" s="10">
        <v>0.60150000000000003</v>
      </c>
      <c r="BS136" s="10">
        <v>6.9500000000000006E-2</v>
      </c>
      <c r="BT136" s="10">
        <v>-0.16136</v>
      </c>
      <c r="BU136" s="10">
        <v>-0.28127999999999997</v>
      </c>
      <c r="BV136" s="10">
        <v>-0.5675</v>
      </c>
      <c r="BW136" s="10">
        <v>-5.0790000000000002E-2</v>
      </c>
      <c r="BX136" s="10">
        <v>9.4649999999999998E-2</v>
      </c>
      <c r="BY136" s="10">
        <v>0.20183000000000001</v>
      </c>
      <c r="BZ136" s="10">
        <v>0.48752000000000001</v>
      </c>
      <c r="CA136" s="10">
        <v>0.61736000000000002</v>
      </c>
      <c r="CB136" s="10">
        <v>0.74351</v>
      </c>
      <c r="CC136" s="10">
        <v>0.52464999999999995</v>
      </c>
      <c r="CD136" s="10">
        <v>0.39607999999999999</v>
      </c>
      <c r="CE136" s="10">
        <v>0.34028999999999998</v>
      </c>
      <c r="CG136" s="1" t="s">
        <v>4</v>
      </c>
    </row>
    <row r="137" spans="1:86" x14ac:dyDescent="0.25">
      <c r="A137" t="s">
        <v>174</v>
      </c>
      <c r="B137" s="1" t="s">
        <v>27</v>
      </c>
      <c r="C137" s="1" t="s">
        <v>2</v>
      </c>
      <c r="D137" s="1">
        <v>16</v>
      </c>
      <c r="E137" s="4">
        <v>50</v>
      </c>
      <c r="F137" s="5">
        <v>2</v>
      </c>
      <c r="G137" s="4">
        <v>49.56053</v>
      </c>
      <c r="H137" s="5">
        <v>4.0613099999999998</v>
      </c>
      <c r="I137" s="12">
        <v>0.10299</v>
      </c>
      <c r="J137" s="12">
        <v>5.4718099999999999E-4</v>
      </c>
      <c r="K137" s="13">
        <v>0.99900999999999995</v>
      </c>
      <c r="L137" s="1" t="str">
        <f t="shared" si="44"/>
        <v>AE09</v>
      </c>
      <c r="M137" s="1" t="str">
        <f t="shared" si="45"/>
        <v>AE08</v>
      </c>
      <c r="N137" s="1" t="s">
        <v>40</v>
      </c>
      <c r="O137" s="9" t="str">
        <f t="shared" si="46"/>
        <v>-</v>
      </c>
      <c r="P137" s="1" t="str">
        <f t="shared" si="47"/>
        <v>True</v>
      </c>
      <c r="Q137" s="1" t="str">
        <f t="shared" si="48"/>
        <v>False</v>
      </c>
      <c r="R137" s="1" t="str">
        <f t="shared" si="49"/>
        <v>True</v>
      </c>
      <c r="S137" s="1" t="str">
        <f t="shared" si="50"/>
        <v>True</v>
      </c>
      <c r="T137" s="1" t="str">
        <f t="shared" si="51"/>
        <v>False</v>
      </c>
      <c r="U137" s="1" t="str">
        <f t="shared" si="52"/>
        <v>True</v>
      </c>
      <c r="V137" s="1"/>
      <c r="W137" s="1"/>
      <c r="X137" s="2">
        <v>0.96534423626909305</v>
      </c>
      <c r="Y137" s="2">
        <v>0.96596591289643996</v>
      </c>
      <c r="Z137" s="2">
        <v>0.93844286082222905</v>
      </c>
      <c r="AA137" s="2">
        <v>0.84294374528458105</v>
      </c>
      <c r="AB137" s="2">
        <v>0.98221209995506698</v>
      </c>
      <c r="AC137" s="2">
        <v>0.99816686122186005</v>
      </c>
      <c r="AD137" s="2">
        <v>0.98077465184387602</v>
      </c>
      <c r="AE137" s="2">
        <v>0.655321003928792</v>
      </c>
      <c r="AF137" s="2">
        <v>0.24251871287194099</v>
      </c>
      <c r="AG137" s="2">
        <v>-0.47258407055387203</v>
      </c>
      <c r="AH137" s="2">
        <v>0.438735759707439</v>
      </c>
      <c r="AI137" s="2">
        <v>0.77399061831196103</v>
      </c>
      <c r="AJ137" s="2">
        <v>0.87587993796090502</v>
      </c>
      <c r="AK137" s="2">
        <f t="shared" si="53"/>
        <v>0.99816686122186005</v>
      </c>
      <c r="AL137" s="9"/>
      <c r="AM137" s="1"/>
      <c r="AP137" s="2">
        <v>0.98584000000000005</v>
      </c>
      <c r="AQ137" s="2">
        <v>0.99839</v>
      </c>
      <c r="AR137" s="2">
        <v>0.99924000000000002</v>
      </c>
      <c r="AS137" s="2">
        <v>0.99363999999999997</v>
      </c>
      <c r="AT137" s="2">
        <v>0.99951000000000001</v>
      </c>
      <c r="AU137" s="2">
        <v>0.99873000000000001</v>
      </c>
      <c r="AV137" s="2">
        <v>0.99597000000000002</v>
      </c>
      <c r="AW137" s="2">
        <v>0.97363</v>
      </c>
      <c r="AX137" s="2">
        <v>0.95293000000000005</v>
      </c>
      <c r="AY137" s="2">
        <v>0.92486999999999997</v>
      </c>
      <c r="AZ137" s="2">
        <v>0.91491</v>
      </c>
      <c r="BA137" s="2">
        <v>0.96801999999999999</v>
      </c>
      <c r="BB137" s="2">
        <v>0.98043000000000002</v>
      </c>
      <c r="BC137" s="2">
        <f t="shared" si="54"/>
        <v>0.99951000000000001</v>
      </c>
      <c r="BD137" s="2"/>
      <c r="BE137" s="10">
        <v>0.96533000000000002</v>
      </c>
      <c r="BF137" s="10">
        <v>1.2474099999999999</v>
      </c>
      <c r="BG137" s="10">
        <v>1.3904399999999999</v>
      </c>
      <c r="BH137" s="10">
        <v>1.72706</v>
      </c>
      <c r="BI137" s="10">
        <v>1.1096200000000001</v>
      </c>
      <c r="BJ137" s="10">
        <v>0.94103000000000003</v>
      </c>
      <c r="BK137" s="10">
        <v>0.81806999999999996</v>
      </c>
      <c r="BL137" s="10">
        <v>0.50019000000000002</v>
      </c>
      <c r="BM137" s="10">
        <v>0.36324000000000001</v>
      </c>
      <c r="BN137" s="10">
        <v>0.23641999999999999</v>
      </c>
      <c r="BO137" s="10">
        <v>0.43820999999999999</v>
      </c>
      <c r="BP137" s="10">
        <v>0.59014</v>
      </c>
      <c r="BQ137" s="10">
        <v>0.65588000000000002</v>
      </c>
      <c r="BS137" s="10">
        <v>-1.1469999999999999E-2</v>
      </c>
      <c r="BT137" s="10">
        <v>-0.24875</v>
      </c>
      <c r="BU137" s="10">
        <v>-0.37169000000000002</v>
      </c>
      <c r="BV137" s="10">
        <v>-0.66483000000000003</v>
      </c>
      <c r="BW137" s="10">
        <v>-0.13042999999999999</v>
      </c>
      <c r="BX137" s="10">
        <v>2.0369999999999999E-2</v>
      </c>
      <c r="BY137" s="10">
        <v>0.13197999999999999</v>
      </c>
      <c r="BZ137" s="10">
        <v>0.43280999999999997</v>
      </c>
      <c r="CA137" s="10">
        <v>0.57213000000000003</v>
      </c>
      <c r="CB137" s="10">
        <v>0.70989999999999998</v>
      </c>
      <c r="CC137" s="10">
        <v>0.46594999999999998</v>
      </c>
      <c r="CD137" s="10">
        <v>0.33248</v>
      </c>
      <c r="CE137" s="10">
        <v>0.27478999999999998</v>
      </c>
      <c r="CG137" s="1" t="s">
        <v>40</v>
      </c>
      <c r="CH137" s="1" t="s">
        <v>4</v>
      </c>
    </row>
    <row r="138" spans="1:86" x14ac:dyDescent="0.25">
      <c r="A138" t="s">
        <v>175</v>
      </c>
      <c r="B138" s="1" t="s">
        <v>27</v>
      </c>
      <c r="C138" s="1" t="s">
        <v>2</v>
      </c>
      <c r="D138" s="1">
        <v>17</v>
      </c>
      <c r="E138" s="4">
        <v>60</v>
      </c>
      <c r="F138" s="5">
        <v>2</v>
      </c>
      <c r="G138" s="4">
        <v>59.611249999999998</v>
      </c>
      <c r="H138" s="5">
        <v>3.42292</v>
      </c>
      <c r="I138" s="12">
        <v>0.12959999999999999</v>
      </c>
      <c r="J138" s="12">
        <v>5.0300200000000001E-4</v>
      </c>
      <c r="K138" s="13">
        <v>0.99956</v>
      </c>
      <c r="L138" s="1" t="str">
        <f t="shared" si="44"/>
        <v>AE08</v>
      </c>
      <c r="M138" s="1" t="str">
        <f t="shared" si="45"/>
        <v xml:space="preserve"> </v>
      </c>
      <c r="N138" s="1" t="s">
        <v>4</v>
      </c>
      <c r="O138" s="9" t="str">
        <f t="shared" si="46"/>
        <v>-</v>
      </c>
      <c r="P138" s="1" t="str">
        <f t="shared" si="47"/>
        <v>True</v>
      </c>
      <c r="Q138" s="1" t="str">
        <f t="shared" si="48"/>
        <v>False</v>
      </c>
      <c r="R138" s="1" t="str">
        <f t="shared" si="49"/>
        <v>True</v>
      </c>
      <c r="S138" s="1" t="str">
        <f t="shared" si="50"/>
        <v>True</v>
      </c>
      <c r="T138" s="1" t="str">
        <f t="shared" si="51"/>
        <v>False</v>
      </c>
      <c r="U138" s="1" t="str">
        <f t="shared" si="52"/>
        <v>True</v>
      </c>
      <c r="V138" s="1"/>
      <c r="W138" s="1"/>
      <c r="X138" s="2">
        <v>0.91750525323498</v>
      </c>
      <c r="Y138" s="2">
        <v>0.972709416175492</v>
      </c>
      <c r="Z138" s="2">
        <v>0.96640311772662002</v>
      </c>
      <c r="AA138" s="2">
        <v>0.90870546793964901</v>
      </c>
      <c r="AB138" s="2">
        <v>0.99597201044088901</v>
      </c>
      <c r="AC138" s="2">
        <v>0.98128456382567697</v>
      </c>
      <c r="AD138" s="2">
        <v>0.93476609465501603</v>
      </c>
      <c r="AE138" s="2">
        <v>0.50587794827021204</v>
      </c>
      <c r="AF138" s="2">
        <v>4.64086709987927E-2</v>
      </c>
      <c r="AG138" s="2">
        <v>-0.73742903873375099</v>
      </c>
      <c r="AH138" s="2">
        <v>0.26453953402696501</v>
      </c>
      <c r="AI138" s="2">
        <v>0.64103517114376896</v>
      </c>
      <c r="AJ138" s="2">
        <v>0.77797379788077703</v>
      </c>
      <c r="AK138" s="2">
        <f t="shared" si="53"/>
        <v>0.99597201044088901</v>
      </c>
      <c r="AL138" s="9"/>
      <c r="AM138" s="1"/>
      <c r="AP138" s="2">
        <v>0.97585999999999995</v>
      </c>
      <c r="AQ138" s="2">
        <v>0.99434</v>
      </c>
      <c r="AR138" s="2">
        <v>0.99782000000000004</v>
      </c>
      <c r="AS138" s="2">
        <v>0.99717999999999996</v>
      </c>
      <c r="AT138" s="2">
        <v>0.99900999999999995</v>
      </c>
      <c r="AU138" s="2">
        <v>0.99604000000000004</v>
      </c>
      <c r="AV138" s="2">
        <v>0.99158000000000002</v>
      </c>
      <c r="AW138" s="2">
        <v>0.96482999999999997</v>
      </c>
      <c r="AX138" s="2">
        <v>0.94266000000000005</v>
      </c>
      <c r="AY138" s="2">
        <v>0.91393999999999997</v>
      </c>
      <c r="AZ138" s="2">
        <v>0.89892000000000005</v>
      </c>
      <c r="BA138" s="2">
        <v>0.95682</v>
      </c>
      <c r="BB138" s="2">
        <v>0.97131999999999996</v>
      </c>
      <c r="BC138" s="2">
        <f t="shared" si="54"/>
        <v>0.99900999999999995</v>
      </c>
      <c r="BD138" s="2"/>
      <c r="BE138" s="10">
        <v>0.89195000000000002</v>
      </c>
      <c r="BF138" s="10">
        <v>1.1577599999999999</v>
      </c>
      <c r="BG138" s="10">
        <v>1.29342</v>
      </c>
      <c r="BH138" s="10">
        <v>1.6139600000000001</v>
      </c>
      <c r="BI138" s="10">
        <v>1.0343100000000001</v>
      </c>
      <c r="BJ138" s="10">
        <v>0.87548999999999999</v>
      </c>
      <c r="BK138" s="10">
        <v>0.75992999999999999</v>
      </c>
      <c r="BL138" s="10">
        <v>0.46239000000000002</v>
      </c>
      <c r="BM138" s="10">
        <v>0.33490999999999999</v>
      </c>
      <c r="BN138" s="10">
        <v>0.21736</v>
      </c>
      <c r="BO138" s="10">
        <v>0.40231</v>
      </c>
      <c r="BP138" s="10">
        <v>0.54466999999999999</v>
      </c>
      <c r="BQ138" s="10">
        <v>0.60658000000000001</v>
      </c>
      <c r="BS138" s="10">
        <v>5.6219999999999999E-2</v>
      </c>
      <c r="BT138" s="10">
        <v>-0.16467000000000001</v>
      </c>
      <c r="BU138" s="10">
        <v>-0.28028999999999998</v>
      </c>
      <c r="BV138" s="10">
        <v>-0.55769999999999997</v>
      </c>
      <c r="BW138" s="10">
        <v>-6.028E-2</v>
      </c>
      <c r="BX138" s="10">
        <v>8.1180000000000002E-2</v>
      </c>
      <c r="BY138" s="10">
        <v>0.18579000000000001</v>
      </c>
      <c r="BZ138" s="10">
        <v>0.46764</v>
      </c>
      <c r="CA138" s="10">
        <v>0.59828000000000003</v>
      </c>
      <c r="CB138" s="10">
        <v>0.72758999999999996</v>
      </c>
      <c r="CC138" s="10">
        <v>0.49825000000000003</v>
      </c>
      <c r="CD138" s="10">
        <v>0.37402999999999997</v>
      </c>
      <c r="CE138" s="10">
        <v>0.32007000000000002</v>
      </c>
      <c r="CG138" s="1" t="s">
        <v>4</v>
      </c>
    </row>
    <row r="139" spans="1:86" x14ac:dyDescent="0.25">
      <c r="A139" t="s">
        <v>176</v>
      </c>
      <c r="B139" s="1" t="s">
        <v>27</v>
      </c>
      <c r="C139" s="1" t="s">
        <v>2</v>
      </c>
      <c r="D139" s="1">
        <v>18</v>
      </c>
      <c r="E139" s="4">
        <v>60</v>
      </c>
      <c r="F139" s="5">
        <v>2</v>
      </c>
      <c r="G139" s="4">
        <v>59.606450000000002</v>
      </c>
      <c r="H139" s="5">
        <v>3.5066799999999998</v>
      </c>
      <c r="I139" s="12">
        <v>0.13052</v>
      </c>
      <c r="J139" s="12">
        <v>8.6175399999999995E-4</v>
      </c>
      <c r="K139" s="13">
        <v>0.99865000000000004</v>
      </c>
      <c r="L139" s="1" t="str">
        <f t="shared" si="44"/>
        <v>AE09</v>
      </c>
      <c r="M139" s="1" t="str">
        <f t="shared" si="45"/>
        <v xml:space="preserve"> </v>
      </c>
      <c r="N139" s="1" t="s">
        <v>40</v>
      </c>
      <c r="O139" s="9" t="str">
        <f t="shared" si="46"/>
        <v>-</v>
      </c>
      <c r="P139" s="1" t="str">
        <f t="shared" si="47"/>
        <v>True</v>
      </c>
      <c r="Q139" s="1" t="str">
        <f t="shared" si="48"/>
        <v>False</v>
      </c>
      <c r="R139" s="1" t="str">
        <f t="shared" si="49"/>
        <v>True</v>
      </c>
      <c r="S139" s="1" t="str">
        <f t="shared" si="50"/>
        <v>True</v>
      </c>
      <c r="T139" s="1" t="str">
        <f t="shared" si="51"/>
        <v>False</v>
      </c>
      <c r="U139" s="1" t="str">
        <f t="shared" si="52"/>
        <v>True</v>
      </c>
      <c r="V139" s="1"/>
      <c r="W139" s="1"/>
      <c r="X139" s="2">
        <v>0.94616482369941801</v>
      </c>
      <c r="Y139" s="2">
        <v>0.95403480123386997</v>
      </c>
      <c r="Z139" s="2">
        <v>0.92851292799963303</v>
      </c>
      <c r="AA139" s="2">
        <v>0.83439403575749604</v>
      </c>
      <c r="AB139" s="2">
        <v>0.98093315505176704</v>
      </c>
      <c r="AC139" s="2">
        <v>0.99587613980887701</v>
      </c>
      <c r="AD139" s="2">
        <v>0.97633659271541795</v>
      </c>
      <c r="AE139" s="2">
        <v>0.63100533763333</v>
      </c>
      <c r="AF139" s="2">
        <v>0.195146728666066</v>
      </c>
      <c r="AG139" s="2">
        <v>-0.56114056876234697</v>
      </c>
      <c r="AH139" s="2">
        <v>0.39479195042107501</v>
      </c>
      <c r="AI139" s="2">
        <v>0.74933645035817997</v>
      </c>
      <c r="AJ139" s="2">
        <v>0.86071415885623204</v>
      </c>
      <c r="AK139" s="2">
        <f t="shared" si="53"/>
        <v>0.99587613980887701</v>
      </c>
      <c r="AL139" s="9"/>
      <c r="AM139" s="1"/>
      <c r="AP139" s="2">
        <v>0.97911000000000004</v>
      </c>
      <c r="AQ139" s="2">
        <v>0.99539</v>
      </c>
      <c r="AR139" s="2">
        <v>0.99792999999999998</v>
      </c>
      <c r="AS139" s="2">
        <v>0.99539</v>
      </c>
      <c r="AT139" s="2">
        <v>0.99958000000000002</v>
      </c>
      <c r="AU139" s="2">
        <v>0.99770000000000003</v>
      </c>
      <c r="AV139" s="2">
        <v>0.99411000000000005</v>
      </c>
      <c r="AW139" s="2">
        <v>0.96992</v>
      </c>
      <c r="AX139" s="2">
        <v>0.94896000000000003</v>
      </c>
      <c r="AY139" s="2">
        <v>0.92132000000000003</v>
      </c>
      <c r="AZ139" s="2">
        <v>0.90734999999999999</v>
      </c>
      <c r="BA139" s="2">
        <v>0.96231999999999995</v>
      </c>
      <c r="BB139" s="2">
        <v>0.97585</v>
      </c>
      <c r="BC139" s="2">
        <f t="shared" si="54"/>
        <v>0.99958000000000002</v>
      </c>
      <c r="BD139" s="2"/>
      <c r="BE139" s="10">
        <v>1.00804</v>
      </c>
      <c r="BF139" s="10">
        <v>1.30437</v>
      </c>
      <c r="BG139" s="10">
        <v>1.45553</v>
      </c>
      <c r="BH139" s="10">
        <v>1.81264</v>
      </c>
      <c r="BI139" s="10">
        <v>1.1655199999999999</v>
      </c>
      <c r="BJ139" s="10">
        <v>0.98811000000000004</v>
      </c>
      <c r="BK139" s="10">
        <v>0.85889000000000004</v>
      </c>
      <c r="BL139" s="10">
        <v>0.52532000000000001</v>
      </c>
      <c r="BM139" s="10">
        <v>0.38170999999999999</v>
      </c>
      <c r="BN139" s="10">
        <v>0.24865999999999999</v>
      </c>
      <c r="BO139" s="10">
        <v>0.45961000000000002</v>
      </c>
      <c r="BP139" s="10">
        <v>0.61868000000000001</v>
      </c>
      <c r="BQ139" s="10">
        <v>0.68779000000000001</v>
      </c>
      <c r="BS139" s="10">
        <v>-3.3259999999999998E-2</v>
      </c>
      <c r="BT139" s="10">
        <v>-0.27349000000000001</v>
      </c>
      <c r="BU139" s="10">
        <v>-0.39909</v>
      </c>
      <c r="BV139" s="10">
        <v>-0.70023999999999997</v>
      </c>
      <c r="BW139" s="10">
        <v>-0.15947</v>
      </c>
      <c r="BX139" s="10">
        <v>-5.7499999999999999E-3</v>
      </c>
      <c r="BY139" s="10">
        <v>0.10798000000000001</v>
      </c>
      <c r="BZ139" s="10">
        <v>0.41487000000000002</v>
      </c>
      <c r="CA139" s="10">
        <v>0.55754000000000004</v>
      </c>
      <c r="CB139" s="10">
        <v>0.69923999999999997</v>
      </c>
      <c r="CC139" s="10">
        <v>0.44756000000000001</v>
      </c>
      <c r="CD139" s="10">
        <v>0.31248999999999999</v>
      </c>
      <c r="CE139" s="10">
        <v>0.25383</v>
      </c>
      <c r="CG139" s="1" t="s">
        <v>40</v>
      </c>
    </row>
    <row r="140" spans="1:86" x14ac:dyDescent="0.25">
      <c r="A140" t="s">
        <v>177</v>
      </c>
      <c r="B140" s="1" t="s">
        <v>27</v>
      </c>
      <c r="C140" s="1" t="s">
        <v>2</v>
      </c>
      <c r="D140" s="1">
        <v>19</v>
      </c>
      <c r="E140" s="4">
        <v>-5</v>
      </c>
      <c r="F140" s="5">
        <v>2</v>
      </c>
      <c r="G140" s="4">
        <v>-4.0275299999999996</v>
      </c>
      <c r="H140" s="5">
        <v>2.26383</v>
      </c>
      <c r="I140" s="12">
        <v>8.8599999999999998E-3</v>
      </c>
      <c r="J140" s="12">
        <v>6.3931099999999997E-6</v>
      </c>
      <c r="K140" s="13">
        <v>0.99975000000000003</v>
      </c>
      <c r="L140" s="1" t="str">
        <f t="shared" si="44"/>
        <v>AE08</v>
      </c>
      <c r="M140" s="1" t="str">
        <f t="shared" si="45"/>
        <v xml:space="preserve"> </v>
      </c>
      <c r="N140" s="1" t="s">
        <v>4</v>
      </c>
      <c r="O140" s="9" t="str">
        <f t="shared" si="46"/>
        <v>-</v>
      </c>
      <c r="P140" s="1" t="str">
        <f t="shared" si="47"/>
        <v>True</v>
      </c>
      <c r="Q140" s="1" t="str">
        <f t="shared" si="48"/>
        <v>False</v>
      </c>
      <c r="R140" s="1" t="str">
        <f t="shared" si="49"/>
        <v>True</v>
      </c>
      <c r="S140" s="1" t="str">
        <f t="shared" si="50"/>
        <v>True</v>
      </c>
      <c r="T140" s="1" t="str">
        <f t="shared" si="51"/>
        <v>False</v>
      </c>
      <c r="U140" s="1" t="str">
        <f t="shared" si="52"/>
        <v>True</v>
      </c>
      <c r="V140" s="1"/>
      <c r="W140" s="1"/>
      <c r="X140" s="2">
        <v>0.91403426726342096</v>
      </c>
      <c r="Y140" s="2">
        <v>0.98302617447413398</v>
      </c>
      <c r="Z140" s="2">
        <v>0.98350488578306605</v>
      </c>
      <c r="AA140" s="2">
        <v>0.94092735770411595</v>
      </c>
      <c r="AB140" s="2">
        <v>0.997665605117799</v>
      </c>
      <c r="AC140" s="2">
        <v>0.97123670227820902</v>
      </c>
      <c r="AD140" s="2">
        <v>0.91403051429692095</v>
      </c>
      <c r="AE140" s="2">
        <v>0.46530578062116501</v>
      </c>
      <c r="AF140" s="2">
        <v>1.61155720656628E-2</v>
      </c>
      <c r="AG140" s="2">
        <v>-0.75711738244064497</v>
      </c>
      <c r="AH140" s="2">
        <v>0.24097117289402001</v>
      </c>
      <c r="AI140" s="2">
        <v>0.60873147561320295</v>
      </c>
      <c r="AJ140" s="2">
        <v>0.74936267633076703</v>
      </c>
      <c r="AK140" s="2">
        <f t="shared" si="53"/>
        <v>0.997665605117799</v>
      </c>
      <c r="AL140" s="9"/>
      <c r="AM140" s="1"/>
      <c r="AP140" s="2">
        <v>0.97660000000000002</v>
      </c>
      <c r="AQ140" s="2">
        <v>0.99390000000000001</v>
      </c>
      <c r="AR140" s="2">
        <v>0.99712999999999996</v>
      </c>
      <c r="AS140" s="2">
        <v>0.99626999999999999</v>
      </c>
      <c r="AT140" s="2">
        <v>0.99892000000000003</v>
      </c>
      <c r="AU140" s="2">
        <v>0.99666999999999994</v>
      </c>
      <c r="AV140" s="2">
        <v>0.99299000000000004</v>
      </c>
      <c r="AW140" s="2">
        <v>0.96969000000000005</v>
      </c>
      <c r="AX140" s="2">
        <v>0.94986000000000004</v>
      </c>
      <c r="AY140" s="2">
        <v>0.92374000000000001</v>
      </c>
      <c r="AZ140" s="2">
        <v>0.90683999999999998</v>
      </c>
      <c r="BA140" s="2">
        <v>0.96130000000000004</v>
      </c>
      <c r="BB140" s="2">
        <v>0.97470000000000001</v>
      </c>
      <c r="BC140" s="2">
        <f t="shared" si="54"/>
        <v>0.99892000000000003</v>
      </c>
      <c r="BD140" s="2"/>
      <c r="BE140" s="10">
        <v>0.86075999999999997</v>
      </c>
      <c r="BF140" s="10">
        <v>1.1250800000000001</v>
      </c>
      <c r="BG140" s="10">
        <v>1.26061</v>
      </c>
      <c r="BH140" s="10">
        <v>1.5817600000000001</v>
      </c>
      <c r="BI140" s="10">
        <v>1.0078400000000001</v>
      </c>
      <c r="BJ140" s="10">
        <v>0.85038999999999998</v>
      </c>
      <c r="BK140" s="10">
        <v>0.73612999999999995</v>
      </c>
      <c r="BL140" s="10">
        <v>0.44378000000000001</v>
      </c>
      <c r="BM140" s="10">
        <v>0.31970999999999999</v>
      </c>
      <c r="BN140" s="10">
        <v>0.20627000000000001</v>
      </c>
      <c r="BO140" s="10">
        <v>0.38142999999999999</v>
      </c>
      <c r="BP140" s="10">
        <v>0.52205999999999997</v>
      </c>
      <c r="BQ140" s="10">
        <v>0.58347000000000004</v>
      </c>
      <c r="BS140" s="10">
        <v>0.13475999999999999</v>
      </c>
      <c r="BT140" s="10">
        <v>-7.8759999999999997E-2</v>
      </c>
      <c r="BU140" s="10">
        <v>-0.19159000000000001</v>
      </c>
      <c r="BV140" s="10">
        <v>-0.46375</v>
      </c>
      <c r="BW140" s="10">
        <v>1.285E-2</v>
      </c>
      <c r="BX140" s="10">
        <v>0.14874999999999999</v>
      </c>
      <c r="BY140" s="10">
        <v>0.24868999999999999</v>
      </c>
      <c r="BZ140" s="10">
        <v>0.51490000000000002</v>
      </c>
      <c r="CA140" s="10">
        <v>0.63632999999999995</v>
      </c>
      <c r="CB140" s="10">
        <v>0.75504000000000004</v>
      </c>
      <c r="CC140" s="10">
        <v>0.54912000000000005</v>
      </c>
      <c r="CD140" s="10">
        <v>0.43064999999999998</v>
      </c>
      <c r="CE140" s="10">
        <v>0.37874000000000002</v>
      </c>
      <c r="CG140" s="1" t="s">
        <v>4</v>
      </c>
    </row>
    <row r="141" spans="1:86" x14ac:dyDescent="0.25">
      <c r="A141" t="s">
        <v>178</v>
      </c>
      <c r="B141" s="1" t="s">
        <v>27</v>
      </c>
      <c r="C141" s="1" t="s">
        <v>2</v>
      </c>
      <c r="D141" s="1">
        <v>20</v>
      </c>
      <c r="E141" s="4">
        <v>-5</v>
      </c>
      <c r="F141" s="5">
        <v>2</v>
      </c>
      <c r="G141" s="4">
        <v>-4.0274000000000001</v>
      </c>
      <c r="H141" s="5">
        <v>2.3831500000000001</v>
      </c>
      <c r="I141" s="12">
        <v>8.8299999999999993E-3</v>
      </c>
      <c r="J141" s="12">
        <v>1.2371000000000001E-5</v>
      </c>
      <c r="K141" s="13">
        <v>0.99904000000000004</v>
      </c>
      <c r="L141" s="1" t="str">
        <f t="shared" si="44"/>
        <v>D2</v>
      </c>
      <c r="M141" s="1" t="str">
        <f t="shared" si="45"/>
        <v>AE08</v>
      </c>
      <c r="N141" s="1" t="s">
        <v>4</v>
      </c>
      <c r="O141" s="9" t="str">
        <f t="shared" si="46"/>
        <v>D3</v>
      </c>
      <c r="P141" s="1" t="str">
        <f t="shared" si="47"/>
        <v>False</v>
      </c>
      <c r="Q141" s="1" t="str">
        <f t="shared" si="48"/>
        <v>True</v>
      </c>
      <c r="R141" s="1" t="str">
        <f t="shared" si="49"/>
        <v>True</v>
      </c>
      <c r="S141" s="1" t="str">
        <f t="shared" si="50"/>
        <v>False</v>
      </c>
      <c r="T141" s="1" t="str">
        <f t="shared" si="51"/>
        <v>True</v>
      </c>
      <c r="U141" s="1" t="str">
        <f t="shared" si="52"/>
        <v>True</v>
      </c>
      <c r="V141" s="1"/>
      <c r="W141" s="1"/>
      <c r="X141" s="2">
        <v>0.91687487136733603</v>
      </c>
      <c r="Y141" s="2">
        <v>0.98966533164051396</v>
      </c>
      <c r="Z141" s="2">
        <v>0.99302755715152802</v>
      </c>
      <c r="AA141" s="2">
        <v>0.95840869800815798</v>
      </c>
      <c r="AB141" s="2">
        <v>0.99509496017840904</v>
      </c>
      <c r="AC141" s="2">
        <v>0.96324714751950302</v>
      </c>
      <c r="AD141" s="2">
        <v>0.90332904931473001</v>
      </c>
      <c r="AE141" s="2">
        <v>0.46190463486399003</v>
      </c>
      <c r="AF141" s="2">
        <v>3.49582423100082E-2</v>
      </c>
      <c r="AG141" s="2">
        <v>-0.69434714565746203</v>
      </c>
      <c r="AH141" s="2">
        <v>0.25443967567835601</v>
      </c>
      <c r="AI141" s="2">
        <v>0.60544350099678701</v>
      </c>
      <c r="AJ141" s="2">
        <v>0.74101942825050005</v>
      </c>
      <c r="AK141" s="2">
        <f t="shared" si="53"/>
        <v>0.99509496017840904</v>
      </c>
      <c r="AL141" s="9" t="s">
        <v>8</v>
      </c>
      <c r="AM141" s="1"/>
      <c r="AP141" s="2">
        <v>0.97426999999999997</v>
      </c>
      <c r="AQ141" s="2">
        <v>0.99287999999999998</v>
      </c>
      <c r="AR141" s="2">
        <v>0.99665999999999999</v>
      </c>
      <c r="AS141" s="2">
        <v>0.99690999999999996</v>
      </c>
      <c r="AT141" s="2">
        <v>0.99802000000000002</v>
      </c>
      <c r="AU141" s="2">
        <v>0.99495999999999996</v>
      </c>
      <c r="AV141" s="2">
        <v>0.99055000000000004</v>
      </c>
      <c r="AW141" s="2">
        <v>0.96474000000000004</v>
      </c>
      <c r="AX141" s="2">
        <v>0.94345000000000001</v>
      </c>
      <c r="AY141" s="2">
        <v>0.91574999999999995</v>
      </c>
      <c r="AZ141" s="2">
        <v>0.9002</v>
      </c>
      <c r="BA141" s="2">
        <v>0.95657999999999999</v>
      </c>
      <c r="BB141" s="2">
        <v>0.97070999999999996</v>
      </c>
      <c r="BC141" s="2">
        <f t="shared" si="54"/>
        <v>0.99802000000000002</v>
      </c>
      <c r="BD141" s="2"/>
      <c r="BE141" s="10">
        <v>0.76459999999999995</v>
      </c>
      <c r="BF141" s="10">
        <v>0.99743000000000004</v>
      </c>
      <c r="BG141" s="10">
        <v>1.11653</v>
      </c>
      <c r="BH141" s="10">
        <v>1.3983399999999999</v>
      </c>
      <c r="BI141" s="10">
        <v>0.8921</v>
      </c>
      <c r="BJ141" s="10">
        <v>0.75338000000000005</v>
      </c>
      <c r="BK141" s="10">
        <v>0.65261999999999998</v>
      </c>
      <c r="BL141" s="10">
        <v>0.39434999999999998</v>
      </c>
      <c r="BM141" s="10">
        <v>0.28445999999999999</v>
      </c>
      <c r="BN141" s="10">
        <v>0.18378</v>
      </c>
      <c r="BO141" s="10">
        <v>0.34007999999999999</v>
      </c>
      <c r="BP141" s="10">
        <v>0.46421000000000001</v>
      </c>
      <c r="BQ141" s="10">
        <v>0.51832999999999996</v>
      </c>
      <c r="BS141" s="10">
        <v>0.19941999999999999</v>
      </c>
      <c r="BT141" s="10">
        <v>9.6799999999999994E-3</v>
      </c>
      <c r="BU141" s="10">
        <v>-9.0590000000000004E-2</v>
      </c>
      <c r="BV141" s="10">
        <v>-0.33243</v>
      </c>
      <c r="BW141" s="10">
        <v>9.3770000000000006E-2</v>
      </c>
      <c r="BX141" s="10">
        <v>0.21567</v>
      </c>
      <c r="BY141" s="10">
        <v>0.30562</v>
      </c>
      <c r="BZ141" s="10">
        <v>0.54713999999999996</v>
      </c>
      <c r="CA141" s="10">
        <v>0.65868000000000004</v>
      </c>
      <c r="CB141" s="10">
        <v>0.76881999999999995</v>
      </c>
      <c r="CC141" s="10">
        <v>0.57450000000000001</v>
      </c>
      <c r="CD141" s="10">
        <v>0.46822000000000003</v>
      </c>
      <c r="CE141" s="10">
        <v>0.42177999999999999</v>
      </c>
      <c r="CG141" s="1" t="s">
        <v>7</v>
      </c>
      <c r="CH141" s="1" t="s">
        <v>4</v>
      </c>
    </row>
    <row r="142" spans="1:86" x14ac:dyDescent="0.25">
      <c r="A142" t="s">
        <v>179</v>
      </c>
      <c r="B142" s="1" t="s">
        <v>27</v>
      </c>
      <c r="C142" s="1" t="s">
        <v>2</v>
      </c>
      <c r="D142" s="1">
        <v>21</v>
      </c>
      <c r="E142" s="4">
        <v>0</v>
      </c>
      <c r="F142" s="5">
        <v>2</v>
      </c>
      <c r="G142" s="4">
        <v>1.0049300000000001</v>
      </c>
      <c r="H142" s="5">
        <v>2.3007599999999999</v>
      </c>
      <c r="I142" s="12">
        <v>1.511E-2</v>
      </c>
      <c r="J142" s="12">
        <v>2.9294599999999999E-5</v>
      </c>
      <c r="K142" s="13">
        <v>0.99895999999999996</v>
      </c>
      <c r="L142" s="1" t="str">
        <f t="shared" si="44"/>
        <v>D2</v>
      </c>
      <c r="M142" s="1" t="str">
        <f t="shared" si="45"/>
        <v>D3</v>
      </c>
      <c r="N142" s="1" t="s">
        <v>7</v>
      </c>
      <c r="O142" s="9" t="str">
        <f t="shared" si="46"/>
        <v>AE08</v>
      </c>
      <c r="P142" s="1" t="str">
        <f t="shared" si="47"/>
        <v>True</v>
      </c>
      <c r="Q142" s="1" t="str">
        <f t="shared" si="48"/>
        <v>False</v>
      </c>
      <c r="R142" s="1" t="str">
        <f t="shared" si="49"/>
        <v>True</v>
      </c>
      <c r="S142" s="1" t="str">
        <f t="shared" si="50"/>
        <v>True</v>
      </c>
      <c r="T142" s="1" t="str">
        <f t="shared" si="51"/>
        <v>False</v>
      </c>
      <c r="U142" s="1" t="str">
        <f t="shared" si="52"/>
        <v>True</v>
      </c>
      <c r="V142" s="1"/>
      <c r="W142" s="1"/>
      <c r="X142" s="2">
        <v>0.94857808663723697</v>
      </c>
      <c r="Y142" s="2">
        <v>0.99707970307430505</v>
      </c>
      <c r="Z142" s="2">
        <v>0.99157050971902205</v>
      </c>
      <c r="AA142" s="2">
        <v>0.94187489772048305</v>
      </c>
      <c r="AB142" s="2">
        <v>0.99436752132851702</v>
      </c>
      <c r="AC142" s="2">
        <v>0.97418595855443602</v>
      </c>
      <c r="AD142" s="2">
        <v>0.92787322619846002</v>
      </c>
      <c r="AE142" s="2">
        <v>0.53446103321128002</v>
      </c>
      <c r="AF142" s="2">
        <v>0.13547687562597799</v>
      </c>
      <c r="AG142" s="2">
        <v>-0.54317244290695998</v>
      </c>
      <c r="AH142" s="2">
        <v>0.34577423471855301</v>
      </c>
      <c r="AI142" s="2">
        <v>0.67206802947239896</v>
      </c>
      <c r="AJ142" s="2">
        <v>0.78888595964810404</v>
      </c>
      <c r="AK142" s="2">
        <f t="shared" si="53"/>
        <v>0.99707970307430505</v>
      </c>
      <c r="AL142" s="9" t="s">
        <v>4</v>
      </c>
      <c r="AM142" s="1"/>
      <c r="AP142" s="2">
        <v>0.9859</v>
      </c>
      <c r="AQ142" s="2">
        <v>0.99861</v>
      </c>
      <c r="AR142" s="2">
        <v>0.99944999999999995</v>
      </c>
      <c r="AS142" s="2">
        <v>0.99370999999999998</v>
      </c>
      <c r="AT142" s="2">
        <v>0.99760000000000004</v>
      </c>
      <c r="AU142" s="2">
        <v>0.99653999999999998</v>
      </c>
      <c r="AV142" s="2">
        <v>0.99365000000000003</v>
      </c>
      <c r="AW142" s="2">
        <v>0.97189000000000003</v>
      </c>
      <c r="AX142" s="2">
        <v>0.95235000000000003</v>
      </c>
      <c r="AY142" s="2">
        <v>0.92622000000000004</v>
      </c>
      <c r="AZ142" s="2">
        <v>0.91600000000000004</v>
      </c>
      <c r="BA142" s="2">
        <v>0.96689000000000003</v>
      </c>
      <c r="BB142" s="2">
        <v>0.9788</v>
      </c>
      <c r="BC142" s="2">
        <f t="shared" si="54"/>
        <v>0.99944999999999995</v>
      </c>
      <c r="BD142" s="2"/>
      <c r="BE142" s="10">
        <v>0.75714999999999999</v>
      </c>
      <c r="BF142" s="10">
        <v>0.9778</v>
      </c>
      <c r="BG142" s="10">
        <v>1.08931</v>
      </c>
      <c r="BH142" s="10">
        <v>1.3513299999999999</v>
      </c>
      <c r="BI142" s="10">
        <v>0.86653999999999998</v>
      </c>
      <c r="BJ142" s="10">
        <v>0.73438999999999999</v>
      </c>
      <c r="BK142" s="10">
        <v>0.63793</v>
      </c>
      <c r="BL142" s="10">
        <v>0.38846000000000003</v>
      </c>
      <c r="BM142" s="10">
        <v>0.28117999999999999</v>
      </c>
      <c r="BN142" s="10">
        <v>0.18221999999999999</v>
      </c>
      <c r="BO142" s="10">
        <v>0.34011000000000002</v>
      </c>
      <c r="BP142" s="10">
        <v>0.45954</v>
      </c>
      <c r="BQ142" s="10">
        <v>0.51107999999999998</v>
      </c>
      <c r="BS142" s="10">
        <v>0.16733999999999999</v>
      </c>
      <c r="BT142" s="10">
        <v>-1.7829999999999999E-2</v>
      </c>
      <c r="BU142" s="10">
        <v>-0.11344</v>
      </c>
      <c r="BV142" s="10">
        <v>-0.34114</v>
      </c>
      <c r="BW142" s="10">
        <v>8.3089999999999997E-2</v>
      </c>
      <c r="BX142" s="10">
        <v>0.20316999999999999</v>
      </c>
      <c r="BY142" s="10">
        <v>0.29253000000000001</v>
      </c>
      <c r="BZ142" s="10">
        <v>0.53578000000000003</v>
      </c>
      <c r="CA142" s="10">
        <v>0.64956000000000003</v>
      </c>
      <c r="CB142" s="10">
        <v>0.76251999999999998</v>
      </c>
      <c r="CC142" s="10">
        <v>0.55762</v>
      </c>
      <c r="CD142" s="10">
        <v>0.45096000000000003</v>
      </c>
      <c r="CE142" s="10">
        <v>0.40521000000000001</v>
      </c>
      <c r="CG142" s="1" t="s">
        <v>7</v>
      </c>
      <c r="CH142" s="1" t="s">
        <v>8</v>
      </c>
    </row>
    <row r="143" spans="1:86" x14ac:dyDescent="0.25">
      <c r="A143" t="s">
        <v>180</v>
      </c>
      <c r="B143" s="1" t="s">
        <v>27</v>
      </c>
      <c r="C143" s="1" t="s">
        <v>2</v>
      </c>
      <c r="D143" s="1">
        <v>22</v>
      </c>
      <c r="E143" s="4">
        <v>0</v>
      </c>
      <c r="F143" s="5">
        <v>2</v>
      </c>
      <c r="G143" s="4">
        <v>0.65271000000000001</v>
      </c>
      <c r="H143" s="5">
        <v>2.4176700000000002</v>
      </c>
      <c r="I143" s="12">
        <v>1.436E-2</v>
      </c>
      <c r="J143" s="12">
        <v>2.31668E-5</v>
      </c>
      <c r="K143" s="13">
        <v>0.99924999999999997</v>
      </c>
      <c r="L143" s="1" t="str">
        <f t="shared" si="44"/>
        <v>AE08</v>
      </c>
      <c r="M143" s="1" t="str">
        <f t="shared" si="45"/>
        <v xml:space="preserve"> </v>
      </c>
      <c r="N143" s="1" t="s">
        <v>40</v>
      </c>
      <c r="O143" s="9" t="str">
        <f t="shared" si="46"/>
        <v>D2AE08</v>
      </c>
      <c r="P143" s="1" t="str">
        <f t="shared" si="47"/>
        <v>False</v>
      </c>
      <c r="Q143" s="1" t="str">
        <f t="shared" si="48"/>
        <v>False</v>
      </c>
      <c r="R143" s="1" t="str">
        <f t="shared" si="49"/>
        <v>False</v>
      </c>
      <c r="S143" s="1" t="str">
        <f t="shared" si="50"/>
        <v>True</v>
      </c>
      <c r="T143" s="1" t="str">
        <f t="shared" si="51"/>
        <v>False</v>
      </c>
      <c r="U143" s="1" t="str">
        <f t="shared" si="52"/>
        <v>True</v>
      </c>
      <c r="V143" s="1"/>
      <c r="W143" s="1"/>
      <c r="X143" s="2">
        <v>0.97705549794038604</v>
      </c>
      <c r="Y143" s="2">
        <v>0.99142532180459197</v>
      </c>
      <c r="Z143" s="2">
        <v>0.97154312660192998</v>
      </c>
      <c r="AA143" s="2">
        <v>0.89492598690575198</v>
      </c>
      <c r="AB143" s="2">
        <v>0.99207113462768404</v>
      </c>
      <c r="AC143" s="2">
        <v>0.99258802290048098</v>
      </c>
      <c r="AD143" s="2">
        <v>0.96399612973203297</v>
      </c>
      <c r="AE143" s="2">
        <v>0.62086106659791696</v>
      </c>
      <c r="AF143" s="2">
        <v>0.22564866686271901</v>
      </c>
      <c r="AG143" s="2">
        <v>-0.45263004130645101</v>
      </c>
      <c r="AH143" s="2">
        <v>0.43479741852668602</v>
      </c>
      <c r="AI143" s="2">
        <v>0.75074353622218104</v>
      </c>
      <c r="AJ143" s="2">
        <v>0.85260215166883702</v>
      </c>
      <c r="AK143" s="2">
        <f t="shared" si="53"/>
        <v>0.99258802290048098</v>
      </c>
      <c r="AL143" s="9" t="s">
        <v>194</v>
      </c>
      <c r="AM143" s="1"/>
      <c r="AP143" s="2">
        <v>0.99373</v>
      </c>
      <c r="AQ143" s="2">
        <v>0.99973000000000001</v>
      </c>
      <c r="AR143" s="2">
        <v>0.99787999999999999</v>
      </c>
      <c r="AS143" s="2">
        <v>0.98731999999999998</v>
      </c>
      <c r="AT143" s="2">
        <v>0.99719999999999998</v>
      </c>
      <c r="AU143" s="2">
        <v>0.99907000000000001</v>
      </c>
      <c r="AV143" s="2">
        <v>0.99868000000000001</v>
      </c>
      <c r="AW143" s="2">
        <v>0.98512</v>
      </c>
      <c r="AX143" s="2">
        <v>0.97</v>
      </c>
      <c r="AY143" s="2">
        <v>0.94840999999999998</v>
      </c>
      <c r="AZ143" s="2">
        <v>0.93871000000000004</v>
      </c>
      <c r="BA143" s="2">
        <v>0.98107999999999995</v>
      </c>
      <c r="BB143" s="2">
        <v>0.98995</v>
      </c>
      <c r="BC143" s="2">
        <f t="shared" si="54"/>
        <v>0.99973000000000001</v>
      </c>
      <c r="BD143" s="2"/>
      <c r="BE143" s="10">
        <v>0.90861000000000003</v>
      </c>
      <c r="BF143" s="10">
        <v>1.1715500000000001</v>
      </c>
      <c r="BG143" s="10">
        <v>1.3046</v>
      </c>
      <c r="BH143" s="10">
        <v>1.6175200000000001</v>
      </c>
      <c r="BI143" s="10">
        <v>1.03912</v>
      </c>
      <c r="BJ143" s="10">
        <v>0.88119000000000003</v>
      </c>
      <c r="BK143" s="10">
        <v>0.76588000000000001</v>
      </c>
      <c r="BL143" s="10">
        <v>0.46728999999999998</v>
      </c>
      <c r="BM143" s="10">
        <v>0.33862999999999999</v>
      </c>
      <c r="BN143" s="10">
        <v>0.21972</v>
      </c>
      <c r="BO143" s="10">
        <v>0.41022999999999998</v>
      </c>
      <c r="BP143" s="10">
        <v>0.55281000000000002</v>
      </c>
      <c r="BQ143" s="10">
        <v>0.61434</v>
      </c>
      <c r="BS143" s="10">
        <v>6.2979999999999994E-2</v>
      </c>
      <c r="BT143" s="10">
        <v>-0.14852000000000001</v>
      </c>
      <c r="BU143" s="10">
        <v>-0.25750000000000001</v>
      </c>
      <c r="BV143" s="10">
        <v>-0.51680999999999999</v>
      </c>
      <c r="BW143" s="10">
        <v>-3.3000000000000002E-2</v>
      </c>
      <c r="BX143" s="10">
        <v>0.10360999999999999</v>
      </c>
      <c r="BY143" s="10">
        <v>0.20516999999999999</v>
      </c>
      <c r="BZ143" s="10">
        <v>0.48080000000000001</v>
      </c>
      <c r="CA143" s="10">
        <v>0.60907999999999995</v>
      </c>
      <c r="CB143" s="10">
        <v>0.73582000000000003</v>
      </c>
      <c r="CC143" s="10">
        <v>0.50712999999999997</v>
      </c>
      <c r="CD143" s="10">
        <v>0.38558999999999999</v>
      </c>
      <c r="CE143" s="10">
        <v>0.33348</v>
      </c>
      <c r="CG143" s="1" t="s">
        <v>4</v>
      </c>
    </row>
    <row r="144" spans="1:86" x14ac:dyDescent="0.25">
      <c r="A144" t="s">
        <v>181</v>
      </c>
      <c r="B144" s="1" t="s">
        <v>27</v>
      </c>
      <c r="C144" s="1" t="s">
        <v>2</v>
      </c>
      <c r="D144" s="1">
        <v>23</v>
      </c>
      <c r="E144" s="4">
        <v>5</v>
      </c>
      <c r="F144" s="5">
        <v>2</v>
      </c>
      <c r="G144" s="4">
        <v>5.7196600000000002</v>
      </c>
      <c r="H144" s="5">
        <v>2.8654000000000002</v>
      </c>
      <c r="I144" s="12">
        <v>1.418E-2</v>
      </c>
      <c r="J144" s="12">
        <v>6.2967199999999996E-5</v>
      </c>
      <c r="K144" s="13">
        <v>0.99512999999999996</v>
      </c>
      <c r="L144" s="1" t="str">
        <f t="shared" si="44"/>
        <v>D1</v>
      </c>
      <c r="M144" s="1" t="str">
        <f t="shared" si="45"/>
        <v xml:space="preserve"> </v>
      </c>
      <c r="N144" s="1" t="s">
        <v>12</v>
      </c>
      <c r="O144" s="9" t="str">
        <f t="shared" si="46"/>
        <v>-</v>
      </c>
      <c r="P144" s="1" t="str">
        <f t="shared" si="47"/>
        <v>True</v>
      </c>
      <c r="Q144" s="1" t="str">
        <f t="shared" si="48"/>
        <v>False</v>
      </c>
      <c r="R144" s="1" t="str">
        <f t="shared" si="49"/>
        <v>True</v>
      </c>
      <c r="S144" s="1" t="str">
        <f t="shared" si="50"/>
        <v>True</v>
      </c>
      <c r="T144" s="1" t="str">
        <f t="shared" si="51"/>
        <v>False</v>
      </c>
      <c r="U144" s="1" t="str">
        <f t="shared" si="52"/>
        <v>True</v>
      </c>
      <c r="V144" s="1"/>
      <c r="W144" s="1"/>
      <c r="X144" s="2">
        <v>0.99886399147441896</v>
      </c>
      <c r="Y144" s="2">
        <v>0.96332392298365199</v>
      </c>
      <c r="Z144" s="2">
        <v>0.92333869279816705</v>
      </c>
      <c r="AA144" s="2">
        <v>0.81357343859755205</v>
      </c>
      <c r="AB144" s="2">
        <v>0.952227406954819</v>
      </c>
      <c r="AC144" s="2">
        <v>0.98021044206427399</v>
      </c>
      <c r="AD144" s="2">
        <v>0.97708184062728498</v>
      </c>
      <c r="AE144" s="2">
        <v>0.73483561840068701</v>
      </c>
      <c r="AF144" s="2">
        <v>0.39349788306890898</v>
      </c>
      <c r="AG144" s="2">
        <v>-0.20319854016864999</v>
      </c>
      <c r="AH144" s="2">
        <v>0.58935045930861496</v>
      </c>
      <c r="AI144" s="2">
        <v>0.84961082754002304</v>
      </c>
      <c r="AJ144" s="2">
        <v>0.91726588893731698</v>
      </c>
      <c r="AK144" s="2">
        <f t="shared" si="53"/>
        <v>0.99886399147441896</v>
      </c>
      <c r="AL144" s="9"/>
      <c r="AM144" s="1"/>
      <c r="AP144" s="2">
        <v>0.99931999999999999</v>
      </c>
      <c r="AQ144" s="2">
        <v>0.99195</v>
      </c>
      <c r="AR144" s="2">
        <v>0.98431000000000002</v>
      </c>
      <c r="AS144" s="2">
        <v>0.96304999999999996</v>
      </c>
      <c r="AT144" s="2">
        <v>0.98146999999999995</v>
      </c>
      <c r="AU144" s="2">
        <v>0.98834</v>
      </c>
      <c r="AV144" s="2">
        <v>0.99204999999999999</v>
      </c>
      <c r="AW144" s="2">
        <v>0.99095</v>
      </c>
      <c r="AX144" s="2">
        <v>0.98177000000000003</v>
      </c>
      <c r="AY144" s="2">
        <v>0.96557999999999999</v>
      </c>
      <c r="AZ144" s="2">
        <v>0.96360999999999997</v>
      </c>
      <c r="BA144" s="2">
        <v>0.99160000000000004</v>
      </c>
      <c r="BB144" s="2">
        <v>0.99495999999999996</v>
      </c>
      <c r="BC144" s="2">
        <f t="shared" si="54"/>
        <v>0.99931999999999999</v>
      </c>
      <c r="BD144" s="2"/>
      <c r="BE144" s="10">
        <v>0.97265999999999997</v>
      </c>
      <c r="BF144" s="10">
        <v>1.2478800000000001</v>
      </c>
      <c r="BG144" s="10">
        <v>1.38636</v>
      </c>
      <c r="BH144" s="10">
        <v>1.7109399999999999</v>
      </c>
      <c r="BI144" s="10">
        <v>1.1024400000000001</v>
      </c>
      <c r="BJ144" s="10">
        <v>0.93667999999999996</v>
      </c>
      <c r="BK144" s="10">
        <v>0.81533999999999995</v>
      </c>
      <c r="BL144" s="10">
        <v>0.49974000000000002</v>
      </c>
      <c r="BM144" s="10">
        <v>0.36297000000000001</v>
      </c>
      <c r="BN144" s="10">
        <v>0.23605999999999999</v>
      </c>
      <c r="BO144" s="10">
        <v>0.44201000000000001</v>
      </c>
      <c r="BP144" s="10">
        <v>0.59235000000000004</v>
      </c>
      <c r="BQ144" s="10">
        <v>0.65693000000000001</v>
      </c>
      <c r="BS144" s="10">
        <v>-2.64E-3</v>
      </c>
      <c r="BT144" s="10">
        <v>-0.22434000000000001</v>
      </c>
      <c r="BU144" s="10">
        <v>-0.33728999999999998</v>
      </c>
      <c r="BV144" s="10">
        <v>-0.60431000000000001</v>
      </c>
      <c r="BW144" s="10">
        <v>-9.3659999999999993E-2</v>
      </c>
      <c r="BX144" s="10">
        <v>4.9680000000000002E-2</v>
      </c>
      <c r="BY144" s="10">
        <v>0.15658</v>
      </c>
      <c r="BZ144" s="10">
        <v>0.44801000000000002</v>
      </c>
      <c r="CA144" s="10">
        <v>0.58416999999999997</v>
      </c>
      <c r="CB144" s="10">
        <v>0.71889999999999998</v>
      </c>
      <c r="CC144" s="10">
        <v>0.47377999999999998</v>
      </c>
      <c r="CD144" s="10">
        <v>0.34514</v>
      </c>
      <c r="CE144" s="10">
        <v>0.29041</v>
      </c>
      <c r="CG144" s="1" t="s">
        <v>12</v>
      </c>
    </row>
    <row r="145" spans="1:86" x14ac:dyDescent="0.25">
      <c r="A145" t="s">
        <v>182</v>
      </c>
      <c r="B145" s="1" t="s">
        <v>27</v>
      </c>
      <c r="C145" s="1" t="s">
        <v>2</v>
      </c>
      <c r="D145" s="1">
        <v>24</v>
      </c>
      <c r="E145" s="4">
        <v>5</v>
      </c>
      <c r="F145" s="5">
        <v>2</v>
      </c>
      <c r="G145" s="4">
        <v>5.7181300000000004</v>
      </c>
      <c r="H145" s="5">
        <v>2.3041299999999998</v>
      </c>
      <c r="I145" s="12">
        <v>2.1780000000000001E-2</v>
      </c>
      <c r="J145" s="12">
        <v>7.7429999999999996E-5</v>
      </c>
      <c r="K145" s="13">
        <v>0.99768000000000001</v>
      </c>
      <c r="L145" s="1" t="str">
        <f t="shared" si="44"/>
        <v>D1</v>
      </c>
      <c r="M145" s="1" t="str">
        <f t="shared" si="45"/>
        <v>AE08AE09</v>
      </c>
      <c r="N145" s="1" t="s">
        <v>40</v>
      </c>
      <c r="O145" s="9" t="str">
        <f t="shared" si="46"/>
        <v>-</v>
      </c>
      <c r="P145" s="1" t="str">
        <f t="shared" si="47"/>
        <v>False</v>
      </c>
      <c r="Q145" s="1" t="str">
        <f t="shared" si="48"/>
        <v>True</v>
      </c>
      <c r="R145" s="1" t="str">
        <f t="shared" si="49"/>
        <v>True</v>
      </c>
      <c r="S145" s="1" t="str">
        <f t="shared" si="50"/>
        <v>False</v>
      </c>
      <c r="T145" s="1" t="str">
        <f t="shared" si="51"/>
        <v>True</v>
      </c>
      <c r="U145" s="1" t="str">
        <f t="shared" si="52"/>
        <v>True</v>
      </c>
      <c r="V145" s="1"/>
      <c r="W145" s="1"/>
      <c r="X145" s="2">
        <v>0.98973409166068704</v>
      </c>
      <c r="Y145" s="2">
        <v>0.97322545079049505</v>
      </c>
      <c r="Z145" s="2">
        <v>0.93990440894966198</v>
      </c>
      <c r="AA145" s="2">
        <v>0.83829073440899105</v>
      </c>
      <c r="AB145" s="2">
        <v>0.97452343600519298</v>
      </c>
      <c r="AC145" s="2">
        <v>0.99499631887685502</v>
      </c>
      <c r="AD145" s="2">
        <v>0.98373688192379405</v>
      </c>
      <c r="AE145" s="2">
        <v>0.69623180422702502</v>
      </c>
      <c r="AF145" s="2">
        <v>0.31698257210247899</v>
      </c>
      <c r="AG145" s="2">
        <v>-0.33875792705631202</v>
      </c>
      <c r="AH145" s="2">
        <v>0.51690097994183204</v>
      </c>
      <c r="AI145" s="2">
        <v>0.81483307769796698</v>
      </c>
      <c r="AJ145" s="2">
        <v>0.90016360498570402</v>
      </c>
      <c r="AK145" s="2">
        <f t="shared" si="53"/>
        <v>0.99499631887685502</v>
      </c>
      <c r="AL145" s="9"/>
      <c r="AM145" s="1"/>
      <c r="AP145" s="2">
        <v>0.99673999999999996</v>
      </c>
      <c r="AQ145" s="2">
        <v>0.99853999999999998</v>
      </c>
      <c r="AR145" s="2">
        <v>0.99482000000000004</v>
      </c>
      <c r="AS145" s="2">
        <v>0.98073999999999995</v>
      </c>
      <c r="AT145" s="2">
        <v>0.99365999999999999</v>
      </c>
      <c r="AU145" s="2">
        <v>0.99697000000000002</v>
      </c>
      <c r="AV145" s="2">
        <v>0.99765999999999999</v>
      </c>
      <c r="AW145" s="2">
        <v>0.98660000000000003</v>
      </c>
      <c r="AX145" s="2">
        <v>0.97206000000000004</v>
      </c>
      <c r="AY145" s="2">
        <v>0.95042000000000004</v>
      </c>
      <c r="AZ145" s="2">
        <v>0.94545999999999997</v>
      </c>
      <c r="BA145" s="2">
        <v>0.98441000000000001</v>
      </c>
      <c r="BB145" s="2">
        <v>0.99192999999999998</v>
      </c>
      <c r="BC145" s="2">
        <f t="shared" si="54"/>
        <v>0.99853999999999998</v>
      </c>
      <c r="BD145" s="2"/>
      <c r="BE145" s="10">
        <v>0.96784000000000003</v>
      </c>
      <c r="BF145" s="10">
        <v>1.23946</v>
      </c>
      <c r="BG145" s="10">
        <v>1.3762799999999999</v>
      </c>
      <c r="BH145" s="10">
        <v>1.6972499999999999</v>
      </c>
      <c r="BI145" s="10">
        <v>1.0965800000000001</v>
      </c>
      <c r="BJ145" s="10">
        <v>0.93271999999999999</v>
      </c>
      <c r="BK145" s="10">
        <v>0.81272</v>
      </c>
      <c r="BL145" s="10">
        <v>0.50014999999999998</v>
      </c>
      <c r="BM145" s="10">
        <v>0.36421999999999999</v>
      </c>
      <c r="BN145" s="10">
        <v>0.23760999999999999</v>
      </c>
      <c r="BO145" s="10">
        <v>0.44391999999999998</v>
      </c>
      <c r="BP145" s="10">
        <v>0.59236</v>
      </c>
      <c r="BQ145" s="10">
        <v>0.65615999999999997</v>
      </c>
      <c r="BS145" s="10">
        <v>-1.7500000000000002E-2</v>
      </c>
      <c r="BT145" s="10">
        <v>-0.23696</v>
      </c>
      <c r="BU145" s="10">
        <v>-0.34894999999999998</v>
      </c>
      <c r="BV145" s="10">
        <v>-0.61397000000000002</v>
      </c>
      <c r="BW145" s="10">
        <v>-0.10711</v>
      </c>
      <c r="BX145" s="10">
        <v>3.5630000000000002E-2</v>
      </c>
      <c r="BY145" s="10">
        <v>0.14224999999999999</v>
      </c>
      <c r="BZ145" s="10">
        <v>0.43439</v>
      </c>
      <c r="CA145" s="10">
        <v>0.57203000000000004</v>
      </c>
      <c r="CB145" s="10">
        <v>0.70931</v>
      </c>
      <c r="CC145" s="10">
        <v>0.45755000000000001</v>
      </c>
      <c r="CD145" s="10">
        <v>0.32965</v>
      </c>
      <c r="CE145" s="10">
        <v>0.27527000000000001</v>
      </c>
      <c r="CG145" s="1" t="s">
        <v>12</v>
      </c>
      <c r="CH145" s="1" t="s">
        <v>190</v>
      </c>
    </row>
    <row r="146" spans="1:86" x14ac:dyDescent="0.25">
      <c r="C146" s="1"/>
      <c r="L146" s="1"/>
      <c r="M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M146" s="1"/>
    </row>
    <row r="147" spans="1:86" x14ac:dyDescent="0.25">
      <c r="C147" s="1"/>
      <c r="L147" s="1"/>
      <c r="M147" s="1"/>
      <c r="P147" s="11" t="s">
        <v>196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M147" s="1"/>
      <c r="BD147" t="s">
        <v>38</v>
      </c>
      <c r="BE147" s="5">
        <v>1.1499999999999999</v>
      </c>
      <c r="BR147" t="s">
        <v>38</v>
      </c>
      <c r="BS147" s="5">
        <v>0.25</v>
      </c>
    </row>
    <row r="148" spans="1:86" x14ac:dyDescent="0.25">
      <c r="C148" s="1"/>
      <c r="L148" s="1"/>
      <c r="M148" s="1"/>
      <c r="P148" s="1" t="s">
        <v>365</v>
      </c>
      <c r="Q148" s="1" t="s">
        <v>366</v>
      </c>
      <c r="R148" s="1" t="s">
        <v>367</v>
      </c>
      <c r="S148" s="1" t="s">
        <v>368</v>
      </c>
      <c r="T148" s="1" t="s">
        <v>366</v>
      </c>
      <c r="U148" s="1" t="s">
        <v>369</v>
      </c>
      <c r="V148" s="1"/>
      <c r="W148" s="1"/>
      <c r="X148" s="16" t="s">
        <v>191</v>
      </c>
      <c r="Y148" s="1">
        <v>3.0000000000000001E-3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M148" s="1"/>
      <c r="BD148" t="s">
        <v>39</v>
      </c>
      <c r="BE148" s="5">
        <v>0.85</v>
      </c>
      <c r="BR148" t="s">
        <v>39</v>
      </c>
      <c r="BS148" s="5">
        <v>-0.25</v>
      </c>
    </row>
    <row r="149" spans="1:86" x14ac:dyDescent="0.25">
      <c r="C149" s="1"/>
      <c r="L149" s="1"/>
      <c r="M149" s="1"/>
      <c r="O149" s="1" t="s">
        <v>36</v>
      </c>
      <c r="P149" s="1">
        <f t="shared" ref="P149:U149" si="55">COUNTIF(P2:P145, "True")</f>
        <v>108</v>
      </c>
      <c r="Q149" s="1">
        <f t="shared" si="55"/>
        <v>21</v>
      </c>
      <c r="R149" s="1">
        <f t="shared" si="55"/>
        <v>129</v>
      </c>
      <c r="S149" s="1">
        <f t="shared" si="55"/>
        <v>112</v>
      </c>
      <c r="T149" s="1">
        <f t="shared" si="55"/>
        <v>26</v>
      </c>
      <c r="U149" s="1">
        <f t="shared" si="55"/>
        <v>135</v>
      </c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M149" s="1"/>
    </row>
    <row r="150" spans="1:86" x14ac:dyDescent="0.25">
      <c r="C150" s="1"/>
      <c r="L150" s="1"/>
      <c r="M150" s="1"/>
      <c r="O150" s="1" t="s">
        <v>37</v>
      </c>
      <c r="P150" s="1">
        <f t="shared" ref="P150:U150" si="56">COUNTA(P2:P145)</f>
        <v>144</v>
      </c>
      <c r="Q150" s="1">
        <f t="shared" si="56"/>
        <v>144</v>
      </c>
      <c r="R150" s="1">
        <f t="shared" si="56"/>
        <v>144</v>
      </c>
      <c r="S150" s="1">
        <f t="shared" si="56"/>
        <v>144</v>
      </c>
      <c r="T150" s="1">
        <f t="shared" si="56"/>
        <v>144</v>
      </c>
      <c r="U150" s="1">
        <f t="shared" si="56"/>
        <v>144</v>
      </c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M150" s="1"/>
    </row>
    <row r="151" spans="1:86" x14ac:dyDescent="0.25">
      <c r="C151" s="1"/>
      <c r="L151" s="1"/>
      <c r="M151" s="1"/>
      <c r="O151" s="1" t="s">
        <v>35</v>
      </c>
      <c r="P151" s="8">
        <f t="shared" ref="P151:U151" si="57">P149/P150</f>
        <v>0.75</v>
      </c>
      <c r="Q151" s="8">
        <f t="shared" si="57"/>
        <v>0.14583333333333334</v>
      </c>
      <c r="R151" s="8">
        <f t="shared" si="57"/>
        <v>0.89583333333333337</v>
      </c>
      <c r="S151" s="8">
        <f t="shared" si="57"/>
        <v>0.77777777777777779</v>
      </c>
      <c r="T151" s="8">
        <f t="shared" si="57"/>
        <v>0.18055555555555555</v>
      </c>
      <c r="U151" s="8">
        <f t="shared" si="57"/>
        <v>0.9375</v>
      </c>
      <c r="V151" s="8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M151" s="1"/>
    </row>
    <row r="152" spans="1:86" x14ac:dyDescent="0.25">
      <c r="C152" s="1"/>
      <c r="L152" s="1"/>
      <c r="M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M152" s="1"/>
    </row>
    <row r="153" spans="1:86" x14ac:dyDescent="0.25">
      <c r="C153" s="1"/>
      <c r="L153" s="1"/>
      <c r="M153" s="1"/>
      <c r="P153" s="11" t="s">
        <v>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M153" s="1"/>
    </row>
    <row r="154" spans="1:86" x14ac:dyDescent="0.25">
      <c r="C154" s="1"/>
      <c r="L154" s="1"/>
      <c r="M154" s="1"/>
      <c r="P154" s="1" t="s">
        <v>365</v>
      </c>
      <c r="Q154" s="1" t="s">
        <v>366</v>
      </c>
      <c r="R154" s="1" t="s">
        <v>367</v>
      </c>
      <c r="S154" s="1" t="s">
        <v>368</v>
      </c>
      <c r="T154" s="1" t="s">
        <v>366</v>
      </c>
      <c r="U154" s="1" t="s">
        <v>369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M154" s="1"/>
    </row>
    <row r="155" spans="1:86" x14ac:dyDescent="0.25">
      <c r="O155" s="1" t="s">
        <v>36</v>
      </c>
      <c r="P155" s="1">
        <f t="shared" ref="P155:U155" si="58">COUNTIF(P2:P64, "True")</f>
        <v>50</v>
      </c>
      <c r="Q155" s="1">
        <f t="shared" si="58"/>
        <v>8</v>
      </c>
      <c r="R155" s="1">
        <f t="shared" si="58"/>
        <v>58</v>
      </c>
      <c r="S155" s="1">
        <f t="shared" si="58"/>
        <v>53</v>
      </c>
      <c r="T155" s="1">
        <f t="shared" si="58"/>
        <v>9</v>
      </c>
      <c r="U155" s="1">
        <f t="shared" si="58"/>
        <v>61</v>
      </c>
      <c r="V155" s="1"/>
    </row>
    <row r="156" spans="1:86" x14ac:dyDescent="0.25">
      <c r="O156" s="1" t="s">
        <v>37</v>
      </c>
      <c r="P156" s="1">
        <f t="shared" ref="P156:U156" si="59">COUNTA(P2:P64)</f>
        <v>63</v>
      </c>
      <c r="Q156" s="1">
        <f t="shared" si="59"/>
        <v>63</v>
      </c>
      <c r="R156" s="1">
        <f t="shared" si="59"/>
        <v>63</v>
      </c>
      <c r="S156" s="1">
        <f t="shared" si="59"/>
        <v>63</v>
      </c>
      <c r="T156" s="1">
        <f t="shared" si="59"/>
        <v>63</v>
      </c>
      <c r="U156" s="1">
        <f t="shared" si="59"/>
        <v>63</v>
      </c>
      <c r="V156" s="1"/>
    </row>
    <row r="157" spans="1:86" x14ac:dyDescent="0.25">
      <c r="O157" s="1" t="s">
        <v>35</v>
      </c>
      <c r="P157" s="8">
        <f t="shared" ref="P157:U157" si="60">P155/P156</f>
        <v>0.79365079365079361</v>
      </c>
      <c r="Q157" s="8">
        <f t="shared" si="60"/>
        <v>0.12698412698412698</v>
      </c>
      <c r="R157" s="18">
        <f t="shared" si="60"/>
        <v>0.92063492063492058</v>
      </c>
      <c r="S157" s="18">
        <f t="shared" si="60"/>
        <v>0.84126984126984128</v>
      </c>
      <c r="T157" s="18">
        <f t="shared" si="60"/>
        <v>0.14285714285714285</v>
      </c>
      <c r="U157" s="18">
        <f t="shared" si="60"/>
        <v>0.96825396825396826</v>
      </c>
      <c r="V157" s="8"/>
    </row>
    <row r="158" spans="1:86" x14ac:dyDescent="0.25">
      <c r="O158"/>
    </row>
    <row r="159" spans="1:86" x14ac:dyDescent="0.25">
      <c r="O159"/>
      <c r="P159" s="11" t="s">
        <v>2</v>
      </c>
    </row>
    <row r="160" spans="1:86" x14ac:dyDescent="0.25">
      <c r="O160"/>
      <c r="P160" s="1" t="s">
        <v>365</v>
      </c>
      <c r="Q160" s="1" t="s">
        <v>366</v>
      </c>
      <c r="R160" s="1" t="s">
        <v>367</v>
      </c>
      <c r="S160" s="1" t="s">
        <v>368</v>
      </c>
      <c r="T160" s="1" t="s">
        <v>366</v>
      </c>
      <c r="U160" s="1" t="s">
        <v>369</v>
      </c>
      <c r="V160" s="1"/>
    </row>
    <row r="161" spans="15:22" x14ac:dyDescent="0.25">
      <c r="O161" s="1" t="s">
        <v>36</v>
      </c>
      <c r="P161" s="1">
        <f t="shared" ref="P161:U161" si="61">COUNTIF(P65:P145, "True")</f>
        <v>58</v>
      </c>
      <c r="Q161" s="1">
        <f t="shared" si="61"/>
        <v>13</v>
      </c>
      <c r="R161" s="1">
        <f t="shared" si="61"/>
        <v>71</v>
      </c>
      <c r="S161" s="1">
        <f t="shared" si="61"/>
        <v>59</v>
      </c>
      <c r="T161" s="1">
        <f t="shared" si="61"/>
        <v>17</v>
      </c>
      <c r="U161" s="1">
        <f t="shared" si="61"/>
        <v>74</v>
      </c>
      <c r="V161" s="1"/>
    </row>
    <row r="162" spans="15:22" x14ac:dyDescent="0.25">
      <c r="O162" s="1" t="s">
        <v>37</v>
      </c>
      <c r="P162" s="1">
        <f t="shared" ref="P162:U162" si="62">COUNTA(P65:P145)</f>
        <v>81</v>
      </c>
      <c r="Q162" s="1">
        <f t="shared" si="62"/>
        <v>81</v>
      </c>
      <c r="R162" s="1">
        <f t="shared" si="62"/>
        <v>81</v>
      </c>
      <c r="S162" s="1">
        <f t="shared" si="62"/>
        <v>81</v>
      </c>
      <c r="T162" s="1">
        <f t="shared" si="62"/>
        <v>81</v>
      </c>
      <c r="U162" s="1">
        <f t="shared" si="62"/>
        <v>81</v>
      </c>
      <c r="V162" s="1"/>
    </row>
    <row r="163" spans="15:22" x14ac:dyDescent="0.25">
      <c r="O163" s="1" t="s">
        <v>35</v>
      </c>
      <c r="P163" s="8">
        <f t="shared" ref="P163:U163" si="63">P161/P162</f>
        <v>0.71604938271604934</v>
      </c>
      <c r="Q163" s="8">
        <f t="shared" si="63"/>
        <v>0.16049382716049382</v>
      </c>
      <c r="R163" s="18">
        <f t="shared" si="63"/>
        <v>0.87654320987654322</v>
      </c>
      <c r="S163" s="18">
        <f t="shared" si="63"/>
        <v>0.72839506172839508</v>
      </c>
      <c r="T163" s="18">
        <f t="shared" si="63"/>
        <v>0.20987654320987653</v>
      </c>
      <c r="U163" s="18">
        <f t="shared" si="63"/>
        <v>0.9135802469135802</v>
      </c>
      <c r="V163" s="8"/>
    </row>
    <row r="166" spans="15:22" x14ac:dyDescent="0.25">
      <c r="P166" s="1"/>
      <c r="Q166" s="1"/>
      <c r="R166" s="1"/>
      <c r="S166" s="1"/>
      <c r="T166" s="1"/>
      <c r="U166" s="1"/>
    </row>
    <row r="167" spans="15:22" x14ac:dyDescent="0.25">
      <c r="P167" s="1"/>
      <c r="Q167" s="1"/>
      <c r="R167" s="1"/>
      <c r="S167" s="1"/>
      <c r="T167" s="1"/>
      <c r="U167" s="1"/>
    </row>
    <row r="168" spans="15:22" x14ac:dyDescent="0.25">
      <c r="P168" s="15"/>
      <c r="Q168" s="15"/>
      <c r="R168" s="15"/>
      <c r="S168" s="1"/>
      <c r="T168" s="1"/>
      <c r="U168" s="1"/>
    </row>
    <row r="169" spans="15:22" x14ac:dyDescent="0.25">
      <c r="P169" s="1"/>
      <c r="Q169" s="1"/>
      <c r="R169" s="1"/>
      <c r="S169" s="1"/>
      <c r="T169" s="1"/>
      <c r="U169" s="1"/>
    </row>
    <row r="170" spans="15:22" x14ac:dyDescent="0.25">
      <c r="P170" s="1"/>
      <c r="Q170" s="1"/>
      <c r="R170" s="1"/>
      <c r="S170" s="1"/>
      <c r="T170" s="1"/>
      <c r="U170" s="1"/>
    </row>
    <row r="171" spans="15:22" x14ac:dyDescent="0.25">
      <c r="P171" s="15"/>
      <c r="Q171" s="15"/>
      <c r="R171" s="15"/>
      <c r="S171" s="1"/>
      <c r="T171" s="1"/>
      <c r="U171" s="1"/>
    </row>
    <row r="172" spans="15:22" x14ac:dyDescent="0.25">
      <c r="P172" s="15"/>
      <c r="Q172" s="15"/>
      <c r="R172" s="15"/>
      <c r="S172" s="1"/>
      <c r="T172" s="1"/>
      <c r="U172" s="1"/>
    </row>
    <row r="173" spans="15:22" x14ac:dyDescent="0.25">
      <c r="Q173" s="15"/>
      <c r="R173" s="15"/>
      <c r="S173" s="1"/>
      <c r="T173" s="1"/>
      <c r="U173" s="1"/>
    </row>
    <row r="174" spans="15:22" x14ac:dyDescent="0.25">
      <c r="P174" s="1"/>
      <c r="Q174" s="1"/>
      <c r="R174" s="1"/>
      <c r="S174" s="1"/>
      <c r="T174" s="1"/>
      <c r="U174" s="1"/>
    </row>
    <row r="175" spans="15:22" x14ac:dyDescent="0.25">
      <c r="P175" s="1"/>
      <c r="Q175" s="15"/>
      <c r="R175" s="17"/>
      <c r="S175" s="1"/>
      <c r="T175" s="1"/>
      <c r="U175" s="1"/>
    </row>
    <row r="176" spans="15:22" x14ac:dyDescent="0.25">
      <c r="P176" s="15"/>
      <c r="Q176" s="15"/>
      <c r="R176" s="15"/>
      <c r="S176" s="1"/>
      <c r="T176" s="1"/>
      <c r="U176" s="1"/>
    </row>
    <row r="177" spans="16:21" x14ac:dyDescent="0.25">
      <c r="P177" s="1"/>
      <c r="Q177" s="15"/>
      <c r="R177" s="15"/>
      <c r="S177" s="1"/>
      <c r="T177" s="1"/>
      <c r="U177" s="1"/>
    </row>
    <row r="178" spans="16:21" x14ac:dyDescent="0.25">
      <c r="P178" s="1"/>
      <c r="Q178" s="15"/>
      <c r="R178" s="17"/>
      <c r="S178" s="1"/>
      <c r="T178" s="1"/>
      <c r="U178" s="1"/>
    </row>
    <row r="179" spans="16:21" x14ac:dyDescent="0.25">
      <c r="P179" s="15"/>
      <c r="Q179" s="15"/>
      <c r="R179" s="15"/>
      <c r="S179" s="1"/>
      <c r="T179" s="1"/>
      <c r="U179" s="1"/>
    </row>
    <row r="180" spans="16:21" x14ac:dyDescent="0.25">
      <c r="P180" s="1"/>
      <c r="Q180" s="15"/>
      <c r="R180" s="15"/>
      <c r="S180" s="1"/>
      <c r="T180" s="1"/>
      <c r="U180" s="1"/>
    </row>
    <row r="181" spans="16:21" x14ac:dyDescent="0.25">
      <c r="Q181" s="15"/>
      <c r="R181" s="15"/>
      <c r="S181" s="1"/>
      <c r="T181" s="1"/>
      <c r="U181" s="1"/>
    </row>
    <row r="182" spans="16:21" x14ac:dyDescent="0.25">
      <c r="P182" s="1"/>
      <c r="Q182" s="1"/>
      <c r="R182" s="1"/>
      <c r="S182" s="1"/>
      <c r="T182" s="1"/>
      <c r="U182" s="1"/>
    </row>
    <row r="183" spans="16:21" x14ac:dyDescent="0.25">
      <c r="P183" s="1"/>
      <c r="Q183" s="15"/>
      <c r="R183" s="17"/>
      <c r="S183" s="1"/>
      <c r="T183" s="1"/>
      <c r="U183" s="1"/>
    </row>
    <row r="184" spans="16:21" x14ac:dyDescent="0.25">
      <c r="P184" s="15"/>
      <c r="Q184" s="15"/>
      <c r="R184" s="15"/>
      <c r="S184" s="1"/>
      <c r="T184" s="1"/>
      <c r="U184" s="1"/>
    </row>
    <row r="185" spans="16:21" x14ac:dyDescent="0.25">
      <c r="P185" s="1"/>
      <c r="Q185" s="15"/>
      <c r="R185" s="15"/>
      <c r="S185" s="1"/>
      <c r="T185" s="1"/>
      <c r="U185" s="1"/>
    </row>
    <row r="186" spans="16:21" x14ac:dyDescent="0.25">
      <c r="P186" s="1"/>
      <c r="Q186" s="15"/>
      <c r="R186" s="17"/>
      <c r="S186" s="1"/>
      <c r="T186" s="1"/>
      <c r="U186" s="1"/>
    </row>
    <row r="187" spans="16:21" x14ac:dyDescent="0.25">
      <c r="P187" s="15"/>
      <c r="Q187" s="15"/>
      <c r="R187" s="15"/>
      <c r="S187" s="1"/>
      <c r="T187" s="1"/>
      <c r="U187" s="1"/>
    </row>
    <row r="188" spans="16:21" x14ac:dyDescent="0.25">
      <c r="P188" s="15"/>
      <c r="Q188" s="15"/>
      <c r="R188" s="15"/>
      <c r="S188" s="1"/>
      <c r="T188" s="1"/>
      <c r="U188" s="1"/>
    </row>
    <row r="189" spans="16:21" x14ac:dyDescent="0.25">
      <c r="Q189" s="15"/>
      <c r="R189" s="15"/>
      <c r="S189" s="1"/>
      <c r="T189" s="1"/>
      <c r="U189" s="1"/>
    </row>
    <row r="190" spans="16:21" x14ac:dyDescent="0.25">
      <c r="P190" s="1"/>
      <c r="Q190" s="1"/>
      <c r="R190" s="1"/>
      <c r="S190" s="1"/>
      <c r="T190" s="1"/>
      <c r="U190" s="1"/>
    </row>
    <row r="191" spans="16:21" x14ac:dyDescent="0.25">
      <c r="P191" s="1"/>
      <c r="Q191" s="15"/>
      <c r="R191" s="17"/>
      <c r="S191" s="1"/>
      <c r="T191" s="1"/>
      <c r="U191" s="1"/>
    </row>
    <row r="192" spans="16:21" x14ac:dyDescent="0.25">
      <c r="P192" s="15"/>
      <c r="Q192" s="15"/>
      <c r="R192" s="15"/>
      <c r="S192" s="1"/>
      <c r="T192" s="1"/>
      <c r="U192" s="1"/>
    </row>
    <row r="193" spans="16:21" x14ac:dyDescent="0.25">
      <c r="P193" s="1"/>
      <c r="Q193" s="15"/>
      <c r="R193" s="15"/>
      <c r="S193" s="1"/>
      <c r="T193" s="1"/>
      <c r="U193" s="1"/>
    </row>
    <row r="194" spans="16:21" x14ac:dyDescent="0.25">
      <c r="P194" s="1"/>
      <c r="Q194" s="15"/>
      <c r="R194" s="17"/>
      <c r="S194" s="1"/>
      <c r="T194" s="1"/>
      <c r="U194" s="1"/>
    </row>
    <row r="195" spans="16:21" x14ac:dyDescent="0.25">
      <c r="P195" s="15"/>
      <c r="Q195" s="15"/>
      <c r="R195" s="15"/>
      <c r="S195" s="1"/>
      <c r="T195" s="1"/>
      <c r="U195" s="1"/>
    </row>
    <row r="196" spans="16:21" x14ac:dyDescent="0.25">
      <c r="P196" s="1"/>
      <c r="Q196" s="1"/>
      <c r="R196" s="1"/>
      <c r="S196" s="1"/>
      <c r="T196" s="1"/>
      <c r="U196" s="1"/>
    </row>
    <row r="197" spans="16:21" x14ac:dyDescent="0.25">
      <c r="P197" s="16"/>
      <c r="Q197" s="1"/>
      <c r="R197" s="1"/>
      <c r="S197" s="1"/>
      <c r="T197" s="1"/>
      <c r="U197" s="1"/>
    </row>
    <row r="198" spans="16:21" x14ac:dyDescent="0.25">
      <c r="P198" s="1"/>
      <c r="Q198" s="1"/>
      <c r="R198" s="1"/>
      <c r="S198" s="1"/>
      <c r="T198" s="1"/>
      <c r="U198" s="1"/>
    </row>
    <row r="199" spans="16:21" x14ac:dyDescent="0.25">
      <c r="P199" s="1"/>
      <c r="Q199" s="1"/>
      <c r="R199" s="1"/>
      <c r="S199" s="1"/>
      <c r="T199" s="1"/>
      <c r="U199" s="1"/>
    </row>
    <row r="200" spans="16:21" x14ac:dyDescent="0.25">
      <c r="P200" s="15"/>
      <c r="Q200" s="15"/>
      <c r="R200" s="15"/>
      <c r="S200" s="1"/>
      <c r="T200" s="1"/>
      <c r="U200" s="1"/>
    </row>
    <row r="201" spans="16:21" x14ac:dyDescent="0.25">
      <c r="P201" s="1"/>
      <c r="Q201" s="1"/>
      <c r="R201" s="1"/>
      <c r="S201" s="1"/>
      <c r="T201" s="1"/>
      <c r="U201" s="1"/>
    </row>
    <row r="202" spans="16:21" x14ac:dyDescent="0.25">
      <c r="P202" s="1"/>
      <c r="Q202" s="1"/>
      <c r="R202" s="1"/>
      <c r="S202" s="1"/>
      <c r="T202" s="1"/>
      <c r="U202" s="1"/>
    </row>
    <row r="203" spans="16:21" x14ac:dyDescent="0.25">
      <c r="P203" s="15"/>
      <c r="Q203" s="15"/>
      <c r="R203" s="15"/>
      <c r="S203" s="1"/>
      <c r="T203" s="1"/>
      <c r="U203" s="1"/>
    </row>
  </sheetData>
  <autoFilter ref="C1:C203" xr:uid="{EC8CD1EF-569F-499F-A413-66628CA3BC7E}"/>
  <sortState xmlns:xlrd2="http://schemas.microsoft.com/office/spreadsheetml/2017/richdata2" ref="A2:CR145">
    <sortCondition ref="C2:C145"/>
    <sortCondition ref="A2:A145"/>
  </sortState>
  <conditionalFormatting sqref="B2:B145">
    <cfRule type="containsText" dxfId="20" priority="5" operator="containsText" text="JW(H)">
      <formula>NOT(ISERROR(SEARCH("JW(H)",B2)))</formula>
    </cfRule>
    <cfRule type="containsText" dxfId="19" priority="6" operator="containsText" text="JW(G)">
      <formula>NOT(ISERROR(SEARCH("JW(G)",B2)))</formula>
    </cfRule>
    <cfRule type="containsText" dxfId="18" priority="7" operator="containsText" text="JW(F)">
      <formula>NOT(ISERROR(SEARCH("JW(F)",B2)))</formula>
    </cfRule>
    <cfRule type="containsText" dxfId="17" priority="11" operator="containsText" text="JW(E)">
      <formula>NOT(ISERROR(SEARCH("JW(E)",B2)))</formula>
    </cfRule>
    <cfRule type="containsText" dxfId="16" priority="12" operator="containsText" text="JW(D)">
      <formula>NOT(ISERROR(SEARCH("JW(D)",B2)))</formula>
    </cfRule>
    <cfRule type="containsText" dxfId="15" priority="13" operator="containsText" text="MP(A)">
      <formula>NOT(ISERROR(SEARCH("MP(A)",B2)))</formula>
    </cfRule>
  </conditionalFormatting>
  <conditionalFormatting sqref="C1">
    <cfRule type="containsText" dxfId="14" priority="14" operator="containsText" text="JW(E)">
      <formula>NOT(ISERROR(SEARCH("JW(E)",C1)))</formula>
    </cfRule>
    <cfRule type="containsText" dxfId="13" priority="15" operator="containsText" text="JW(D)">
      <formula>NOT(ISERROR(SEARCH("JW(D)",C1)))</formula>
    </cfRule>
    <cfRule type="containsText" dxfId="12" priority="16" operator="containsText" text="MP(A)">
      <formula>NOT(ISERROR(SEARCH("MP(A)",C1)))</formula>
    </cfRule>
  </conditionalFormatting>
  <conditionalFormatting sqref="C2:C154">
    <cfRule type="containsText" dxfId="11" priority="9" operator="containsText" text="Des">
      <formula>NOT(ISERROR(SEARCH("Des",C2)))</formula>
    </cfRule>
    <cfRule type="containsText" dxfId="10" priority="10" operator="containsText" text="Abs">
      <formula>NOT(ISERROR(SEARCH("Abs",C2)))</formula>
    </cfRule>
  </conditionalFormatting>
  <conditionalFormatting sqref="P2:V145">
    <cfRule type="containsText" dxfId="9" priority="3" operator="containsText" text="False">
      <formula>NOT(ISERROR(SEARCH("False",P2)))</formula>
    </cfRule>
    <cfRule type="containsText" dxfId="8" priority="4" operator="containsText" text="True">
      <formula>NOT(ISERROR(SEARCH("True",P2)))</formula>
    </cfRule>
  </conditionalFormatting>
  <conditionalFormatting sqref="X2:AJ145">
    <cfRule type="expression" dxfId="7" priority="1">
      <formula>X2=$AK2</formula>
    </cfRule>
    <cfRule type="expression" dxfId="6" priority="2">
      <formula>($AK2-X2)&lt;$Y$148</formula>
    </cfRule>
  </conditionalFormatting>
  <conditionalFormatting sqref="AP2:BB145">
    <cfRule type="expression" dxfId="5" priority="8">
      <formula>AP2=$BC2</formula>
    </cfRule>
  </conditionalFormatting>
  <conditionalFormatting sqref="BE2:BQ145 BE147:BE148">
    <cfRule type="cellIs" dxfId="4" priority="17" operator="between">
      <formula>$BE$147</formula>
      <formula>$BE$148</formula>
    </cfRule>
  </conditionalFormatting>
  <conditionalFormatting sqref="BS2:CE145 BS147:BS148">
    <cfRule type="cellIs" dxfId="3" priority="18" operator="between">
      <formula>$BS$147</formula>
      <formula>$BS$148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F6DD-CD73-4A17-A0CD-1C3151D7EBE9}">
  <dimension ref="A1:B21"/>
  <sheetViews>
    <sheetView workbookViewId="0">
      <selection activeCell="B19" sqref="B19"/>
    </sheetView>
  </sheetViews>
  <sheetFormatPr baseColWidth="10" defaultRowHeight="15" x14ac:dyDescent="0.25"/>
  <cols>
    <col min="2" max="2" width="99.7109375" style="19" bestFit="1" customWidth="1"/>
  </cols>
  <sheetData>
    <row r="1" spans="1:2" s="1" customFormat="1" ht="30" customHeight="1" x14ac:dyDescent="0.25">
      <c r="A1" s="3" t="s">
        <v>204</v>
      </c>
      <c r="B1" s="16" t="s">
        <v>397</v>
      </c>
    </row>
    <row r="2" spans="1:2" s="1" customFormat="1" ht="30" customHeight="1" x14ac:dyDescent="0.25">
      <c r="A2" s="3" t="s">
        <v>10</v>
      </c>
      <c r="B2" s="16" t="s">
        <v>398</v>
      </c>
    </row>
    <row r="3" spans="1:2" s="1" customFormat="1" ht="30" customHeight="1" x14ac:dyDescent="0.25">
      <c r="A3" s="3" t="s">
        <v>11</v>
      </c>
      <c r="B3" s="16" t="s">
        <v>399</v>
      </c>
    </row>
    <row r="4" spans="1:2" s="1" customFormat="1" ht="30" customHeight="1" x14ac:dyDescent="0.25">
      <c r="A4" s="3" t="s">
        <v>21</v>
      </c>
      <c r="B4" s="16" t="s">
        <v>400</v>
      </c>
    </row>
    <row r="5" spans="1:2" s="1" customFormat="1" ht="30" customHeight="1" x14ac:dyDescent="0.25">
      <c r="A5" s="3" t="s">
        <v>200</v>
      </c>
      <c r="B5" s="16" t="s">
        <v>401</v>
      </c>
    </row>
    <row r="6" spans="1:2" s="1" customFormat="1" ht="30" customHeight="1" x14ac:dyDescent="0.25">
      <c r="A6" s="3" t="s">
        <v>201</v>
      </c>
      <c r="B6" s="16" t="s">
        <v>402</v>
      </c>
    </row>
    <row r="7" spans="1:2" s="1" customFormat="1" ht="30" customHeight="1" x14ac:dyDescent="0.25">
      <c r="A7" s="3" t="s">
        <v>202</v>
      </c>
      <c r="B7" s="16" t="s">
        <v>403</v>
      </c>
    </row>
    <row r="8" spans="1:2" s="1" customFormat="1" ht="30" customHeight="1" x14ac:dyDescent="0.25">
      <c r="A8" s="3" t="s">
        <v>203</v>
      </c>
      <c r="B8" s="16" t="s">
        <v>404</v>
      </c>
    </row>
    <row r="9" spans="1:2" s="1" customFormat="1" ht="30" customHeight="1" x14ac:dyDescent="0.25">
      <c r="A9" s="3" t="s">
        <v>197</v>
      </c>
      <c r="B9" s="16" t="s">
        <v>405</v>
      </c>
    </row>
    <row r="10" spans="1:2" s="1" customFormat="1" ht="30" customHeight="1" x14ac:dyDescent="0.25">
      <c r="A10" s="3" t="s">
        <v>198</v>
      </c>
      <c r="B10" s="16" t="s">
        <v>406</v>
      </c>
    </row>
    <row r="11" spans="1:2" s="1" customFormat="1" ht="30" customHeight="1" x14ac:dyDescent="0.25">
      <c r="A11" s="3" t="s">
        <v>199</v>
      </c>
      <c r="B11" s="16" t="s">
        <v>407</v>
      </c>
    </row>
    <row r="12" spans="1:2" s="1" customFormat="1" ht="30" customHeight="1" x14ac:dyDescent="0.25">
      <c r="A12" s="3" t="s">
        <v>358</v>
      </c>
      <c r="B12" s="16" t="s">
        <v>408</v>
      </c>
    </row>
    <row r="13" spans="1:2" s="1" customFormat="1" ht="30" customHeight="1" x14ac:dyDescent="0.25">
      <c r="A13" s="3" t="s">
        <v>362</v>
      </c>
      <c r="B13" s="16" t="s">
        <v>409</v>
      </c>
    </row>
    <row r="14" spans="1:2" s="1" customFormat="1" ht="30" customHeight="1" x14ac:dyDescent="0.25">
      <c r="A14" s="3" t="s">
        <v>364</v>
      </c>
      <c r="B14" s="16" t="s">
        <v>410</v>
      </c>
    </row>
    <row r="15" spans="1:2" s="1" customFormat="1" ht="30" customHeight="1" x14ac:dyDescent="0.25">
      <c r="A15" s="7" t="s">
        <v>363</v>
      </c>
      <c r="B15" s="16" t="s">
        <v>411</v>
      </c>
    </row>
    <row r="16" spans="1:2" s="1" customFormat="1" ht="30" customHeight="1" x14ac:dyDescent="0.25">
      <c r="A16" s="3" t="s">
        <v>381</v>
      </c>
      <c r="B16" s="16" t="s">
        <v>415</v>
      </c>
    </row>
    <row r="17" spans="1:2" s="1" customFormat="1" ht="30" customHeight="1" x14ac:dyDescent="0.25">
      <c r="A17" s="3" t="s">
        <v>382</v>
      </c>
      <c r="B17" s="16" t="s">
        <v>416</v>
      </c>
    </row>
    <row r="18" spans="1:2" s="1" customFormat="1" ht="30" customHeight="1" x14ac:dyDescent="0.25">
      <c r="A18" s="3" t="s">
        <v>383</v>
      </c>
      <c r="B18" s="16" t="s">
        <v>417</v>
      </c>
    </row>
    <row r="19" spans="1:2" s="1" customFormat="1" ht="30" customHeight="1" x14ac:dyDescent="0.25">
      <c r="A19" s="3" t="s">
        <v>384</v>
      </c>
      <c r="B19" s="16" t="s">
        <v>413</v>
      </c>
    </row>
    <row r="20" spans="1:2" s="1" customFormat="1" ht="30" customHeight="1" x14ac:dyDescent="0.25">
      <c r="A20" s="3" t="s">
        <v>385</v>
      </c>
      <c r="B20" s="16" t="s">
        <v>414</v>
      </c>
    </row>
    <row r="21" spans="1:2" s="1" customFormat="1" ht="30" customHeight="1" x14ac:dyDescent="0.25">
      <c r="A21" s="3" t="s">
        <v>386</v>
      </c>
      <c r="B21" s="16" t="s">
        <v>412</v>
      </c>
    </row>
  </sheetData>
  <conditionalFormatting sqref="A3">
    <cfRule type="containsText" dxfId="2" priority="1" operator="containsText" text="JW(E)">
      <formula>NOT(ISERROR(SEARCH("JW(E)",A3)))</formula>
    </cfRule>
    <cfRule type="containsText" dxfId="1" priority="2" operator="containsText" text="JW(D)">
      <formula>NOT(ISERROR(SEARCH("JW(D)",A3)))</formula>
    </cfRule>
    <cfRule type="containsText" dxfId="0" priority="3" operator="containsText" text="MP(A)">
      <formula>NOT(ISERROR(SEARCH("MP(A)",A3)))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17E1-1C4F-4FBB-910F-41905534CEFF}">
  <dimension ref="A1:B14"/>
  <sheetViews>
    <sheetView workbookViewId="0">
      <selection activeCell="B21" sqref="B21"/>
    </sheetView>
  </sheetViews>
  <sheetFormatPr baseColWidth="10" defaultRowHeight="15" x14ac:dyDescent="0.25"/>
  <cols>
    <col min="1" max="1" width="15.28515625" customWidth="1"/>
    <col min="2" max="2" width="64.140625" bestFit="1" customWidth="1"/>
  </cols>
  <sheetData>
    <row r="1" spans="1:2" x14ac:dyDescent="0.25">
      <c r="A1" t="s">
        <v>370</v>
      </c>
      <c r="B1" t="s">
        <v>371</v>
      </c>
    </row>
    <row r="2" spans="1:2" x14ac:dyDescent="0.25">
      <c r="A2" t="s">
        <v>359</v>
      </c>
      <c r="B2" t="s">
        <v>372</v>
      </c>
    </row>
    <row r="3" spans="1:2" x14ac:dyDescent="0.25">
      <c r="A3" t="s">
        <v>360</v>
      </c>
      <c r="B3" t="s">
        <v>373</v>
      </c>
    </row>
    <row r="4" spans="1:2" x14ac:dyDescent="0.25">
      <c r="A4" t="s">
        <v>361</v>
      </c>
      <c r="B4" t="s">
        <v>374</v>
      </c>
    </row>
    <row r="5" spans="1:2" x14ac:dyDescent="0.25">
      <c r="A5" t="s">
        <v>197</v>
      </c>
      <c r="B5" t="s">
        <v>393</v>
      </c>
    </row>
    <row r="6" spans="1:2" x14ac:dyDescent="0.25">
      <c r="A6" t="s">
        <v>198</v>
      </c>
      <c r="B6" t="s">
        <v>394</v>
      </c>
    </row>
    <row r="7" spans="1:2" x14ac:dyDescent="0.25">
      <c r="A7" t="s">
        <v>375</v>
      </c>
      <c r="B7" t="s">
        <v>376</v>
      </c>
    </row>
    <row r="8" spans="1:2" x14ac:dyDescent="0.25">
      <c r="A8" t="s">
        <v>377</v>
      </c>
      <c r="B8" t="s">
        <v>378</v>
      </c>
    </row>
    <row r="9" spans="1:2" x14ac:dyDescent="0.25">
      <c r="A9" t="s">
        <v>379</v>
      </c>
      <c r="B9" t="s">
        <v>380</v>
      </c>
    </row>
    <row r="10" spans="1:2" x14ac:dyDescent="0.25">
      <c r="A10" t="s">
        <v>387</v>
      </c>
      <c r="B10" t="s">
        <v>388</v>
      </c>
    </row>
    <row r="11" spans="1:2" x14ac:dyDescent="0.25">
      <c r="A11" t="s">
        <v>389</v>
      </c>
      <c r="B11" t="s">
        <v>390</v>
      </c>
    </row>
    <row r="12" spans="1:2" x14ac:dyDescent="0.25">
      <c r="A12" t="s">
        <v>391</v>
      </c>
      <c r="B12" t="s">
        <v>392</v>
      </c>
    </row>
    <row r="13" spans="1:2" x14ac:dyDescent="0.25">
      <c r="A13" t="s">
        <v>3</v>
      </c>
      <c r="B13" t="s">
        <v>395</v>
      </c>
    </row>
    <row r="14" spans="1:2" x14ac:dyDescent="0.25">
      <c r="A14" t="s">
        <v>2</v>
      </c>
      <c r="B14" t="s">
        <v>396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8855-4A5B-41C1-A1E4-9A4F6558D3AD}">
  <dimension ref="A1:F64"/>
  <sheetViews>
    <sheetView workbookViewId="0">
      <selection activeCell="A12" sqref="A12"/>
    </sheetView>
  </sheetViews>
  <sheetFormatPr baseColWidth="10" defaultRowHeight="15" x14ac:dyDescent="0.25"/>
  <cols>
    <col min="1" max="1" width="47" bestFit="1" customWidth="1"/>
    <col min="2" max="2" width="12.28515625" bestFit="1" customWidth="1"/>
    <col min="3" max="3" width="16.42578125" bestFit="1" customWidth="1"/>
    <col min="4" max="4" width="16.140625" bestFit="1" customWidth="1"/>
    <col min="5" max="5" width="15.140625" bestFit="1" customWidth="1"/>
    <col min="6" max="6" width="81.140625" bestFit="1" customWidth="1"/>
  </cols>
  <sheetData>
    <row r="1" spans="1:6" x14ac:dyDescent="0.25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</row>
    <row r="2" spans="1:6" x14ac:dyDescent="0.25">
      <c r="A2" t="s">
        <v>211</v>
      </c>
      <c r="B2" t="s">
        <v>212</v>
      </c>
      <c r="C2" s="14">
        <v>45625.585362129626</v>
      </c>
      <c r="D2" s="14">
        <v>45502.605335451386</v>
      </c>
      <c r="E2" s="14">
        <v>45625.585362129626</v>
      </c>
      <c r="F2" t="s">
        <v>213</v>
      </c>
    </row>
    <row r="3" spans="1:6" x14ac:dyDescent="0.25">
      <c r="A3" t="s">
        <v>214</v>
      </c>
      <c r="B3" t="s">
        <v>212</v>
      </c>
      <c r="C3" s="14">
        <v>45626.111468553238</v>
      </c>
      <c r="D3" s="14">
        <v>45502.605335219909</v>
      </c>
      <c r="E3" s="14">
        <v>45625.585362812497</v>
      </c>
      <c r="F3" t="s">
        <v>213</v>
      </c>
    </row>
    <row r="4" spans="1:6" x14ac:dyDescent="0.25">
      <c r="A4" t="s">
        <v>215</v>
      </c>
      <c r="B4" t="s">
        <v>212</v>
      </c>
      <c r="C4" s="14">
        <v>45626.11146886574</v>
      </c>
      <c r="D4" s="14">
        <v>45502.605334756947</v>
      </c>
      <c r="E4" s="14">
        <v>45625.58536341435</v>
      </c>
      <c r="F4" t="s">
        <v>213</v>
      </c>
    </row>
    <row r="5" spans="1:6" x14ac:dyDescent="0.25">
      <c r="A5" t="s">
        <v>216</v>
      </c>
      <c r="B5" t="s">
        <v>212</v>
      </c>
      <c r="C5" s="14">
        <v>45626.111469108793</v>
      </c>
      <c r="D5" s="14">
        <v>45502.605334409724</v>
      </c>
      <c r="E5" s="14">
        <v>45625.585363981481</v>
      </c>
      <c r="F5" t="s">
        <v>213</v>
      </c>
    </row>
    <row r="6" spans="1:6" x14ac:dyDescent="0.25">
      <c r="A6" t="s">
        <v>217</v>
      </c>
      <c r="B6" t="s">
        <v>212</v>
      </c>
      <c r="C6" s="14">
        <v>45626.111469305557</v>
      </c>
      <c r="D6" s="14">
        <v>45502.6053340625</v>
      </c>
      <c r="E6" s="14">
        <v>45625.585364641207</v>
      </c>
      <c r="F6" t="s">
        <v>213</v>
      </c>
    </row>
    <row r="7" spans="1:6" x14ac:dyDescent="0.25">
      <c r="A7" t="s">
        <v>218</v>
      </c>
      <c r="B7" t="s">
        <v>212</v>
      </c>
      <c r="C7" s="14">
        <v>45625.585365243052</v>
      </c>
      <c r="D7" s="14">
        <v>45502.605333715277</v>
      </c>
      <c r="E7" s="14">
        <v>45625.585365243052</v>
      </c>
      <c r="F7" t="s">
        <v>213</v>
      </c>
    </row>
    <row r="8" spans="1:6" x14ac:dyDescent="0.25">
      <c r="A8" t="s">
        <v>219</v>
      </c>
      <c r="B8" t="s">
        <v>212</v>
      </c>
      <c r="C8" s="14">
        <v>45625.585365914354</v>
      </c>
      <c r="D8" s="14">
        <v>45502.605338344911</v>
      </c>
      <c r="E8" s="14">
        <v>45625.585365914354</v>
      </c>
      <c r="F8" t="s">
        <v>213</v>
      </c>
    </row>
    <row r="9" spans="1:6" x14ac:dyDescent="0.25">
      <c r="A9" t="s">
        <v>220</v>
      </c>
      <c r="B9" t="s">
        <v>212</v>
      </c>
      <c r="C9" s="14">
        <v>45625.585366539352</v>
      </c>
      <c r="D9" s="14">
        <v>45502.605337881942</v>
      </c>
      <c r="E9" s="14">
        <v>45625.585366539352</v>
      </c>
      <c r="F9" t="s">
        <v>213</v>
      </c>
    </row>
    <row r="10" spans="1:6" x14ac:dyDescent="0.25">
      <c r="A10" t="s">
        <v>221</v>
      </c>
      <c r="B10" t="s">
        <v>212</v>
      </c>
      <c r="C10" s="14">
        <v>45625.585367106483</v>
      </c>
      <c r="D10" s="14">
        <v>45502.605337534726</v>
      </c>
      <c r="E10" s="14">
        <v>45625.585367106483</v>
      </c>
      <c r="F10" t="s">
        <v>213</v>
      </c>
    </row>
    <row r="11" spans="1:6" x14ac:dyDescent="0.25">
      <c r="A11" t="s">
        <v>222</v>
      </c>
      <c r="B11" t="s">
        <v>212</v>
      </c>
      <c r="C11" s="14">
        <v>45625.585367754633</v>
      </c>
      <c r="D11" s="14">
        <v>45502.605337071756</v>
      </c>
      <c r="E11" s="14">
        <v>45625.585367754633</v>
      </c>
      <c r="F11" t="s">
        <v>213</v>
      </c>
    </row>
    <row r="12" spans="1:6" x14ac:dyDescent="0.25">
      <c r="A12" t="s">
        <v>223</v>
      </c>
      <c r="B12" t="s">
        <v>212</v>
      </c>
      <c r="C12" s="14">
        <v>45625.58536834491</v>
      </c>
      <c r="D12" s="14">
        <v>45502.605336608794</v>
      </c>
      <c r="E12" s="14">
        <v>45625.58536834491</v>
      </c>
      <c r="F12" t="s">
        <v>213</v>
      </c>
    </row>
    <row r="13" spans="1:6" x14ac:dyDescent="0.25">
      <c r="A13" t="s">
        <v>224</v>
      </c>
      <c r="B13" t="s">
        <v>212</v>
      </c>
      <c r="C13" s="14">
        <v>45625.585368912034</v>
      </c>
      <c r="D13" s="14">
        <v>45502.605336261571</v>
      </c>
      <c r="E13" s="14">
        <v>45625.585368912034</v>
      </c>
      <c r="F13" t="s">
        <v>213</v>
      </c>
    </row>
    <row r="14" spans="1:6" x14ac:dyDescent="0.25">
      <c r="A14" t="s">
        <v>225</v>
      </c>
      <c r="B14" t="s">
        <v>212</v>
      </c>
      <c r="C14" s="14">
        <v>45625.585369502318</v>
      </c>
      <c r="D14" s="14">
        <v>45502.605335798609</v>
      </c>
      <c r="E14" s="14">
        <v>45625.585369502318</v>
      </c>
      <c r="F14" t="s">
        <v>213</v>
      </c>
    </row>
    <row r="15" spans="1:6" x14ac:dyDescent="0.25">
      <c r="A15" t="s">
        <v>226</v>
      </c>
      <c r="B15" t="s">
        <v>212</v>
      </c>
      <c r="C15" s="14">
        <v>45625.58537025463</v>
      </c>
      <c r="D15" s="14">
        <v>45502.605346562501</v>
      </c>
      <c r="E15" s="14">
        <v>45625.58537025463</v>
      </c>
      <c r="F15" t="s">
        <v>213</v>
      </c>
    </row>
    <row r="16" spans="1:6" x14ac:dyDescent="0.25">
      <c r="A16" t="s">
        <v>227</v>
      </c>
      <c r="B16" t="s">
        <v>212</v>
      </c>
      <c r="C16" s="14">
        <v>45625.585370868059</v>
      </c>
      <c r="D16" s="14">
        <v>45502.605345868054</v>
      </c>
      <c r="E16" s="14">
        <v>45625.585370868059</v>
      </c>
      <c r="F16" t="s">
        <v>213</v>
      </c>
    </row>
    <row r="17" spans="1:6" x14ac:dyDescent="0.25">
      <c r="A17" t="s">
        <v>228</v>
      </c>
      <c r="B17" t="s">
        <v>212</v>
      </c>
      <c r="C17" s="14">
        <v>45625.585371469904</v>
      </c>
      <c r="D17" s="14">
        <v>45502.605346215278</v>
      </c>
      <c r="E17" s="14">
        <v>45625.585371469904</v>
      </c>
      <c r="F17" t="s">
        <v>213</v>
      </c>
    </row>
    <row r="18" spans="1:6" x14ac:dyDescent="0.25">
      <c r="A18" t="s">
        <v>229</v>
      </c>
      <c r="B18" t="s">
        <v>212</v>
      </c>
      <c r="C18" s="14">
        <v>45625.585372106485</v>
      </c>
      <c r="D18" s="14">
        <v>45502.605345405093</v>
      </c>
      <c r="E18" s="14">
        <v>45625.585372106485</v>
      </c>
      <c r="F18" t="s">
        <v>213</v>
      </c>
    </row>
    <row r="19" spans="1:6" x14ac:dyDescent="0.25">
      <c r="A19" t="s">
        <v>230</v>
      </c>
      <c r="B19" t="s">
        <v>212</v>
      </c>
      <c r="C19" s="14">
        <v>45625.585373333335</v>
      </c>
      <c r="D19" s="14">
        <v>45502.605345057869</v>
      </c>
      <c r="E19" s="14">
        <v>45625.585373333335</v>
      </c>
      <c r="F19" t="s">
        <v>213</v>
      </c>
    </row>
    <row r="20" spans="1:6" x14ac:dyDescent="0.25">
      <c r="A20" t="s">
        <v>231</v>
      </c>
      <c r="B20" t="s">
        <v>212</v>
      </c>
      <c r="C20" s="14">
        <v>45625.58537400463</v>
      </c>
      <c r="D20" s="14">
        <v>45502.605344594907</v>
      </c>
      <c r="E20" s="14">
        <v>45625.58537400463</v>
      </c>
      <c r="F20" t="s">
        <v>213</v>
      </c>
    </row>
    <row r="21" spans="1:6" x14ac:dyDescent="0.25">
      <c r="A21" t="s">
        <v>232</v>
      </c>
      <c r="B21" t="s">
        <v>212</v>
      </c>
      <c r="C21" s="14">
        <v>45625.585374606482</v>
      </c>
      <c r="D21" s="14">
        <v>45502.605344016207</v>
      </c>
      <c r="E21" s="14">
        <v>45625.585374606482</v>
      </c>
      <c r="F21" t="s">
        <v>213</v>
      </c>
    </row>
    <row r="22" spans="1:6" x14ac:dyDescent="0.25">
      <c r="A22" t="s">
        <v>233</v>
      </c>
      <c r="B22" t="s">
        <v>212</v>
      </c>
      <c r="C22" s="14">
        <v>45625.585375219911</v>
      </c>
      <c r="D22" s="14">
        <v>45502.605343553238</v>
      </c>
      <c r="E22" s="14">
        <v>45625.585375219911</v>
      </c>
      <c r="F22" t="s">
        <v>213</v>
      </c>
    </row>
    <row r="23" spans="1:6" x14ac:dyDescent="0.25">
      <c r="A23" t="s">
        <v>234</v>
      </c>
      <c r="B23" t="s">
        <v>212</v>
      </c>
      <c r="C23" s="14">
        <v>45625.585375844908</v>
      </c>
      <c r="D23" s="14">
        <v>45502.605343090276</v>
      </c>
      <c r="E23" s="14">
        <v>45625.585375844908</v>
      </c>
      <c r="F23" t="s">
        <v>213</v>
      </c>
    </row>
    <row r="24" spans="1:6" x14ac:dyDescent="0.25">
      <c r="A24" t="s">
        <v>235</v>
      </c>
      <c r="B24" t="s">
        <v>212</v>
      </c>
      <c r="C24" s="14">
        <v>45625.585376550924</v>
      </c>
      <c r="D24" s="14">
        <v>45502.605342627314</v>
      </c>
      <c r="E24" s="14">
        <v>45625.585376550924</v>
      </c>
      <c r="F24" t="s">
        <v>213</v>
      </c>
    </row>
    <row r="25" spans="1:6" x14ac:dyDescent="0.25">
      <c r="A25" t="s">
        <v>236</v>
      </c>
      <c r="B25" t="s">
        <v>212</v>
      </c>
      <c r="C25" s="14">
        <v>45625.585377210649</v>
      </c>
      <c r="D25" s="14">
        <v>45502.605342164352</v>
      </c>
      <c r="E25" s="14">
        <v>45625.585377210649</v>
      </c>
      <c r="F25" t="s">
        <v>213</v>
      </c>
    </row>
    <row r="26" spans="1:6" x14ac:dyDescent="0.25">
      <c r="A26" t="s">
        <v>237</v>
      </c>
      <c r="B26" t="s">
        <v>212</v>
      </c>
      <c r="C26" s="14">
        <v>45625.585377847223</v>
      </c>
      <c r="D26" s="14">
        <v>45502.60534170139</v>
      </c>
      <c r="E26" s="14">
        <v>45625.585377847223</v>
      </c>
      <c r="F26" t="s">
        <v>213</v>
      </c>
    </row>
    <row r="27" spans="1:6" x14ac:dyDescent="0.25">
      <c r="A27" t="s">
        <v>238</v>
      </c>
      <c r="B27" t="s">
        <v>212</v>
      </c>
      <c r="C27" s="14">
        <v>45625.585378541669</v>
      </c>
      <c r="D27" s="14">
        <v>45502.605341238428</v>
      </c>
      <c r="E27" s="14">
        <v>45625.585378541669</v>
      </c>
      <c r="F27" t="s">
        <v>213</v>
      </c>
    </row>
    <row r="28" spans="1:6" x14ac:dyDescent="0.25">
      <c r="A28" t="s">
        <v>239</v>
      </c>
      <c r="B28" t="s">
        <v>212</v>
      </c>
      <c r="C28" s="14">
        <v>45625.585379456017</v>
      </c>
      <c r="D28" s="14">
        <v>45502.605341006943</v>
      </c>
      <c r="E28" s="14">
        <v>45625.585379456017</v>
      </c>
      <c r="F28" t="s">
        <v>213</v>
      </c>
    </row>
    <row r="29" spans="1:6" x14ac:dyDescent="0.25">
      <c r="A29" t="s">
        <v>240</v>
      </c>
      <c r="B29" t="s">
        <v>212</v>
      </c>
      <c r="C29" s="14">
        <v>45625.585380115743</v>
      </c>
      <c r="D29" s="14">
        <v>45502.605340543982</v>
      </c>
      <c r="E29" s="14">
        <v>45625.585380115743</v>
      </c>
      <c r="F29" t="s">
        <v>213</v>
      </c>
    </row>
    <row r="30" spans="1:6" x14ac:dyDescent="0.25">
      <c r="A30" t="s">
        <v>241</v>
      </c>
      <c r="B30" t="s">
        <v>212</v>
      </c>
      <c r="C30" s="14">
        <v>45625.585380752316</v>
      </c>
      <c r="D30" s="14">
        <v>45502.60534008102</v>
      </c>
      <c r="E30" s="14">
        <v>45625.585380752316</v>
      </c>
      <c r="F30" t="s">
        <v>213</v>
      </c>
    </row>
    <row r="31" spans="1:6" x14ac:dyDescent="0.25">
      <c r="A31" t="s">
        <v>242</v>
      </c>
      <c r="B31" t="s">
        <v>212</v>
      </c>
      <c r="C31" s="14">
        <v>45625.585381377314</v>
      </c>
      <c r="D31" s="14">
        <v>45502.605339618058</v>
      </c>
      <c r="E31" s="14">
        <v>45625.585381377314</v>
      </c>
      <c r="F31" t="s">
        <v>213</v>
      </c>
    </row>
    <row r="32" spans="1:6" x14ac:dyDescent="0.25">
      <c r="A32" t="s">
        <v>243</v>
      </c>
      <c r="B32" t="s">
        <v>212</v>
      </c>
      <c r="C32" s="14">
        <v>45625.585382048608</v>
      </c>
      <c r="D32" s="14">
        <v>45502.605339270835</v>
      </c>
      <c r="E32" s="14">
        <v>45625.585382048608</v>
      </c>
      <c r="F32" t="s">
        <v>213</v>
      </c>
    </row>
    <row r="33" spans="1:6" x14ac:dyDescent="0.25">
      <c r="A33" t="s">
        <v>244</v>
      </c>
      <c r="B33" t="s">
        <v>212</v>
      </c>
      <c r="C33" s="14">
        <v>45625.585382754631</v>
      </c>
      <c r="D33" s="14">
        <v>45502.605338807873</v>
      </c>
      <c r="E33" s="14">
        <v>45625.585382754631</v>
      </c>
      <c r="F33" t="s">
        <v>213</v>
      </c>
    </row>
    <row r="34" spans="1:6" x14ac:dyDescent="0.25">
      <c r="A34" t="s">
        <v>245</v>
      </c>
      <c r="B34" t="s">
        <v>212</v>
      </c>
      <c r="C34" s="14">
        <v>45625.585383391204</v>
      </c>
      <c r="D34" s="14">
        <v>45502.60535258102</v>
      </c>
      <c r="E34" s="14">
        <v>45625.585383391204</v>
      </c>
      <c r="F34" t="s">
        <v>213</v>
      </c>
    </row>
    <row r="35" spans="1:6" x14ac:dyDescent="0.25">
      <c r="A35" t="s">
        <v>246</v>
      </c>
      <c r="B35" t="s">
        <v>212</v>
      </c>
      <c r="C35" s="14">
        <v>45625.585384016202</v>
      </c>
      <c r="D35" s="14">
        <v>45502.605351886574</v>
      </c>
      <c r="E35" s="14">
        <v>45625.585384016202</v>
      </c>
      <c r="F35" t="s">
        <v>213</v>
      </c>
    </row>
    <row r="36" spans="1:6" x14ac:dyDescent="0.25">
      <c r="A36" t="s">
        <v>247</v>
      </c>
      <c r="B36" t="s">
        <v>212</v>
      </c>
      <c r="C36" s="14">
        <v>45625.585384652775</v>
      </c>
      <c r="D36" s="14">
        <v>45502.605351192127</v>
      </c>
      <c r="E36" s="14">
        <v>45625.585384652775</v>
      </c>
      <c r="F36" t="s">
        <v>213</v>
      </c>
    </row>
    <row r="37" spans="1:6" x14ac:dyDescent="0.25">
      <c r="A37" t="s">
        <v>248</v>
      </c>
      <c r="B37" t="s">
        <v>212</v>
      </c>
      <c r="C37" s="14">
        <v>45625.585385254628</v>
      </c>
      <c r="D37" s="14">
        <v>45502.605350613427</v>
      </c>
      <c r="E37" s="14">
        <v>45625.585385254628</v>
      </c>
      <c r="F37" t="s">
        <v>213</v>
      </c>
    </row>
    <row r="38" spans="1:6" x14ac:dyDescent="0.25">
      <c r="A38" t="s">
        <v>249</v>
      </c>
      <c r="B38" t="s">
        <v>212</v>
      </c>
      <c r="C38" s="14">
        <v>45626.125911493058</v>
      </c>
      <c r="D38" s="14">
        <v>45502.605350034719</v>
      </c>
      <c r="E38" s="14">
        <v>45625.585385914354</v>
      </c>
      <c r="F38" t="s">
        <v>213</v>
      </c>
    </row>
    <row r="39" spans="1:6" x14ac:dyDescent="0.25">
      <c r="A39" t="s">
        <v>250</v>
      </c>
      <c r="B39" t="s">
        <v>212</v>
      </c>
      <c r="C39" s="14">
        <v>45626.125911689815</v>
      </c>
      <c r="D39" s="14">
        <v>45502.605349456018</v>
      </c>
      <c r="E39" s="14">
        <v>45625.585386562503</v>
      </c>
      <c r="F39" t="s">
        <v>213</v>
      </c>
    </row>
    <row r="40" spans="1:6" x14ac:dyDescent="0.25">
      <c r="A40" t="s">
        <v>251</v>
      </c>
      <c r="B40" t="s">
        <v>212</v>
      </c>
      <c r="C40" s="14">
        <v>45626.125912037038</v>
      </c>
      <c r="D40" s="14">
        <v>45502.605348761572</v>
      </c>
      <c r="E40" s="14">
        <v>45625.585387256942</v>
      </c>
      <c r="F40" t="s">
        <v>213</v>
      </c>
    </row>
    <row r="41" spans="1:6" x14ac:dyDescent="0.25">
      <c r="A41" t="s">
        <v>252</v>
      </c>
      <c r="B41" t="s">
        <v>212</v>
      </c>
      <c r="C41" s="14">
        <v>45626.125912314812</v>
      </c>
      <c r="D41" s="14">
        <v>45502.605348067133</v>
      </c>
      <c r="E41" s="14">
        <v>45625.585387939813</v>
      </c>
      <c r="F41" t="s">
        <v>213</v>
      </c>
    </row>
    <row r="42" spans="1:6" x14ac:dyDescent="0.25">
      <c r="A42" t="s">
        <v>253</v>
      </c>
      <c r="B42" t="s">
        <v>212</v>
      </c>
      <c r="C42" s="14">
        <v>45626.125912476855</v>
      </c>
      <c r="D42" s="14">
        <v>45502.605347256947</v>
      </c>
      <c r="E42" s="14">
        <v>45625.585388564818</v>
      </c>
      <c r="F42" t="s">
        <v>213</v>
      </c>
    </row>
    <row r="43" spans="1:6" x14ac:dyDescent="0.25">
      <c r="A43" t="s">
        <v>254</v>
      </c>
      <c r="B43" t="s">
        <v>212</v>
      </c>
      <c r="C43" s="14">
        <v>45625.585389189815</v>
      </c>
      <c r="D43" s="14">
        <v>45502.605365659721</v>
      </c>
      <c r="E43" s="14">
        <v>45625.585389189815</v>
      </c>
      <c r="F43" t="s">
        <v>213</v>
      </c>
    </row>
    <row r="44" spans="1:6" x14ac:dyDescent="0.25">
      <c r="A44" t="s">
        <v>255</v>
      </c>
      <c r="B44" t="s">
        <v>212</v>
      </c>
      <c r="C44" s="14">
        <v>45625.585389803244</v>
      </c>
      <c r="D44" s="14">
        <v>45502.605365081021</v>
      </c>
      <c r="E44" s="14">
        <v>45625.585389803244</v>
      </c>
      <c r="F44" t="s">
        <v>213</v>
      </c>
    </row>
    <row r="45" spans="1:6" x14ac:dyDescent="0.25">
      <c r="A45" t="s">
        <v>256</v>
      </c>
      <c r="B45" t="s">
        <v>212</v>
      </c>
      <c r="C45" s="14">
        <v>45625.585390439817</v>
      </c>
      <c r="D45" s="14">
        <v>45502.605364502313</v>
      </c>
      <c r="E45" s="14">
        <v>45625.585390439817</v>
      </c>
      <c r="F45" t="s">
        <v>213</v>
      </c>
    </row>
    <row r="46" spans="1:6" x14ac:dyDescent="0.25">
      <c r="A46" t="s">
        <v>257</v>
      </c>
      <c r="B46" t="s">
        <v>212</v>
      </c>
      <c r="C46" s="14">
        <v>45625.585391018518</v>
      </c>
      <c r="D46" s="14">
        <v>45502.605363923612</v>
      </c>
      <c r="E46" s="14">
        <v>45625.585391018518</v>
      </c>
      <c r="F46" t="s">
        <v>213</v>
      </c>
    </row>
    <row r="47" spans="1:6" x14ac:dyDescent="0.25">
      <c r="A47" t="s">
        <v>258</v>
      </c>
      <c r="B47" t="s">
        <v>212</v>
      </c>
      <c r="C47" s="14">
        <v>45625.585391597226</v>
      </c>
      <c r="D47" s="14">
        <v>45502.605363344905</v>
      </c>
      <c r="E47" s="14">
        <v>45625.585391597226</v>
      </c>
      <c r="F47" t="s">
        <v>213</v>
      </c>
    </row>
    <row r="48" spans="1:6" x14ac:dyDescent="0.25">
      <c r="A48" t="s">
        <v>259</v>
      </c>
      <c r="B48" t="s">
        <v>212</v>
      </c>
      <c r="C48" s="14">
        <v>45626.125914131946</v>
      </c>
      <c r="D48" s="14">
        <v>45502.605362766204</v>
      </c>
      <c r="E48" s="14">
        <v>45625.585392210647</v>
      </c>
      <c r="F48" t="s">
        <v>213</v>
      </c>
    </row>
    <row r="49" spans="1:6" x14ac:dyDescent="0.25">
      <c r="A49" t="s">
        <v>260</v>
      </c>
      <c r="B49" t="s">
        <v>212</v>
      </c>
      <c r="C49" s="14">
        <v>45625.585392858797</v>
      </c>
      <c r="D49" s="14">
        <v>45502.605362187503</v>
      </c>
      <c r="E49" s="14">
        <v>45625.585392858797</v>
      </c>
      <c r="F49" t="s">
        <v>213</v>
      </c>
    </row>
    <row r="50" spans="1:6" x14ac:dyDescent="0.25">
      <c r="A50" t="s">
        <v>261</v>
      </c>
      <c r="B50" t="s">
        <v>212</v>
      </c>
      <c r="C50" s="14">
        <v>45625.585393680558</v>
      </c>
      <c r="D50" s="14">
        <v>45502.605361608796</v>
      </c>
      <c r="E50" s="14">
        <v>45625.585393460649</v>
      </c>
      <c r="F50" t="s">
        <v>213</v>
      </c>
    </row>
    <row r="51" spans="1:6" x14ac:dyDescent="0.25">
      <c r="A51" t="s">
        <v>262</v>
      </c>
      <c r="B51" t="s">
        <v>212</v>
      </c>
      <c r="C51" s="14">
        <v>45625.585394097223</v>
      </c>
      <c r="D51" s="14">
        <v>45502.605361030095</v>
      </c>
      <c r="E51" s="14">
        <v>45625.585394097223</v>
      </c>
      <c r="F51" t="s">
        <v>213</v>
      </c>
    </row>
    <row r="52" spans="1:6" x14ac:dyDescent="0.25">
      <c r="A52" t="s">
        <v>263</v>
      </c>
      <c r="B52" t="s">
        <v>212</v>
      </c>
      <c r="C52" s="14">
        <v>45626.125915138888</v>
      </c>
      <c r="D52" s="14">
        <v>45502.605360451387</v>
      </c>
      <c r="E52" s="14">
        <v>45625.58539472222</v>
      </c>
      <c r="F52" t="s">
        <v>213</v>
      </c>
    </row>
    <row r="53" spans="1:6" x14ac:dyDescent="0.25">
      <c r="A53" t="s">
        <v>264</v>
      </c>
      <c r="B53" t="s">
        <v>212</v>
      </c>
      <c r="C53" s="14">
        <v>45626.125915358796</v>
      </c>
      <c r="D53" s="14">
        <v>45502.605359872687</v>
      </c>
      <c r="E53" s="14">
        <v>45625.585395405091</v>
      </c>
      <c r="F53" t="s">
        <v>213</v>
      </c>
    </row>
    <row r="54" spans="1:6" x14ac:dyDescent="0.25">
      <c r="A54" t="s">
        <v>265</v>
      </c>
      <c r="B54" t="s">
        <v>212</v>
      </c>
      <c r="C54" s="14">
        <v>45626.125915625002</v>
      </c>
      <c r="D54" s="14">
        <v>45502.605359293979</v>
      </c>
      <c r="E54" s="14">
        <v>45625.585396296294</v>
      </c>
      <c r="F54" t="s">
        <v>213</v>
      </c>
    </row>
    <row r="55" spans="1:6" x14ac:dyDescent="0.25">
      <c r="A55" t="s">
        <v>266</v>
      </c>
      <c r="B55" t="s">
        <v>212</v>
      </c>
      <c r="C55" s="14">
        <v>45626.125915914352</v>
      </c>
      <c r="D55" s="14">
        <v>45502.60535859954</v>
      </c>
      <c r="E55" s="14">
        <v>45625.585396898146</v>
      </c>
      <c r="F55" t="s">
        <v>213</v>
      </c>
    </row>
    <row r="56" spans="1:6" x14ac:dyDescent="0.25">
      <c r="A56" t="s">
        <v>267</v>
      </c>
      <c r="B56" t="s">
        <v>212</v>
      </c>
      <c r="C56" s="14">
        <v>45626.125916157405</v>
      </c>
      <c r="D56" s="14">
        <v>45502.605357905093</v>
      </c>
      <c r="E56" s="14">
        <v>45625.585397546296</v>
      </c>
      <c r="F56" t="s">
        <v>213</v>
      </c>
    </row>
    <row r="57" spans="1:6" x14ac:dyDescent="0.25">
      <c r="A57" t="s">
        <v>268</v>
      </c>
      <c r="B57" t="s">
        <v>212</v>
      </c>
      <c r="C57" s="14">
        <v>45626.125916400466</v>
      </c>
      <c r="D57" s="14">
        <v>45502.605357326385</v>
      </c>
      <c r="E57" s="14">
        <v>45625.585398206022</v>
      </c>
      <c r="F57" t="s">
        <v>213</v>
      </c>
    </row>
    <row r="58" spans="1:6" x14ac:dyDescent="0.25">
      <c r="A58" t="s">
        <v>269</v>
      </c>
      <c r="B58" t="s">
        <v>212</v>
      </c>
      <c r="C58" s="14">
        <v>45626.125916574078</v>
      </c>
      <c r="D58" s="14">
        <v>45502.605356747685</v>
      </c>
      <c r="E58" s="14">
        <v>45625.585398981479</v>
      </c>
      <c r="F58" t="s">
        <v>213</v>
      </c>
    </row>
    <row r="59" spans="1:6" x14ac:dyDescent="0.25">
      <c r="A59" t="s">
        <v>270</v>
      </c>
      <c r="B59" t="s">
        <v>212</v>
      </c>
      <c r="C59" s="14">
        <v>45626.125916817131</v>
      </c>
      <c r="D59" s="14">
        <v>45502.605356168984</v>
      </c>
      <c r="E59" s="14">
        <v>45625.585399675925</v>
      </c>
      <c r="F59" t="s">
        <v>213</v>
      </c>
    </row>
    <row r="60" spans="1:6" x14ac:dyDescent="0.25">
      <c r="A60" t="s">
        <v>271</v>
      </c>
      <c r="B60" t="s">
        <v>212</v>
      </c>
      <c r="C60" s="14">
        <v>45626.125916921294</v>
      </c>
      <c r="D60" s="14">
        <v>45502.605355474538</v>
      </c>
      <c r="E60" s="14">
        <v>45625.585400520831</v>
      </c>
      <c r="F60" t="s">
        <v>213</v>
      </c>
    </row>
    <row r="61" spans="1:6" x14ac:dyDescent="0.25">
      <c r="A61" t="s">
        <v>272</v>
      </c>
      <c r="B61" t="s">
        <v>212</v>
      </c>
      <c r="C61" s="14">
        <v>45626.125917048608</v>
      </c>
      <c r="D61" s="14">
        <v>45502.60535489583</v>
      </c>
      <c r="E61" s="14">
        <v>45625.585401157405</v>
      </c>
      <c r="F61" t="s">
        <v>213</v>
      </c>
    </row>
    <row r="62" spans="1:6" x14ac:dyDescent="0.25">
      <c r="A62" t="s">
        <v>273</v>
      </c>
      <c r="B62" t="s">
        <v>212</v>
      </c>
      <c r="C62" s="14">
        <v>45626.125917233796</v>
      </c>
      <c r="D62" s="14">
        <v>45502.605354317129</v>
      </c>
      <c r="E62" s="14">
        <v>45625.585401747689</v>
      </c>
      <c r="F62" t="s">
        <v>213</v>
      </c>
    </row>
    <row r="63" spans="1:6" x14ac:dyDescent="0.25">
      <c r="A63" t="s">
        <v>274</v>
      </c>
      <c r="B63" t="s">
        <v>212</v>
      </c>
      <c r="C63" s="14">
        <v>45626.125917395831</v>
      </c>
      <c r="D63" s="14">
        <v>45502.605353738429</v>
      </c>
      <c r="E63" s="14">
        <v>45625.585402442128</v>
      </c>
      <c r="F63" t="s">
        <v>213</v>
      </c>
    </row>
    <row r="64" spans="1:6" x14ac:dyDescent="0.25">
      <c r="A64" t="s">
        <v>275</v>
      </c>
      <c r="B64" t="s">
        <v>212</v>
      </c>
      <c r="C64" s="14">
        <v>45626.125917592595</v>
      </c>
      <c r="D64" s="14">
        <v>45502.605353159721</v>
      </c>
      <c r="E64" s="14">
        <v>45625.585403032404</v>
      </c>
      <c r="F64" t="s">
        <v>213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283C-7629-4987-8899-22EF06A66034}">
  <dimension ref="A1:F82"/>
  <sheetViews>
    <sheetView topLeftCell="A52" workbookViewId="0">
      <selection activeCell="A12" sqref="A12"/>
    </sheetView>
  </sheetViews>
  <sheetFormatPr baseColWidth="10" defaultRowHeight="15" x14ac:dyDescent="0.25"/>
  <cols>
    <col min="1" max="1" width="45.140625" bestFit="1" customWidth="1"/>
    <col min="2" max="2" width="12.28515625" bestFit="1" customWidth="1"/>
    <col min="3" max="3" width="16.42578125" bestFit="1" customWidth="1"/>
    <col min="4" max="4" width="16.140625" bestFit="1" customWidth="1"/>
    <col min="5" max="5" width="15.140625" bestFit="1" customWidth="1"/>
    <col min="6" max="6" width="81.140625" bestFit="1" customWidth="1"/>
  </cols>
  <sheetData>
    <row r="1" spans="1:6" x14ac:dyDescent="0.25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</row>
    <row r="2" spans="1:6" x14ac:dyDescent="0.25">
      <c r="A2" t="s">
        <v>346</v>
      </c>
      <c r="B2" t="s">
        <v>212</v>
      </c>
      <c r="C2" s="14">
        <v>45628.187860069447</v>
      </c>
      <c r="D2" s="14">
        <v>45502.633635046295</v>
      </c>
      <c r="E2" s="14">
        <v>45628.187857962963</v>
      </c>
      <c r="F2" t="s">
        <v>276</v>
      </c>
    </row>
    <row r="3" spans="1:6" x14ac:dyDescent="0.25">
      <c r="A3" t="s">
        <v>347</v>
      </c>
      <c r="B3" t="s">
        <v>212</v>
      </c>
      <c r="C3" s="14">
        <v>45628.18786244213</v>
      </c>
      <c r="D3" s="14">
        <v>45502.633635509257</v>
      </c>
      <c r="E3" s="14">
        <v>45628.18786244213</v>
      </c>
      <c r="F3" t="s">
        <v>276</v>
      </c>
    </row>
    <row r="4" spans="1:6" x14ac:dyDescent="0.25">
      <c r="A4" t="s">
        <v>348</v>
      </c>
      <c r="B4" t="s">
        <v>212</v>
      </c>
      <c r="C4" s="14">
        <v>45628.187866585649</v>
      </c>
      <c r="D4" s="14">
        <v>45502.63363585648</v>
      </c>
      <c r="E4" s="14">
        <v>45628.187866585649</v>
      </c>
      <c r="F4" t="s">
        <v>276</v>
      </c>
    </row>
    <row r="5" spans="1:6" x14ac:dyDescent="0.25">
      <c r="A5" t="s">
        <v>349</v>
      </c>
      <c r="B5" t="s">
        <v>212</v>
      </c>
      <c r="C5" s="14">
        <v>45628.187870798611</v>
      </c>
      <c r="D5" s="14">
        <v>45502.633636203704</v>
      </c>
      <c r="E5" s="14">
        <v>45628.187870798611</v>
      </c>
      <c r="F5" t="s">
        <v>276</v>
      </c>
    </row>
    <row r="6" spans="1:6" x14ac:dyDescent="0.25">
      <c r="A6" t="s">
        <v>350</v>
      </c>
      <c r="B6" t="s">
        <v>212</v>
      </c>
      <c r="C6" s="14">
        <v>45628.18787494213</v>
      </c>
      <c r="D6" s="14">
        <v>45502.633636550927</v>
      </c>
      <c r="E6" s="14">
        <v>45628.18787494213</v>
      </c>
      <c r="F6" t="s">
        <v>276</v>
      </c>
    </row>
    <row r="7" spans="1:6" x14ac:dyDescent="0.25">
      <c r="A7" t="s">
        <v>351</v>
      </c>
      <c r="B7" t="s">
        <v>212</v>
      </c>
      <c r="C7" s="14">
        <v>45628.187879166668</v>
      </c>
      <c r="D7" s="14">
        <v>45502.633637013889</v>
      </c>
      <c r="E7" s="14">
        <v>45628.187879166668</v>
      </c>
      <c r="F7" t="s">
        <v>276</v>
      </c>
    </row>
    <row r="8" spans="1:6" x14ac:dyDescent="0.25">
      <c r="A8" t="s">
        <v>352</v>
      </c>
      <c r="B8" t="s">
        <v>212</v>
      </c>
      <c r="C8" s="14">
        <v>45628.187883298611</v>
      </c>
      <c r="D8" s="14">
        <v>45502.633637476851</v>
      </c>
      <c r="E8" s="14">
        <v>45628.187883298611</v>
      </c>
      <c r="F8" t="s">
        <v>276</v>
      </c>
    </row>
    <row r="9" spans="1:6" x14ac:dyDescent="0.25">
      <c r="A9" t="s">
        <v>353</v>
      </c>
      <c r="B9" t="s">
        <v>212</v>
      </c>
      <c r="C9" s="14">
        <v>45628.187887291664</v>
      </c>
      <c r="D9" s="14">
        <v>45502.633637939813</v>
      </c>
      <c r="E9" s="14">
        <v>45628.187887291664</v>
      </c>
      <c r="F9" t="s">
        <v>276</v>
      </c>
    </row>
    <row r="10" spans="1:6" x14ac:dyDescent="0.25">
      <c r="A10" t="s">
        <v>354</v>
      </c>
      <c r="B10" t="s">
        <v>212</v>
      </c>
      <c r="C10" s="14">
        <v>45628.187891284724</v>
      </c>
      <c r="D10" s="14">
        <v>45502.633638402775</v>
      </c>
      <c r="E10" s="14">
        <v>45628.187891284724</v>
      </c>
      <c r="F10" t="s">
        <v>276</v>
      </c>
    </row>
    <row r="11" spans="1:6" x14ac:dyDescent="0.25">
      <c r="A11" t="s">
        <v>355</v>
      </c>
      <c r="B11" t="s">
        <v>212</v>
      </c>
      <c r="C11" s="14">
        <v>45628.187895243056</v>
      </c>
      <c r="D11" s="14">
        <v>45502.633638634259</v>
      </c>
      <c r="E11" s="14">
        <v>45628.187895243056</v>
      </c>
      <c r="F11" t="s">
        <v>276</v>
      </c>
    </row>
    <row r="12" spans="1:6" x14ac:dyDescent="0.25">
      <c r="A12" t="s">
        <v>356</v>
      </c>
      <c r="B12" t="s">
        <v>212</v>
      </c>
      <c r="C12" s="14">
        <v>45628.187899594908</v>
      </c>
      <c r="D12" s="14">
        <v>45502.633639097221</v>
      </c>
      <c r="E12" s="14">
        <v>45628.187899594908</v>
      </c>
      <c r="F12" t="s">
        <v>276</v>
      </c>
    </row>
    <row r="13" spans="1:6" x14ac:dyDescent="0.25">
      <c r="A13" t="s">
        <v>357</v>
      </c>
      <c r="B13" t="s">
        <v>212</v>
      </c>
      <c r="C13" s="14">
        <v>45628.18790355324</v>
      </c>
      <c r="D13" s="14">
        <v>45502.633639444444</v>
      </c>
      <c r="E13" s="14">
        <v>45628.18790355324</v>
      </c>
      <c r="F13" t="s">
        <v>276</v>
      </c>
    </row>
    <row r="14" spans="1:6" x14ac:dyDescent="0.25">
      <c r="A14" t="s">
        <v>277</v>
      </c>
      <c r="B14" t="s">
        <v>212</v>
      </c>
      <c r="C14" s="14">
        <v>45628.187907488427</v>
      </c>
      <c r="D14" s="14">
        <v>45502.633639907406</v>
      </c>
      <c r="E14" s="14">
        <v>45628.187907488427</v>
      </c>
      <c r="F14" t="s">
        <v>276</v>
      </c>
    </row>
    <row r="15" spans="1:6" x14ac:dyDescent="0.25">
      <c r="A15" t="s">
        <v>278</v>
      </c>
      <c r="B15" t="s">
        <v>212</v>
      </c>
      <c r="C15" s="14">
        <v>45628.187911539353</v>
      </c>
      <c r="D15" s="14">
        <v>45502.633640370368</v>
      </c>
      <c r="E15" s="14">
        <v>45628.187911539353</v>
      </c>
      <c r="F15" t="s">
        <v>276</v>
      </c>
    </row>
    <row r="16" spans="1:6" x14ac:dyDescent="0.25">
      <c r="A16" t="s">
        <v>279</v>
      </c>
      <c r="B16" t="s">
        <v>212</v>
      </c>
      <c r="C16" s="14">
        <v>45628.187915509261</v>
      </c>
      <c r="D16" s="14">
        <v>45502.63364083333</v>
      </c>
      <c r="E16" s="14">
        <v>45628.187915509261</v>
      </c>
      <c r="F16" t="s">
        <v>276</v>
      </c>
    </row>
    <row r="17" spans="1:6" x14ac:dyDescent="0.25">
      <c r="A17" t="s">
        <v>280</v>
      </c>
      <c r="B17" t="s">
        <v>212</v>
      </c>
      <c r="C17" s="14">
        <v>45628.187919768519</v>
      </c>
      <c r="D17" s="14">
        <v>45502.633641296299</v>
      </c>
      <c r="E17" s="14">
        <v>45628.187919768519</v>
      </c>
      <c r="F17" t="s">
        <v>276</v>
      </c>
    </row>
    <row r="18" spans="1:6" x14ac:dyDescent="0.25">
      <c r="A18" t="s">
        <v>281</v>
      </c>
      <c r="B18" t="s">
        <v>212</v>
      </c>
      <c r="C18" s="14">
        <v>45628.187923530095</v>
      </c>
      <c r="D18" s="14">
        <v>45502.633641875</v>
      </c>
      <c r="E18" s="14">
        <v>45628.187923530095</v>
      </c>
      <c r="F18" t="s">
        <v>276</v>
      </c>
    </row>
    <row r="19" spans="1:6" x14ac:dyDescent="0.25">
      <c r="A19" t="s">
        <v>282</v>
      </c>
      <c r="B19" t="s">
        <v>212</v>
      </c>
      <c r="C19" s="14">
        <v>45628.187929305554</v>
      </c>
      <c r="D19" s="14">
        <v>45502.633642337962</v>
      </c>
      <c r="E19" s="14">
        <v>45628.187927418985</v>
      </c>
      <c r="F19" t="s">
        <v>276</v>
      </c>
    </row>
    <row r="20" spans="1:6" x14ac:dyDescent="0.25">
      <c r="A20" t="s">
        <v>283</v>
      </c>
      <c r="B20" t="s">
        <v>212</v>
      </c>
      <c r="C20" s="14">
        <v>45628.187931307868</v>
      </c>
      <c r="D20" s="14">
        <v>45502.633642800924</v>
      </c>
      <c r="E20" s="14">
        <v>45628.187931307868</v>
      </c>
      <c r="F20" t="s">
        <v>276</v>
      </c>
    </row>
    <row r="21" spans="1:6" x14ac:dyDescent="0.25">
      <c r="A21" t="s">
        <v>284</v>
      </c>
      <c r="B21" t="s">
        <v>212</v>
      </c>
      <c r="C21" s="14">
        <v>45628.18793521991</v>
      </c>
      <c r="D21" s="14">
        <v>45502.633643263885</v>
      </c>
      <c r="E21" s="14">
        <v>45628.18793521991</v>
      </c>
      <c r="F21" t="s">
        <v>276</v>
      </c>
    </row>
    <row r="22" spans="1:6" x14ac:dyDescent="0.25">
      <c r="A22" t="s">
        <v>285</v>
      </c>
      <c r="B22" t="s">
        <v>212</v>
      </c>
      <c r="C22" s="14">
        <v>45628.187941157405</v>
      </c>
      <c r="D22" s="14">
        <v>45502.633643611109</v>
      </c>
      <c r="E22" s="14">
        <v>45628.187939270836</v>
      </c>
      <c r="F22" t="s">
        <v>276</v>
      </c>
    </row>
    <row r="23" spans="1:6" x14ac:dyDescent="0.25">
      <c r="A23" t="s">
        <v>286</v>
      </c>
      <c r="B23" t="s">
        <v>212</v>
      </c>
      <c r="C23" s="14">
        <v>45628.187943171295</v>
      </c>
      <c r="D23" s="14">
        <v>45502.633644189817</v>
      </c>
      <c r="E23" s="14">
        <v>45628.187943171295</v>
      </c>
      <c r="F23" t="s">
        <v>276</v>
      </c>
    </row>
    <row r="24" spans="1:6" x14ac:dyDescent="0.25">
      <c r="A24" t="s">
        <v>287</v>
      </c>
      <c r="B24" t="s">
        <v>212</v>
      </c>
      <c r="C24" s="14">
        <v>45628.187947118058</v>
      </c>
      <c r="D24" s="14">
        <v>45502.633644652778</v>
      </c>
      <c r="E24" s="14">
        <v>45628.187947118058</v>
      </c>
      <c r="F24" t="s">
        <v>276</v>
      </c>
    </row>
    <row r="25" spans="1:6" x14ac:dyDescent="0.25">
      <c r="A25" t="s">
        <v>288</v>
      </c>
      <c r="B25" t="s">
        <v>212</v>
      </c>
      <c r="C25" s="14">
        <v>45628.187952986111</v>
      </c>
      <c r="D25" s="14">
        <v>45502.633645231479</v>
      </c>
      <c r="E25" s="14">
        <v>45628.187951192129</v>
      </c>
      <c r="F25" t="s">
        <v>276</v>
      </c>
    </row>
    <row r="26" spans="1:6" x14ac:dyDescent="0.25">
      <c r="A26" t="s">
        <v>289</v>
      </c>
      <c r="B26" t="s">
        <v>212</v>
      </c>
      <c r="C26" s="14">
        <v>45628.187955081019</v>
      </c>
      <c r="D26" s="14">
        <v>45502.633645694441</v>
      </c>
      <c r="E26" s="14">
        <v>45628.187955081019</v>
      </c>
      <c r="F26" t="s">
        <v>276</v>
      </c>
    </row>
    <row r="27" spans="1:6" x14ac:dyDescent="0.25">
      <c r="A27" t="s">
        <v>290</v>
      </c>
      <c r="B27" t="s">
        <v>212</v>
      </c>
      <c r="C27" s="14">
        <v>45628.187958946757</v>
      </c>
      <c r="D27" s="14">
        <v>45502.63364615741</v>
      </c>
      <c r="E27" s="14">
        <v>45628.187958946757</v>
      </c>
      <c r="F27" t="s">
        <v>276</v>
      </c>
    </row>
    <row r="28" spans="1:6" x14ac:dyDescent="0.25">
      <c r="A28" t="s">
        <v>291</v>
      </c>
      <c r="B28" t="s">
        <v>212</v>
      </c>
      <c r="C28" s="14">
        <v>45628.187964884259</v>
      </c>
      <c r="D28" s="14">
        <v>45502.633646620372</v>
      </c>
      <c r="E28" s="14">
        <v>45628.18796289352</v>
      </c>
      <c r="F28" t="s">
        <v>276</v>
      </c>
    </row>
    <row r="29" spans="1:6" x14ac:dyDescent="0.25">
      <c r="A29" t="s">
        <v>292</v>
      </c>
      <c r="B29" t="s">
        <v>212</v>
      </c>
      <c r="C29" s="14">
        <v>45628.187967025464</v>
      </c>
      <c r="D29" s="14">
        <v>45502.633646967595</v>
      </c>
      <c r="E29" s="14">
        <v>45628.187967025464</v>
      </c>
      <c r="F29" t="s">
        <v>276</v>
      </c>
    </row>
    <row r="30" spans="1:6" x14ac:dyDescent="0.25">
      <c r="A30" t="s">
        <v>293</v>
      </c>
      <c r="B30" t="s">
        <v>212</v>
      </c>
      <c r="C30" s="14">
        <v>45628.187971412037</v>
      </c>
      <c r="D30" s="14">
        <v>45502.633647314811</v>
      </c>
      <c r="E30" s="14">
        <v>45628.187971412037</v>
      </c>
      <c r="F30" t="s">
        <v>276</v>
      </c>
    </row>
    <row r="31" spans="1:6" x14ac:dyDescent="0.25">
      <c r="A31" t="s">
        <v>294</v>
      </c>
      <c r="B31" t="s">
        <v>212</v>
      </c>
      <c r="C31" s="14">
        <v>45628.187975590277</v>
      </c>
      <c r="D31" s="14">
        <v>45502.633647893519</v>
      </c>
      <c r="E31" s="14">
        <v>45628.187975590277</v>
      </c>
      <c r="F31" t="s">
        <v>276</v>
      </c>
    </row>
    <row r="32" spans="1:6" x14ac:dyDescent="0.25">
      <c r="A32" t="s">
        <v>295</v>
      </c>
      <c r="B32" t="s">
        <v>212</v>
      </c>
      <c r="C32" s="14">
        <v>45628.187979918985</v>
      </c>
      <c r="D32" s="14">
        <v>45502.633648356481</v>
      </c>
      <c r="E32" s="14">
        <v>45628.187979918985</v>
      </c>
      <c r="F32" t="s">
        <v>276</v>
      </c>
    </row>
    <row r="33" spans="1:6" x14ac:dyDescent="0.25">
      <c r="A33" t="s">
        <v>296</v>
      </c>
      <c r="B33" t="s">
        <v>212</v>
      </c>
      <c r="C33" s="14">
        <v>45628.18798412037</v>
      </c>
      <c r="D33" s="14">
        <v>45502.633648935182</v>
      </c>
      <c r="E33" s="14">
        <v>45628.18798412037</v>
      </c>
      <c r="F33" t="s">
        <v>276</v>
      </c>
    </row>
    <row r="34" spans="1:6" x14ac:dyDescent="0.25">
      <c r="A34" t="s">
        <v>297</v>
      </c>
      <c r="B34" t="s">
        <v>212</v>
      </c>
      <c r="C34" s="14">
        <v>45628.187988599537</v>
      </c>
      <c r="D34" s="14">
        <v>45502.633649513889</v>
      </c>
      <c r="E34" s="14">
        <v>45628.187988599537</v>
      </c>
      <c r="F34" t="s">
        <v>276</v>
      </c>
    </row>
    <row r="35" spans="1:6" x14ac:dyDescent="0.25">
      <c r="A35" t="s">
        <v>298</v>
      </c>
      <c r="B35" t="s">
        <v>212</v>
      </c>
      <c r="C35" s="14">
        <v>45628.187992650463</v>
      </c>
      <c r="D35" s="14">
        <v>45502.638736805558</v>
      </c>
      <c r="E35" s="14">
        <v>45628.187992650463</v>
      </c>
      <c r="F35" t="s">
        <v>276</v>
      </c>
    </row>
    <row r="36" spans="1:6" x14ac:dyDescent="0.25">
      <c r="A36" t="s">
        <v>299</v>
      </c>
      <c r="B36" t="s">
        <v>212</v>
      </c>
      <c r="C36" s="14">
        <v>45628.188005300923</v>
      </c>
      <c r="D36" s="14">
        <v>45502.633651111108</v>
      </c>
      <c r="E36" s="14">
        <v>45628.188005300923</v>
      </c>
      <c r="F36" t="s">
        <v>276</v>
      </c>
    </row>
    <row r="37" spans="1:6" x14ac:dyDescent="0.25">
      <c r="A37" t="s">
        <v>300</v>
      </c>
      <c r="B37" t="s">
        <v>212</v>
      </c>
      <c r="C37" s="14">
        <v>45628.188009375001</v>
      </c>
      <c r="D37" s="14">
        <v>45502.633651458331</v>
      </c>
      <c r="E37" s="14">
        <v>45628.188009375001</v>
      </c>
      <c r="F37" t="s">
        <v>276</v>
      </c>
    </row>
    <row r="38" spans="1:6" x14ac:dyDescent="0.25">
      <c r="A38" t="s">
        <v>301</v>
      </c>
      <c r="B38" t="s">
        <v>212</v>
      </c>
      <c r="C38" s="14">
        <v>45628.188013576386</v>
      </c>
      <c r="D38" s="14">
        <v>45502.633651921293</v>
      </c>
      <c r="E38" s="14">
        <v>45628.188013576386</v>
      </c>
      <c r="F38" t="s">
        <v>276</v>
      </c>
    </row>
    <row r="39" spans="1:6" x14ac:dyDescent="0.25">
      <c r="A39" t="s">
        <v>302</v>
      </c>
      <c r="B39" t="s">
        <v>212</v>
      </c>
      <c r="C39" s="14">
        <v>45628.188017962966</v>
      </c>
      <c r="D39" s="14">
        <v>45502.633652268516</v>
      </c>
      <c r="E39" s="14">
        <v>45628.188017962966</v>
      </c>
      <c r="F39" t="s">
        <v>276</v>
      </c>
    </row>
    <row r="40" spans="1:6" x14ac:dyDescent="0.25">
      <c r="A40" t="s">
        <v>303</v>
      </c>
      <c r="B40" t="s">
        <v>212</v>
      </c>
      <c r="C40" s="14">
        <v>45628.188022141207</v>
      </c>
      <c r="D40" s="14">
        <v>45502.633652731478</v>
      </c>
      <c r="E40" s="14">
        <v>45628.188022141207</v>
      </c>
      <c r="F40" t="s">
        <v>276</v>
      </c>
    </row>
    <row r="41" spans="1:6" x14ac:dyDescent="0.25">
      <c r="A41" t="s">
        <v>304</v>
      </c>
      <c r="B41" t="s">
        <v>212</v>
      </c>
      <c r="C41" s="14">
        <v>45628.188026319447</v>
      </c>
      <c r="D41" s="14">
        <v>45502.633653078701</v>
      </c>
      <c r="E41" s="14">
        <v>45628.188026319447</v>
      </c>
      <c r="F41" t="s">
        <v>276</v>
      </c>
    </row>
    <row r="42" spans="1:6" x14ac:dyDescent="0.25">
      <c r="A42" t="s">
        <v>305</v>
      </c>
      <c r="B42" t="s">
        <v>212</v>
      </c>
      <c r="C42" s="14">
        <v>45628.188030358797</v>
      </c>
      <c r="D42" s="14">
        <v>45502.633653541663</v>
      </c>
      <c r="E42" s="14">
        <v>45628.188030358797</v>
      </c>
      <c r="F42" t="s">
        <v>276</v>
      </c>
    </row>
    <row r="43" spans="1:6" x14ac:dyDescent="0.25">
      <c r="A43" t="s">
        <v>306</v>
      </c>
      <c r="B43" t="s">
        <v>212</v>
      </c>
      <c r="C43" s="14">
        <v>45628.18803445602</v>
      </c>
      <c r="D43" s="14">
        <v>45502.633654004632</v>
      </c>
      <c r="E43" s="14">
        <v>45628.18803445602</v>
      </c>
      <c r="F43" t="s">
        <v>276</v>
      </c>
    </row>
    <row r="44" spans="1:6" x14ac:dyDescent="0.25">
      <c r="A44" t="s">
        <v>307</v>
      </c>
      <c r="B44" t="s">
        <v>212</v>
      </c>
      <c r="C44" s="14">
        <v>45628.188038888889</v>
      </c>
      <c r="D44" s="14">
        <v>45502.633654467594</v>
      </c>
      <c r="E44" s="14">
        <v>45628.188038888889</v>
      </c>
      <c r="F44" t="s">
        <v>276</v>
      </c>
    </row>
    <row r="45" spans="1:6" x14ac:dyDescent="0.25">
      <c r="A45" t="s">
        <v>308</v>
      </c>
      <c r="B45" t="s">
        <v>212</v>
      </c>
      <c r="C45" s="14">
        <v>45628.188045127317</v>
      </c>
      <c r="D45" s="14">
        <v>45502.633654814817</v>
      </c>
      <c r="E45" s="14">
        <v>45628.188043113427</v>
      </c>
      <c r="F45" t="s">
        <v>276</v>
      </c>
    </row>
    <row r="46" spans="1:6" x14ac:dyDescent="0.25">
      <c r="A46" t="s">
        <v>309</v>
      </c>
      <c r="B46" t="s">
        <v>212</v>
      </c>
      <c r="C46" s="14">
        <v>45628.188047569442</v>
      </c>
      <c r="D46" s="14">
        <v>45502.633655277779</v>
      </c>
      <c r="E46" s="14">
        <v>45628.188047569442</v>
      </c>
      <c r="F46" t="s">
        <v>276</v>
      </c>
    </row>
    <row r="47" spans="1:6" x14ac:dyDescent="0.25">
      <c r="A47" t="s">
        <v>310</v>
      </c>
      <c r="B47" t="s">
        <v>212</v>
      </c>
      <c r="C47" s="14">
        <v>45628.18805207176</v>
      </c>
      <c r="D47" s="14">
        <v>45502.633655625003</v>
      </c>
      <c r="E47" s="14">
        <v>45628.18805207176</v>
      </c>
      <c r="F47" t="s">
        <v>276</v>
      </c>
    </row>
    <row r="48" spans="1:6" x14ac:dyDescent="0.25">
      <c r="A48" t="s">
        <v>311</v>
      </c>
      <c r="B48" t="s">
        <v>212</v>
      </c>
      <c r="C48" s="14">
        <v>45628.188055844905</v>
      </c>
      <c r="D48" s="14">
        <v>45502.633656087964</v>
      </c>
      <c r="E48" s="14">
        <v>45628.188055844905</v>
      </c>
      <c r="F48" t="s">
        <v>276</v>
      </c>
    </row>
    <row r="49" spans="1:6" x14ac:dyDescent="0.25">
      <c r="A49" t="s">
        <v>312</v>
      </c>
      <c r="B49" t="s">
        <v>212</v>
      </c>
      <c r="C49" s="14">
        <v>45628.188059664353</v>
      </c>
      <c r="D49" s="14">
        <v>45502.633656666665</v>
      </c>
      <c r="E49" s="14">
        <v>45628.188059664353</v>
      </c>
      <c r="F49" t="s">
        <v>276</v>
      </c>
    </row>
    <row r="50" spans="1:6" x14ac:dyDescent="0.25">
      <c r="A50" t="s">
        <v>313</v>
      </c>
      <c r="B50" t="s">
        <v>212</v>
      </c>
      <c r="C50" s="14">
        <v>45628.18806359954</v>
      </c>
      <c r="D50" s="14">
        <v>45502.633657361112</v>
      </c>
      <c r="E50" s="14">
        <v>45628.18806359954</v>
      </c>
      <c r="F50" t="s">
        <v>276</v>
      </c>
    </row>
    <row r="51" spans="1:6" x14ac:dyDescent="0.25">
      <c r="A51" t="s">
        <v>314</v>
      </c>
      <c r="B51" t="s">
        <v>212</v>
      </c>
      <c r="C51" s="14">
        <v>45628.188067615738</v>
      </c>
      <c r="D51" s="14">
        <v>45502.633658055558</v>
      </c>
      <c r="E51" s="14">
        <v>45628.188067615738</v>
      </c>
      <c r="F51" t="s">
        <v>276</v>
      </c>
    </row>
    <row r="52" spans="1:6" x14ac:dyDescent="0.25">
      <c r="A52" t="s">
        <v>315</v>
      </c>
      <c r="B52" t="s">
        <v>212</v>
      </c>
      <c r="C52" s="14">
        <v>45628.188071585646</v>
      </c>
      <c r="D52" s="14">
        <v>45502.633658749997</v>
      </c>
      <c r="E52" s="14">
        <v>45628.188071585646</v>
      </c>
      <c r="F52" t="s">
        <v>276</v>
      </c>
    </row>
    <row r="53" spans="1:6" x14ac:dyDescent="0.25">
      <c r="A53" t="s">
        <v>316</v>
      </c>
      <c r="B53" t="s">
        <v>212</v>
      </c>
      <c r="C53" s="14">
        <v>45628.188075428239</v>
      </c>
      <c r="D53" s="14">
        <v>45502.633659560182</v>
      </c>
      <c r="E53" s="14">
        <v>45628.188075428239</v>
      </c>
      <c r="F53" t="s">
        <v>276</v>
      </c>
    </row>
    <row r="54" spans="1:6" x14ac:dyDescent="0.25">
      <c r="A54" t="s">
        <v>317</v>
      </c>
      <c r="B54" t="s">
        <v>212</v>
      </c>
      <c r="C54" s="14">
        <v>45628.188079108797</v>
      </c>
      <c r="D54" s="14">
        <v>45502.633660254629</v>
      </c>
      <c r="E54" s="14">
        <v>45628.188079108797</v>
      </c>
      <c r="F54" t="s">
        <v>276</v>
      </c>
    </row>
    <row r="55" spans="1:6" x14ac:dyDescent="0.25">
      <c r="A55" t="s">
        <v>318</v>
      </c>
      <c r="B55" t="s">
        <v>212</v>
      </c>
      <c r="C55" s="14">
        <v>45628.188082835652</v>
      </c>
      <c r="D55" s="14">
        <v>45502.633661064814</v>
      </c>
      <c r="E55" s="14">
        <v>45628.188082835652</v>
      </c>
      <c r="F55" t="s">
        <v>276</v>
      </c>
    </row>
    <row r="56" spans="1:6" x14ac:dyDescent="0.25">
      <c r="A56" t="s">
        <v>319</v>
      </c>
      <c r="B56" t="s">
        <v>212</v>
      </c>
      <c r="C56" s="14">
        <v>45628.188086863425</v>
      </c>
      <c r="D56" s="14">
        <v>45502.633661874999</v>
      </c>
      <c r="E56" s="14">
        <v>45628.188086863425</v>
      </c>
      <c r="F56" t="s">
        <v>276</v>
      </c>
    </row>
    <row r="57" spans="1:6" x14ac:dyDescent="0.25">
      <c r="A57" t="s">
        <v>320</v>
      </c>
      <c r="B57" t="s">
        <v>212</v>
      </c>
      <c r="C57" s="14">
        <v>45628.188091053242</v>
      </c>
      <c r="D57" s="14">
        <v>45502.633662685184</v>
      </c>
      <c r="E57" s="14">
        <v>45628.188091053242</v>
      </c>
      <c r="F57" t="s">
        <v>276</v>
      </c>
    </row>
    <row r="58" spans="1:6" x14ac:dyDescent="0.25">
      <c r="A58" t="s">
        <v>321</v>
      </c>
      <c r="B58" t="s">
        <v>212</v>
      </c>
      <c r="C58" s="14">
        <v>45628.188095081015</v>
      </c>
      <c r="D58" s="14">
        <v>45502.633663379631</v>
      </c>
      <c r="E58" s="14">
        <v>45628.188095081015</v>
      </c>
      <c r="F58" t="s">
        <v>276</v>
      </c>
    </row>
    <row r="59" spans="1:6" x14ac:dyDescent="0.25">
      <c r="A59" t="s">
        <v>322</v>
      </c>
      <c r="B59" t="s">
        <v>212</v>
      </c>
      <c r="C59" s="14">
        <v>45628.188099108796</v>
      </c>
      <c r="D59" s="14">
        <v>45502.633664074077</v>
      </c>
      <c r="E59" s="14">
        <v>45628.188099108796</v>
      </c>
      <c r="F59" t="s">
        <v>276</v>
      </c>
    </row>
    <row r="60" spans="1:6" x14ac:dyDescent="0.25">
      <c r="A60" t="s">
        <v>323</v>
      </c>
      <c r="B60" t="s">
        <v>212</v>
      </c>
      <c r="C60" s="14">
        <v>45628.188103032408</v>
      </c>
      <c r="D60" s="14">
        <v>45502.633664884263</v>
      </c>
      <c r="E60" s="14">
        <v>45628.188103032408</v>
      </c>
      <c r="F60" t="s">
        <v>276</v>
      </c>
    </row>
    <row r="61" spans="1:6" x14ac:dyDescent="0.25">
      <c r="A61" t="s">
        <v>324</v>
      </c>
      <c r="B61" t="s">
        <v>212</v>
      </c>
      <c r="C61" s="14">
        <v>45628.188106863425</v>
      </c>
      <c r="D61" s="14">
        <v>45502.633665578702</v>
      </c>
      <c r="E61" s="14">
        <v>45628.188106863425</v>
      </c>
      <c r="F61" t="s">
        <v>276</v>
      </c>
    </row>
    <row r="62" spans="1:6" x14ac:dyDescent="0.25">
      <c r="A62" t="s">
        <v>325</v>
      </c>
      <c r="B62" t="s">
        <v>212</v>
      </c>
      <c r="C62" s="14">
        <v>45628.188110590279</v>
      </c>
      <c r="D62" s="14">
        <v>45502.633666388887</v>
      </c>
      <c r="E62" s="14">
        <v>45628.188110590279</v>
      </c>
      <c r="F62" t="s">
        <v>276</v>
      </c>
    </row>
    <row r="63" spans="1:6" x14ac:dyDescent="0.25">
      <c r="A63" t="s">
        <v>326</v>
      </c>
      <c r="B63" t="s">
        <v>212</v>
      </c>
      <c r="C63" s="14">
        <v>45628.188114525467</v>
      </c>
      <c r="D63" s="14">
        <v>45502.633667199072</v>
      </c>
      <c r="E63" s="14">
        <v>45628.188114525467</v>
      </c>
      <c r="F63" t="s">
        <v>276</v>
      </c>
    </row>
    <row r="64" spans="1:6" x14ac:dyDescent="0.25">
      <c r="A64" t="s">
        <v>327</v>
      </c>
      <c r="B64" t="s">
        <v>212</v>
      </c>
      <c r="C64" s="14">
        <v>45628.188118460646</v>
      </c>
      <c r="D64" s="14">
        <v>45502.633667893519</v>
      </c>
      <c r="E64" s="14">
        <v>45628.188118460646</v>
      </c>
      <c r="F64" t="s">
        <v>276</v>
      </c>
    </row>
    <row r="65" spans="1:6" x14ac:dyDescent="0.25">
      <c r="A65" t="s">
        <v>328</v>
      </c>
      <c r="B65" t="s">
        <v>212</v>
      </c>
      <c r="C65" s="14">
        <v>45628.188122280095</v>
      </c>
      <c r="D65" s="14">
        <v>45502.633668703704</v>
      </c>
      <c r="E65" s="14">
        <v>45628.188122280095</v>
      </c>
      <c r="F65" t="s">
        <v>276</v>
      </c>
    </row>
    <row r="66" spans="1:6" x14ac:dyDescent="0.25">
      <c r="A66" t="s">
        <v>329</v>
      </c>
      <c r="B66" t="s">
        <v>212</v>
      </c>
      <c r="C66" s="14">
        <v>45628.188126203706</v>
      </c>
      <c r="D66" s="14">
        <v>45502.633669513889</v>
      </c>
      <c r="E66" s="14">
        <v>45628.188126203706</v>
      </c>
      <c r="F66" t="s">
        <v>276</v>
      </c>
    </row>
    <row r="67" spans="1:6" x14ac:dyDescent="0.25">
      <c r="A67" t="s">
        <v>330</v>
      </c>
      <c r="B67" t="s">
        <v>212</v>
      </c>
      <c r="C67" s="14">
        <v>45628.188130127317</v>
      </c>
      <c r="D67" s="14">
        <v>45502.633670324074</v>
      </c>
      <c r="E67" s="14">
        <v>45628.188130127317</v>
      </c>
      <c r="F67" t="s">
        <v>276</v>
      </c>
    </row>
    <row r="68" spans="1:6" x14ac:dyDescent="0.25">
      <c r="A68" t="s">
        <v>331</v>
      </c>
      <c r="B68" t="s">
        <v>212</v>
      </c>
      <c r="C68" s="14">
        <v>45628.188134039352</v>
      </c>
      <c r="D68" s="14">
        <v>45502.633671134259</v>
      </c>
      <c r="E68" s="14">
        <v>45628.188134039352</v>
      </c>
      <c r="F68" t="s">
        <v>276</v>
      </c>
    </row>
    <row r="69" spans="1:6" x14ac:dyDescent="0.25">
      <c r="A69" t="s">
        <v>332</v>
      </c>
      <c r="B69" t="s">
        <v>212</v>
      </c>
      <c r="C69" s="14">
        <v>45628.188138171296</v>
      </c>
      <c r="D69" s="14">
        <v>45502.633671944444</v>
      </c>
      <c r="E69" s="14">
        <v>45628.188138171296</v>
      </c>
      <c r="F69" t="s">
        <v>276</v>
      </c>
    </row>
    <row r="70" spans="1:6" x14ac:dyDescent="0.25">
      <c r="A70" t="s">
        <v>333</v>
      </c>
      <c r="B70" t="s">
        <v>212</v>
      </c>
      <c r="C70" s="14">
        <v>45628.188141990744</v>
      </c>
      <c r="D70" s="14">
        <v>45502.633672743053</v>
      </c>
      <c r="E70" s="14">
        <v>45628.188141990744</v>
      </c>
      <c r="F70" t="s">
        <v>276</v>
      </c>
    </row>
    <row r="71" spans="1:6" x14ac:dyDescent="0.25">
      <c r="A71" t="s">
        <v>334</v>
      </c>
      <c r="B71" t="s">
        <v>212</v>
      </c>
      <c r="C71" s="14">
        <v>45628.188145752312</v>
      </c>
      <c r="D71" s="14">
        <v>45502.633673553239</v>
      </c>
      <c r="E71" s="14">
        <v>45628.188145752312</v>
      </c>
      <c r="F71" t="s">
        <v>276</v>
      </c>
    </row>
    <row r="72" spans="1:6" x14ac:dyDescent="0.25">
      <c r="A72" t="s">
        <v>335</v>
      </c>
      <c r="B72" t="s">
        <v>212</v>
      </c>
      <c r="C72" s="14">
        <v>45628.188149618058</v>
      </c>
      <c r="D72" s="14">
        <v>45502.633674247685</v>
      </c>
      <c r="E72" s="14">
        <v>45628.188149618058</v>
      </c>
      <c r="F72" t="s">
        <v>276</v>
      </c>
    </row>
    <row r="73" spans="1:6" x14ac:dyDescent="0.25">
      <c r="A73" t="s">
        <v>336</v>
      </c>
      <c r="B73" t="s">
        <v>212</v>
      </c>
      <c r="C73" s="14">
        <v>45628.188154050928</v>
      </c>
      <c r="D73" s="14">
        <v>45502.633674942132</v>
      </c>
      <c r="E73" s="14">
        <v>45628.188154050928</v>
      </c>
      <c r="F73" t="s">
        <v>276</v>
      </c>
    </row>
    <row r="74" spans="1:6" x14ac:dyDescent="0.25">
      <c r="A74" t="s">
        <v>337</v>
      </c>
      <c r="B74" t="s">
        <v>212</v>
      </c>
      <c r="C74" s="14">
        <v>45628.188158645833</v>
      </c>
      <c r="D74" s="14">
        <v>45502.633675636571</v>
      </c>
      <c r="E74" s="14">
        <v>45628.188158645833</v>
      </c>
      <c r="F74" t="s">
        <v>276</v>
      </c>
    </row>
    <row r="75" spans="1:6" x14ac:dyDescent="0.25">
      <c r="A75" t="s">
        <v>338</v>
      </c>
      <c r="B75" t="s">
        <v>212</v>
      </c>
      <c r="C75" s="14">
        <v>45628.188162604165</v>
      </c>
      <c r="D75" s="14">
        <v>45502.633676215279</v>
      </c>
      <c r="E75" s="14">
        <v>45628.188162604165</v>
      </c>
      <c r="F75" t="s">
        <v>276</v>
      </c>
    </row>
    <row r="76" spans="1:6" x14ac:dyDescent="0.25">
      <c r="A76" t="s">
        <v>339</v>
      </c>
      <c r="B76" t="s">
        <v>212</v>
      </c>
      <c r="C76" s="14">
        <v>45628.188166678243</v>
      </c>
      <c r="D76" s="14">
        <v>45502.633677025464</v>
      </c>
      <c r="E76" s="14">
        <v>45628.188166678243</v>
      </c>
      <c r="F76" t="s">
        <v>276</v>
      </c>
    </row>
    <row r="77" spans="1:6" x14ac:dyDescent="0.25">
      <c r="A77" t="s">
        <v>340</v>
      </c>
      <c r="B77" t="s">
        <v>212</v>
      </c>
      <c r="C77" s="14">
        <v>45628.188172557871</v>
      </c>
      <c r="D77" s="14">
        <v>45502.63367771991</v>
      </c>
      <c r="E77" s="14">
        <v>45628.188170601854</v>
      </c>
      <c r="F77" t="s">
        <v>276</v>
      </c>
    </row>
    <row r="78" spans="1:6" x14ac:dyDescent="0.25">
      <c r="A78" t="s">
        <v>341</v>
      </c>
      <c r="B78" t="s">
        <v>212</v>
      </c>
      <c r="C78" s="14">
        <v>45628.188174502313</v>
      </c>
      <c r="D78" s="14">
        <v>45502.63367841435</v>
      </c>
      <c r="E78" s="14">
        <v>45628.188174502313</v>
      </c>
      <c r="F78" t="s">
        <v>276</v>
      </c>
    </row>
    <row r="79" spans="1:6" x14ac:dyDescent="0.25">
      <c r="A79" t="s">
        <v>342</v>
      </c>
      <c r="B79" t="s">
        <v>212</v>
      </c>
      <c r="C79" s="14">
        <v>45628.188178761571</v>
      </c>
      <c r="D79" s="14">
        <v>45502.633679305553</v>
      </c>
      <c r="E79" s="14">
        <v>45628.188178761571</v>
      </c>
      <c r="F79" t="s">
        <v>276</v>
      </c>
    </row>
    <row r="80" spans="1:6" x14ac:dyDescent="0.25">
      <c r="A80" t="s">
        <v>343</v>
      </c>
      <c r="B80" t="s">
        <v>212</v>
      </c>
      <c r="C80" s="14">
        <v>45628.188182951388</v>
      </c>
      <c r="D80" s="14">
        <v>45502.633679999999</v>
      </c>
      <c r="E80" s="14">
        <v>45628.188182951388</v>
      </c>
      <c r="F80" t="s">
        <v>276</v>
      </c>
    </row>
    <row r="81" spans="1:6" x14ac:dyDescent="0.25">
      <c r="A81" t="s">
        <v>344</v>
      </c>
      <c r="B81" t="s">
        <v>212</v>
      </c>
      <c r="C81" s="14">
        <v>45628.188187002313</v>
      </c>
      <c r="D81" s="14">
        <v>45502.633680810184</v>
      </c>
      <c r="E81" s="14">
        <v>45628.188187002313</v>
      </c>
      <c r="F81" t="s">
        <v>276</v>
      </c>
    </row>
    <row r="82" spans="1:6" x14ac:dyDescent="0.25">
      <c r="A82" t="s">
        <v>345</v>
      </c>
      <c r="B82" t="s">
        <v>212</v>
      </c>
      <c r="C82" s="14">
        <v>45628.188191168978</v>
      </c>
      <c r="D82" s="14">
        <v>45502.633681504631</v>
      </c>
      <c r="E82" s="14">
        <v>45628.188191168978</v>
      </c>
      <c r="F82" t="s">
        <v>276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518C-8E61-484E-BF00-FB64AA108CC4}">
  <dimension ref="A2:C145"/>
  <sheetViews>
    <sheetView workbookViewId="0">
      <selection activeCell="A12" sqref="A12"/>
    </sheetView>
  </sheetViews>
  <sheetFormatPr baseColWidth="10" defaultRowHeight="15" x14ac:dyDescent="0.25"/>
  <cols>
    <col min="1" max="1" width="47" bestFit="1" customWidth="1"/>
    <col min="2" max="2" width="46" bestFit="1" customWidth="1"/>
  </cols>
  <sheetData>
    <row r="2" spans="1:3" x14ac:dyDescent="0.25">
      <c r="A2" t="str">
        <f>'Abs Data'!A2</f>
        <v>JW(D)_Abs_05_6.5degC_23bar_(AE1)_[AE09].csv</v>
      </c>
      <c r="B2" t="str">
        <f>LEFT(A2, LEN(A2)-4)</f>
        <v>JW(D)_Abs_05_6.5degC_23bar_(AE1)_[AE09]</v>
      </c>
      <c r="C2" t="s">
        <v>41</v>
      </c>
    </row>
    <row r="3" spans="1:3" x14ac:dyDescent="0.25">
      <c r="A3" t="str">
        <f>'Abs Data'!A3</f>
        <v>JW(D)_Abs_10_30degC_33.7bar_(AE09)_[AE08].csv</v>
      </c>
      <c r="B3" t="str">
        <f t="shared" ref="B3:B66" si="0">LEFT(A3, LEN(A3)-4)</f>
        <v>JW(D)_Abs_10_30degC_33.7bar_(AE09)_[AE08]</v>
      </c>
      <c r="C3" t="s">
        <v>42</v>
      </c>
    </row>
    <row r="4" spans="1:3" x14ac:dyDescent="0.25">
      <c r="A4" t="str">
        <f>'Abs Data'!A4</f>
        <v>JW(D)_Abs_11_00degC_13.1bar_(AE08)_[].csv</v>
      </c>
      <c r="B4" t="str">
        <f t="shared" si="0"/>
        <v>JW(D)_Abs_11_00degC_13.1bar_(AE08)_[]</v>
      </c>
      <c r="C4" t="s">
        <v>43</v>
      </c>
    </row>
    <row r="5" spans="1:3" x14ac:dyDescent="0.25">
      <c r="A5" t="str">
        <f>'Abs Data'!A5</f>
        <v>JW(D)_Abs_12_10degC_18.4bar_(AE08)_[].csv</v>
      </c>
      <c r="B5" t="str">
        <f t="shared" si="0"/>
        <v>JW(D)_Abs_12_10degC_18.4bar_(AE08)_[]</v>
      </c>
      <c r="C5" t="s">
        <v>44</v>
      </c>
    </row>
    <row r="6" spans="1:3" x14ac:dyDescent="0.25">
      <c r="A6" t="str">
        <f>'Abs Data'!A6</f>
        <v>JW(D)_Abs_13_20degC_25.2bar_(D2)_[AE08].csv</v>
      </c>
      <c r="B6" t="str">
        <f t="shared" si="0"/>
        <v>JW(D)_Abs_13_20degC_25.2bar_(D2)_[AE08]</v>
      </c>
      <c r="C6" t="s">
        <v>45</v>
      </c>
    </row>
    <row r="7" spans="1:3" x14ac:dyDescent="0.25">
      <c r="A7" t="str">
        <f>'Abs Data'!A7</f>
        <v>JW(D)_Abs_15_-5degC_11.0bar_(AE09)_[AE08].csv</v>
      </c>
      <c r="B7" t="str">
        <f t="shared" si="0"/>
        <v>JW(D)_Abs_15_-5degC_11.0bar_(AE09)_[AE08]</v>
      </c>
      <c r="C7" t="s">
        <v>46</v>
      </c>
    </row>
    <row r="8" spans="1:3" x14ac:dyDescent="0.25">
      <c r="A8" t="str">
        <f>'Abs Data'!A8</f>
        <v>JW(E)_Abs_13_-5degC_11.0bar_(AE08)_[].csv</v>
      </c>
      <c r="B8" t="str">
        <f t="shared" si="0"/>
        <v>JW(E)_Abs_13_-5degC_11.0bar_(AE08)_[]</v>
      </c>
      <c r="C8" t="s">
        <v>47</v>
      </c>
    </row>
    <row r="9" spans="1:3" x14ac:dyDescent="0.25">
      <c r="A9" t="str">
        <f>'Abs Data'!A9</f>
        <v>JW(E)_Abs_14_05degC_15.6bar_(AE08)_[].csv</v>
      </c>
      <c r="B9" t="str">
        <f t="shared" si="0"/>
        <v>JW(E)_Abs_14_05degC_15.6bar_(AE08)_[]</v>
      </c>
      <c r="C9" t="s">
        <v>48</v>
      </c>
    </row>
    <row r="10" spans="1:3" x14ac:dyDescent="0.25">
      <c r="A10" t="str">
        <f>'Abs Data'!A10</f>
        <v>JW(E)_Abs_15_05degC_15.6bar_(AE09)_[AE08].csv</v>
      </c>
      <c r="B10" t="str">
        <f t="shared" si="0"/>
        <v>JW(E)_Abs_15_05degC_15.6bar_(AE09)_[AE08]</v>
      </c>
      <c r="C10" t="s">
        <v>49</v>
      </c>
    </row>
    <row r="11" spans="1:3" x14ac:dyDescent="0.25">
      <c r="A11" t="str">
        <f>'Abs Data'!A11</f>
        <v>JW(E)_Abs_16_-5degC_11.0bar_(AE08)_[].csv</v>
      </c>
      <c r="B11" t="str">
        <f t="shared" si="0"/>
        <v>JW(E)_Abs_16_-5degC_11.0bar_(AE08)_[]</v>
      </c>
      <c r="C11" t="s">
        <v>50</v>
      </c>
    </row>
    <row r="12" spans="1:3" x14ac:dyDescent="0.25">
      <c r="A12" t="str">
        <f>'Abs Data'!A12</f>
        <v>JW(E)_Abs_17_10degC_18.4bar_(AE09)_[AE08].csv</v>
      </c>
      <c r="B12" t="str">
        <f t="shared" si="0"/>
        <v>JW(E)_Abs_17_10degC_18.4bar_(AE09)_[AE08]</v>
      </c>
      <c r="C12" t="s">
        <v>51</v>
      </c>
    </row>
    <row r="13" spans="1:3" x14ac:dyDescent="0.25">
      <c r="A13" t="str">
        <f>'Abs Data'!A13</f>
        <v>JW(E)_Abs_19_20degC_25.2bar_(AE08)_[AE09D1].csv</v>
      </c>
      <c r="B13" t="str">
        <f t="shared" si="0"/>
        <v>JW(E)_Abs_19_20degC_25.2bar_(AE08)_[AE09D1]</v>
      </c>
      <c r="C13" t="s">
        <v>52</v>
      </c>
    </row>
    <row r="14" spans="1:3" x14ac:dyDescent="0.25">
      <c r="A14" t="str">
        <f>'Abs Data'!A14</f>
        <v>JW(E)_Abs_21_40degC_44.4bar_(D4)_[].csv</v>
      </c>
      <c r="B14" t="str">
        <f t="shared" si="0"/>
        <v>JW(E)_Abs_21_40degC_44.4bar_(D4)_[]</v>
      </c>
      <c r="C14" t="s">
        <v>53</v>
      </c>
    </row>
    <row r="15" spans="1:3" x14ac:dyDescent="0.25">
      <c r="A15" t="str">
        <f>'Abs Data'!A15</f>
        <v>JW(F)_Abs_01_30degC_33.7bar_(AE08)_[D2].csv</v>
      </c>
      <c r="B15" t="str">
        <f t="shared" si="0"/>
        <v>JW(F)_Abs_01_30degC_33.7bar_(AE08)_[D2]</v>
      </c>
      <c r="C15" t="s">
        <v>54</v>
      </c>
    </row>
    <row r="16" spans="1:3" x14ac:dyDescent="0.25">
      <c r="A16" t="str">
        <f>'Abs Data'!A16</f>
        <v>JW(F)_Abs_02b_30degC_33.7bar_(AE08)_[].csv</v>
      </c>
      <c r="B16" t="str">
        <f t="shared" si="0"/>
        <v>JW(F)_Abs_02b_30degC_33.7bar_(AE08)_[]</v>
      </c>
      <c r="C16" t="s">
        <v>56</v>
      </c>
    </row>
    <row r="17" spans="1:3" x14ac:dyDescent="0.25">
      <c r="A17" t="str">
        <f>'Abs Data'!A17</f>
        <v>JW(F)_Abs_02_30degC_33.7bar_(AE09)_[AE08D1].csv</v>
      </c>
      <c r="B17" t="str">
        <f t="shared" si="0"/>
        <v>JW(F)_Abs_02_30degC_33.7bar_(AE09)_[AE08D1]</v>
      </c>
      <c r="C17" t="s">
        <v>55</v>
      </c>
    </row>
    <row r="18" spans="1:3" x14ac:dyDescent="0.25">
      <c r="A18" t="str">
        <f>'Abs Data'!A18</f>
        <v>JW(F)_Abs_03_30degC_33.7bar_(AE08)_[].csv</v>
      </c>
      <c r="B18" t="str">
        <f t="shared" si="0"/>
        <v>JW(F)_Abs_03_30degC_33.7bar_(AE08)_[]</v>
      </c>
      <c r="C18" t="s">
        <v>57</v>
      </c>
    </row>
    <row r="19" spans="1:3" x14ac:dyDescent="0.25">
      <c r="A19" t="str">
        <f>'Abs Data'!A19</f>
        <v>JW(F)_Abs_04_40degC_40bar_(AE08)_[].csv</v>
      </c>
      <c r="B19" t="str">
        <f t="shared" si="0"/>
        <v>JW(F)_Abs_04_40degC_40bar_(AE08)_[]</v>
      </c>
      <c r="C19" t="s">
        <v>58</v>
      </c>
    </row>
    <row r="20" spans="1:3" x14ac:dyDescent="0.25">
      <c r="A20" t="str">
        <f>'Abs Data'!A20</f>
        <v>JW(F)_Abs_05_40degC_40bar_(AE08)_[].csv</v>
      </c>
      <c r="B20" t="str">
        <f t="shared" si="0"/>
        <v>JW(F)_Abs_05_40degC_40bar_(AE08)_[]</v>
      </c>
      <c r="C20" t="s">
        <v>59</v>
      </c>
    </row>
    <row r="21" spans="1:3" x14ac:dyDescent="0.25">
      <c r="A21" t="str">
        <f>'Abs Data'!A21</f>
        <v>JW(F)_Abs_06_40degC_40bar_(AE08)_[].csv</v>
      </c>
      <c r="B21" t="str">
        <f t="shared" si="0"/>
        <v>JW(F)_Abs_06_40degC_40bar_(AE08)_[]</v>
      </c>
      <c r="C21" t="s">
        <v>60</v>
      </c>
    </row>
    <row r="22" spans="1:3" x14ac:dyDescent="0.25">
      <c r="A22" t="str">
        <f>'Abs Data'!A22</f>
        <v>JW(F)_Abs_08_40degC_40bar_(AE08)_[AE09D1].csv</v>
      </c>
      <c r="B22" t="str">
        <f t="shared" si="0"/>
        <v>JW(F)_Abs_08_40degC_40bar_(AE08)_[AE09D1]</v>
      </c>
      <c r="C22" t="s">
        <v>61</v>
      </c>
    </row>
    <row r="23" spans="1:3" x14ac:dyDescent="0.25">
      <c r="A23" t="str">
        <f>'Abs Data'!A23</f>
        <v>JW(F)_Abs_09_20degC_25.2bar_(AE09)_[].csv</v>
      </c>
      <c r="B23" t="str">
        <f t="shared" si="0"/>
        <v>JW(F)_Abs_09_20degC_25.2bar_(AE09)_[]</v>
      </c>
      <c r="C23" t="s">
        <v>62</v>
      </c>
    </row>
    <row r="24" spans="1:3" x14ac:dyDescent="0.25">
      <c r="A24" t="str">
        <f>'Abs Data'!A24</f>
        <v>JW(F)_Abs_10_20degC_33.5bar_(AE08)_[].csv</v>
      </c>
      <c r="B24" t="str">
        <f t="shared" si="0"/>
        <v>JW(F)_Abs_10_20degC_33.5bar_(AE08)_[]</v>
      </c>
      <c r="C24" t="s">
        <v>63</v>
      </c>
    </row>
    <row r="25" spans="1:3" x14ac:dyDescent="0.25">
      <c r="A25" t="str">
        <f>'Abs Data'!A25</f>
        <v>JW(F)_Abs_11_20degC_37.8bar_(AE1)_[AE09].csv</v>
      </c>
      <c r="B25" t="str">
        <f t="shared" si="0"/>
        <v>JW(F)_Abs_11_20degC_37.8bar_(AE1)_[AE09]</v>
      </c>
      <c r="C25" t="s">
        <v>64</v>
      </c>
    </row>
    <row r="26" spans="1:3" x14ac:dyDescent="0.25">
      <c r="A26" t="str">
        <f>'Abs Data'!A26</f>
        <v>JW(F)_Abs_12_10degC_18.4bar_(AE08)_[].csv</v>
      </c>
      <c r="B26" t="str">
        <f t="shared" si="0"/>
        <v>JW(F)_Abs_12_10degC_18.4bar_(AE08)_[]</v>
      </c>
      <c r="C26" t="s">
        <v>65</v>
      </c>
    </row>
    <row r="27" spans="1:3" x14ac:dyDescent="0.25">
      <c r="A27" t="str">
        <f>'Abs Data'!A27</f>
        <v>JW(F)_Abs_13_10degC_24.5bar_(AE08)_[D2].csv</v>
      </c>
      <c r="B27" t="str">
        <f t="shared" si="0"/>
        <v>JW(F)_Abs_13_10degC_24.5bar_(AE08)_[D2]</v>
      </c>
      <c r="C27" t="s">
        <v>66</v>
      </c>
    </row>
    <row r="28" spans="1:3" x14ac:dyDescent="0.25">
      <c r="A28" t="str">
        <f>'Abs Data'!A28</f>
        <v>JW(F)_Abs_14_10degC_27.6bar_(AE08)_[].csv</v>
      </c>
      <c r="B28" t="str">
        <f t="shared" si="0"/>
        <v>JW(F)_Abs_14_10degC_27.6bar_(AE08)_[]</v>
      </c>
      <c r="C28" t="s">
        <v>67</v>
      </c>
    </row>
    <row r="29" spans="1:3" x14ac:dyDescent="0.25">
      <c r="A29" t="str">
        <f>'Abs Data'!A29</f>
        <v>JW(F)_Abs_15_10degC_36.8bar_(AE09)_[AE1].csv</v>
      </c>
      <c r="B29" t="str">
        <f t="shared" si="0"/>
        <v>JW(F)_Abs_15_10degC_36.8bar_(AE09)_[AE1]</v>
      </c>
      <c r="C29" t="s">
        <v>68</v>
      </c>
    </row>
    <row r="30" spans="1:3" x14ac:dyDescent="0.25">
      <c r="A30" t="str">
        <f>'Abs Data'!A30</f>
        <v>JW(F)_Abs_16_20degC_25.2bar_(AE08)_[].csv</v>
      </c>
      <c r="B30" t="str">
        <f t="shared" si="0"/>
        <v>JW(F)_Abs_16_20degC_25.2bar_(AE08)_[]</v>
      </c>
      <c r="C30" t="s">
        <v>69</v>
      </c>
    </row>
    <row r="31" spans="1:3" x14ac:dyDescent="0.25">
      <c r="A31" t="str">
        <f>'Abs Data'!A31</f>
        <v>JW(F)_Abs_17_20degC_33.5bar_(AE08)_[].csv</v>
      </c>
      <c r="B31" t="str">
        <f t="shared" si="0"/>
        <v>JW(F)_Abs_17_20degC_33.5bar_(AE08)_[]</v>
      </c>
      <c r="C31" t="s">
        <v>70</v>
      </c>
    </row>
    <row r="32" spans="1:3" x14ac:dyDescent="0.25">
      <c r="A32" t="str">
        <f>'Abs Data'!A32</f>
        <v>JW(F)_Abs_18_20degC_37.8bar_(AE09)_[AE08].csv</v>
      </c>
      <c r="B32" t="str">
        <f t="shared" si="0"/>
        <v>JW(F)_Abs_18_20degC_37.8bar_(AE09)_[AE08]</v>
      </c>
      <c r="C32" t="s">
        <v>71</v>
      </c>
    </row>
    <row r="33" spans="1:3" x14ac:dyDescent="0.25">
      <c r="A33" t="str">
        <f>'Abs Data'!A33</f>
        <v>JW(F)_Abs_a05_40degC_40bar_(AE08)_[AE09].csv</v>
      </c>
      <c r="B33" t="str">
        <f t="shared" si="0"/>
        <v>JW(F)_Abs_a05_40degC_40bar_(AE08)_[AE09]</v>
      </c>
      <c r="C33" t="s">
        <v>72</v>
      </c>
    </row>
    <row r="34" spans="1:3" x14ac:dyDescent="0.25">
      <c r="A34" t="str">
        <f>'Abs Data'!A34</f>
        <v>JW(G)_Abs_04a_40degC_40bar_(AE1)_[].csv</v>
      </c>
      <c r="B34" t="str">
        <f t="shared" si="0"/>
        <v>JW(G)_Abs_04a_40degC_40bar_(AE1)_[]</v>
      </c>
      <c r="C34" t="s">
        <v>73</v>
      </c>
    </row>
    <row r="35" spans="1:3" x14ac:dyDescent="0.25">
      <c r="A35" t="str">
        <f>'Abs Data'!A35</f>
        <v>JW(G)_Abs_05_40degC_40bar_(AE09)_[].csv</v>
      </c>
      <c r="B35" t="str">
        <f t="shared" si="0"/>
        <v>JW(G)_Abs_05_40degC_40bar_(AE09)_[]</v>
      </c>
      <c r="C35" t="s">
        <v>74</v>
      </c>
    </row>
    <row r="36" spans="1:3" x14ac:dyDescent="0.25">
      <c r="A36" t="str">
        <f>'Abs Data'!A36</f>
        <v>JW(G)_Abs_06_40degC_40bar_(AE09)_[].csv</v>
      </c>
      <c r="B36" t="str">
        <f t="shared" si="0"/>
        <v>JW(G)_Abs_06_40degC_40bar_(AE09)_[]</v>
      </c>
      <c r="C36" t="s">
        <v>75</v>
      </c>
    </row>
    <row r="37" spans="1:3" x14ac:dyDescent="0.25">
      <c r="A37" t="str">
        <f>'Abs Data'!A37</f>
        <v>JW(G)_Abs_07_40degC_40bar_(AE09)_[].csv</v>
      </c>
      <c r="B37" t="str">
        <f t="shared" si="0"/>
        <v>JW(G)_Abs_07_40degC_40bar_(AE09)_[]</v>
      </c>
      <c r="C37" t="s">
        <v>76</v>
      </c>
    </row>
    <row r="38" spans="1:3" x14ac:dyDescent="0.25">
      <c r="A38" t="str">
        <f>'Abs Data'!A38</f>
        <v>JW(G)_Abs_08_30degC_33.7bar_(AE09)_[].csv</v>
      </c>
      <c r="B38" t="str">
        <f t="shared" si="0"/>
        <v>JW(G)_Abs_08_30degC_33.7bar_(AE09)_[]</v>
      </c>
      <c r="C38" t="s">
        <v>77</v>
      </c>
    </row>
    <row r="39" spans="1:3" x14ac:dyDescent="0.25">
      <c r="A39" t="str">
        <f>'Abs Data'!A39</f>
        <v>JW(G)_Abs_09_30degC_33.7bar_(AE09)_[].csv</v>
      </c>
      <c r="B39" t="str">
        <f t="shared" si="0"/>
        <v>JW(G)_Abs_09_30degC_33.7bar_(AE09)_[]</v>
      </c>
      <c r="C39" t="s">
        <v>78</v>
      </c>
    </row>
    <row r="40" spans="1:3" x14ac:dyDescent="0.25">
      <c r="A40" t="str">
        <f>'Abs Data'!A40</f>
        <v>JW(G)_Abs_10_30degC_33.7bar_(AE1)_[AE09].csv</v>
      </c>
      <c r="B40" t="str">
        <f t="shared" si="0"/>
        <v>JW(G)_Abs_10_30degC_33.7bar_(AE1)_[AE09]</v>
      </c>
      <c r="C40" t="s">
        <v>79</v>
      </c>
    </row>
    <row r="41" spans="1:3" x14ac:dyDescent="0.25">
      <c r="A41" t="str">
        <f>'Abs Data'!A41</f>
        <v>JW(G)_Abs_11_20degC_25.2bar_(AE09)_[].csv</v>
      </c>
      <c r="B41" t="str">
        <f t="shared" si="0"/>
        <v>JW(G)_Abs_11_20degC_25.2bar_(AE09)_[]</v>
      </c>
      <c r="C41" t="s">
        <v>80</v>
      </c>
    </row>
    <row r="42" spans="1:3" x14ac:dyDescent="0.25">
      <c r="A42" t="str">
        <f>'Abs Data'!A42</f>
        <v>JW(G)_Abs_12_20degC_33.5bar_(AE1)_[].csv</v>
      </c>
      <c r="B42" t="str">
        <f t="shared" si="0"/>
        <v>JW(G)_Abs_12_20degC_33.5bar_(AE1)_[]</v>
      </c>
      <c r="C42" t="s">
        <v>81</v>
      </c>
    </row>
    <row r="43" spans="1:3" x14ac:dyDescent="0.25">
      <c r="A43" t="str">
        <f>'Abs Data'!A43</f>
        <v>JW(H)_Abs_03a_40degC_40bar_(AE08)_[].csv</v>
      </c>
      <c r="B43" t="str">
        <f t="shared" si="0"/>
        <v>JW(H)_Abs_03a_40degC_40bar_(AE08)_[]</v>
      </c>
      <c r="C43" t="s">
        <v>82</v>
      </c>
    </row>
    <row r="44" spans="1:3" x14ac:dyDescent="0.25">
      <c r="A44" t="str">
        <f>'Abs Data'!A44</f>
        <v>JW(H)_Abs_04a_40degC_40bar_(AE09)_[D1].csv</v>
      </c>
      <c r="B44" t="str">
        <f t="shared" si="0"/>
        <v>JW(H)_Abs_04a_40degC_40bar_(AE09)_[D1]</v>
      </c>
      <c r="C44" t="s">
        <v>83</v>
      </c>
    </row>
    <row r="45" spans="1:3" x14ac:dyDescent="0.25">
      <c r="A45" t="str">
        <f>'Abs Data'!A45</f>
        <v>JW(H)_Abs_05_40degC_44.4bar_(AE08)_[].csv</v>
      </c>
      <c r="B45" t="str">
        <f t="shared" si="0"/>
        <v>JW(H)_Abs_05_40degC_44.4bar_(AE08)_[]</v>
      </c>
      <c r="C45" t="s">
        <v>84</v>
      </c>
    </row>
    <row r="46" spans="1:3" x14ac:dyDescent="0.25">
      <c r="A46" t="str">
        <f>'Abs Data'!A46</f>
        <v>JW(H)_Abs_06_10degC_18.4bar_(AE08)_[].csv</v>
      </c>
      <c r="B46" t="str">
        <f t="shared" si="0"/>
        <v>JW(H)_Abs_06_10degC_18.4bar_(AE08)_[]</v>
      </c>
      <c r="C46" t="s">
        <v>85</v>
      </c>
    </row>
    <row r="47" spans="1:3" x14ac:dyDescent="0.25">
      <c r="A47" t="str">
        <f>'Abs Data'!A47</f>
        <v>JW(H)_Abs_07_10degC_24.5bar_(AE08)_[].csv</v>
      </c>
      <c r="B47" t="str">
        <f t="shared" si="0"/>
        <v>JW(H)_Abs_07_10degC_24.5bar_(AE08)_[]</v>
      </c>
      <c r="C47" t="s">
        <v>86</v>
      </c>
    </row>
    <row r="48" spans="1:3" x14ac:dyDescent="0.25">
      <c r="A48" t="str">
        <f>'Abs Data'!A48</f>
        <v>JW(H)_Abs_08_30degC_33.7bar_(AE09)_[].csv</v>
      </c>
      <c r="B48" t="str">
        <f t="shared" si="0"/>
        <v>JW(H)_Abs_08_30degC_33.7bar_(AE09)_[]</v>
      </c>
      <c r="C48" t="s">
        <v>87</v>
      </c>
    </row>
    <row r="49" spans="1:3" x14ac:dyDescent="0.25">
      <c r="A49" t="str">
        <f>'Abs Data'!A49</f>
        <v>JW(H)_Abs_09_20degC_25.2bar_(AE08)_[].csv</v>
      </c>
      <c r="B49" t="str">
        <f t="shared" si="0"/>
        <v>JW(H)_Abs_09_20degC_25.2bar_(AE08)_[]</v>
      </c>
      <c r="C49" t="s">
        <v>88</v>
      </c>
    </row>
    <row r="50" spans="1:3" x14ac:dyDescent="0.25">
      <c r="A50" t="str">
        <f>'Abs Data'!A50</f>
        <v>JW(H)_Abs_10_5degC_15.6bar_(AE09)_[D1].csv</v>
      </c>
      <c r="B50" t="str">
        <f t="shared" si="0"/>
        <v>JW(H)_Abs_10_5degC_15.6bar_(AE09)_[D1]</v>
      </c>
      <c r="C50" t="s">
        <v>89</v>
      </c>
    </row>
    <row r="51" spans="1:3" x14ac:dyDescent="0.25">
      <c r="A51" t="str">
        <f>'Abs Data'!A51</f>
        <v>JW(H)_Abs_11_-5degC_11.0bar_(AE1)_[].csv</v>
      </c>
      <c r="B51" t="str">
        <f t="shared" si="0"/>
        <v>JW(H)_Abs_11_-5degC_11.0bar_(AE1)_[]</v>
      </c>
      <c r="C51" t="s">
        <v>90</v>
      </c>
    </row>
    <row r="52" spans="1:3" x14ac:dyDescent="0.25">
      <c r="A52" t="str">
        <f>'Abs Data'!A52</f>
        <v>JW(H)_Abs_12_00degC_13.1bar_(AE08)_[].csv</v>
      </c>
      <c r="B52" t="str">
        <f t="shared" si="0"/>
        <v>JW(H)_Abs_12_00degC_13.1bar_(AE08)_[]</v>
      </c>
      <c r="C52" t="s">
        <v>91</v>
      </c>
    </row>
    <row r="53" spans="1:3" x14ac:dyDescent="0.25">
      <c r="A53" t="str">
        <f>'Abs Data'!A53</f>
        <v>JW(H)_Abs_13_00degC_15.6bar_(AE08)_[].csv</v>
      </c>
      <c r="B53" t="str">
        <f t="shared" si="0"/>
        <v>JW(H)_Abs_13_00degC_15.6bar_(AE08)_[]</v>
      </c>
      <c r="C53" t="s">
        <v>92</v>
      </c>
    </row>
    <row r="54" spans="1:3" x14ac:dyDescent="0.25">
      <c r="A54" t="str">
        <f>'Abs Data'!A54</f>
        <v>JW(H)_Abs_14_40degC_44.4bar_(AE09)_[].csv</v>
      </c>
      <c r="B54" t="str">
        <f t="shared" si="0"/>
        <v>JW(H)_Abs_14_40degC_44.4bar_(AE09)_[]</v>
      </c>
      <c r="C54" t="s">
        <v>93</v>
      </c>
    </row>
    <row r="55" spans="1:3" x14ac:dyDescent="0.25">
      <c r="A55" t="str">
        <f>'Abs Data'!A55</f>
        <v>JW(H)_Abs_15_50degC_57.4bar_(AE08)_[].csv</v>
      </c>
      <c r="B55" t="str">
        <f t="shared" si="0"/>
        <v>JW(H)_Abs_15_50degC_57.4bar_(AE08)_[]</v>
      </c>
      <c r="C55" t="s">
        <v>94</v>
      </c>
    </row>
    <row r="56" spans="1:3" x14ac:dyDescent="0.25">
      <c r="A56" t="str">
        <f>'Abs Data'!A56</f>
        <v>JW(H)_Abs_16_50degC_57.4bar_(AE09)_[].csv</v>
      </c>
      <c r="B56" t="str">
        <f t="shared" si="0"/>
        <v>JW(H)_Abs_16_50degC_57.4bar_(AE09)_[]</v>
      </c>
      <c r="C56" t="s">
        <v>95</v>
      </c>
    </row>
    <row r="57" spans="1:3" x14ac:dyDescent="0.25">
      <c r="A57" t="str">
        <f>'Abs Data'!A57</f>
        <v>JW(H)_Abs_17_60degC_73.1bar_(AE09)_[D1].csv</v>
      </c>
      <c r="B57" t="str">
        <f t="shared" si="0"/>
        <v>JW(H)_Abs_17_60degC_73.1bar_(AE09)_[D1]</v>
      </c>
      <c r="C57" t="s">
        <v>96</v>
      </c>
    </row>
    <row r="58" spans="1:3" x14ac:dyDescent="0.25">
      <c r="A58" t="str">
        <f>'Abs Data'!A58</f>
        <v>JW(H)_Abs_18_60degC_73.1bar_(AE09)_[].csv</v>
      </c>
      <c r="B58" t="str">
        <f t="shared" si="0"/>
        <v>JW(H)_Abs_18_60degC_73.1bar_(AE09)_[]</v>
      </c>
      <c r="C58" t="s">
        <v>97</v>
      </c>
    </row>
    <row r="59" spans="1:3" x14ac:dyDescent="0.25">
      <c r="A59" t="str">
        <f>'Abs Data'!A59</f>
        <v>JW(H)_Abs_19_-5degC_11.0bar_(AE09)_[].csv</v>
      </c>
      <c r="B59" t="str">
        <f t="shared" si="0"/>
        <v>JW(H)_Abs_19_-5degC_11.0bar_(AE09)_[]</v>
      </c>
      <c r="C59" t="s">
        <v>98</v>
      </c>
    </row>
    <row r="60" spans="1:3" x14ac:dyDescent="0.25">
      <c r="A60" t="str">
        <f>'Abs Data'!A60</f>
        <v>JW(H)_Abs_20_-5degC_11.0bar_(AE09)_[].csv</v>
      </c>
      <c r="B60" t="str">
        <f t="shared" si="0"/>
        <v>JW(H)_Abs_20_-5degC_11.0bar_(AE09)_[]</v>
      </c>
      <c r="C60" t="s">
        <v>99</v>
      </c>
    </row>
    <row r="61" spans="1:3" x14ac:dyDescent="0.25">
      <c r="A61" t="str">
        <f>'Abs Data'!A61</f>
        <v>JW(H)_Abs_21_00degC_13.1bar_(AE09)_[].csv</v>
      </c>
      <c r="B61" t="str">
        <f t="shared" si="0"/>
        <v>JW(H)_Abs_21_00degC_13.1bar_(AE09)_[]</v>
      </c>
      <c r="C61" t="s">
        <v>100</v>
      </c>
    </row>
    <row r="62" spans="1:3" x14ac:dyDescent="0.25">
      <c r="A62" t="str">
        <f>'Abs Data'!A62</f>
        <v>JW(H)_Abs_22_00degC_13.1bar_(AE09)_[AE08].csv</v>
      </c>
      <c r="B62" t="str">
        <f t="shared" si="0"/>
        <v>JW(H)_Abs_22_00degC_13.1bar_(AE09)_[AE08]</v>
      </c>
      <c r="C62" t="s">
        <v>101</v>
      </c>
    </row>
    <row r="63" spans="1:3" x14ac:dyDescent="0.25">
      <c r="A63" t="str">
        <f>'Abs Data'!A63</f>
        <v>JW(H)_Abs_23_05degC_15.6bar_(AE08)_[D2].csv</v>
      </c>
      <c r="B63" t="str">
        <f t="shared" si="0"/>
        <v>JW(H)_Abs_23_05degC_15.6bar_(AE08)_[D2]</v>
      </c>
      <c r="C63" t="s">
        <v>102</v>
      </c>
    </row>
    <row r="64" spans="1:3" x14ac:dyDescent="0.25">
      <c r="A64" t="str">
        <f>'Abs Data'!A64</f>
        <v>JW(H)_Abs_24_05degC_15.6bar_(AE08)_[AE09D1].csv</v>
      </c>
      <c r="B64" t="str">
        <f t="shared" si="0"/>
        <v>JW(H)_Abs_24_05degC_15.6bar_(AE08)_[AE09D1]</v>
      </c>
      <c r="C64" t="s">
        <v>103</v>
      </c>
    </row>
    <row r="65" spans="1:3" x14ac:dyDescent="0.25">
      <c r="A65" t="str">
        <f>'Des Data'!A2</f>
        <v>JW(D)_Des_01a_30degC_1.0bar_(AE08)_[].csv</v>
      </c>
      <c r="B65" t="str">
        <f t="shared" si="0"/>
        <v>JW(D)_Des_01a_30degC_1.0bar_(AE08)_[]</v>
      </c>
      <c r="C65" t="s">
        <v>104</v>
      </c>
    </row>
    <row r="66" spans="1:3" x14ac:dyDescent="0.25">
      <c r="A66" t="str">
        <f>'Des Data'!A3</f>
        <v>JW(D)_Des_02a_30degC_1.0bar_(D3)_[D4].csv</v>
      </c>
      <c r="B66" t="str">
        <f t="shared" si="0"/>
        <v>JW(D)_Des_02a_30degC_1.0bar_(D3)_[D4]</v>
      </c>
      <c r="C66" t="s">
        <v>105</v>
      </c>
    </row>
    <row r="67" spans="1:3" x14ac:dyDescent="0.25">
      <c r="A67" t="str">
        <f>'Des Data'!A4</f>
        <v>JW(D)_Des_03a_30degC_1.0bar_(AE08)_[D2D3].csv</v>
      </c>
      <c r="B67" t="str">
        <f t="shared" ref="B67:B130" si="1">LEFT(A67, LEN(A67)-4)</f>
        <v>JW(D)_Des_03a_30degC_1.0bar_(AE08)_[D2D3]</v>
      </c>
      <c r="C67" t="s">
        <v>106</v>
      </c>
    </row>
    <row r="68" spans="1:3" x14ac:dyDescent="0.25">
      <c r="A68" t="str">
        <f>'Des Data'!A5</f>
        <v>JW(D)_Des_04_10degC_1.6bar_(AE08)_[].csv</v>
      </c>
      <c r="B68" t="str">
        <f t="shared" si="1"/>
        <v>JW(D)_Des_04_10degC_1.6bar_(AE08)_[]</v>
      </c>
      <c r="C68" t="s">
        <v>107</v>
      </c>
    </row>
    <row r="69" spans="1:3" x14ac:dyDescent="0.25">
      <c r="A69" t="str">
        <f>'Des Data'!A6</f>
        <v>JW(D)_Des_05_10degC_2.0bar_(AE1)_[].csv</v>
      </c>
      <c r="B69" t="str">
        <f t="shared" si="1"/>
        <v>JW(D)_Des_05_10degC_2.0bar_(AE1)_[]</v>
      </c>
      <c r="C69" t="s">
        <v>108</v>
      </c>
    </row>
    <row r="70" spans="1:3" x14ac:dyDescent="0.25">
      <c r="A70" t="str">
        <f>'Des Data'!A7</f>
        <v>JW(D)_Des_09_40degC_2.0bar_(D3)_[D4].csv</v>
      </c>
      <c r="B70" t="str">
        <f t="shared" si="1"/>
        <v>JW(D)_Des_09_40degC_2.0bar_(D3)_[D4]</v>
      </c>
      <c r="C70" t="s">
        <v>109</v>
      </c>
    </row>
    <row r="71" spans="1:3" x14ac:dyDescent="0.25">
      <c r="A71" t="str">
        <f>'Des Data'!A8</f>
        <v>JW(D)_Des_10_30degC_2.0bar_(AE08)_[D2].csv</v>
      </c>
      <c r="B71" t="str">
        <f t="shared" si="1"/>
        <v>JW(D)_Des_10_30degC_2.0bar_(AE08)_[D2]</v>
      </c>
      <c r="C71" t="s">
        <v>110</v>
      </c>
    </row>
    <row r="72" spans="1:3" x14ac:dyDescent="0.25">
      <c r="A72" t="str">
        <f>'Des Data'!A9</f>
        <v>JW(D)_Des_11_00degC_2.0bar_(AE09)_[D1].csv</v>
      </c>
      <c r="B72" t="str">
        <f t="shared" si="1"/>
        <v>JW(D)_Des_11_00degC_2.0bar_(AE09)_[D1]</v>
      </c>
      <c r="C72" t="s">
        <v>111</v>
      </c>
    </row>
    <row r="73" spans="1:3" x14ac:dyDescent="0.25">
      <c r="A73" t="str">
        <f>'Des Data'!A10</f>
        <v>JW(D)_Des_12_10degC_2.0bar_(AE08)_[AE09].csv</v>
      </c>
      <c r="B73" t="str">
        <f t="shared" si="1"/>
        <v>JW(D)_Des_12_10degC_2.0bar_(AE08)_[AE09]</v>
      </c>
      <c r="C73" t="s">
        <v>112</v>
      </c>
    </row>
    <row r="74" spans="1:3" x14ac:dyDescent="0.25">
      <c r="A74" t="str">
        <f>'Des Data'!A11</f>
        <v>JW(D)_Des_13_20degC_2.0bar_(AE08)_[D2].csv</v>
      </c>
      <c r="B74" t="str">
        <f t="shared" si="1"/>
        <v>JW(D)_Des_13_20degC_2.0bar_(AE08)_[D2]</v>
      </c>
      <c r="C74" t="s">
        <v>113</v>
      </c>
    </row>
    <row r="75" spans="1:3" x14ac:dyDescent="0.25">
      <c r="A75" t="str">
        <f>'Des Data'!A12</f>
        <v>JW(D)_Des_14_20degC_2.0bar_(AE08)_[].csv</v>
      </c>
      <c r="B75" t="str">
        <f t="shared" si="1"/>
        <v>JW(D)_Des_14_20degC_2.0bar_(AE08)_[]</v>
      </c>
      <c r="C75" t="s">
        <v>114</v>
      </c>
    </row>
    <row r="76" spans="1:3" x14ac:dyDescent="0.25">
      <c r="A76" t="str">
        <f>'Des Data'!A13</f>
        <v>JW(D)_Des_15_-5degC_2.0bar_(AE08)_[].csv</v>
      </c>
      <c r="B76" t="str">
        <f t="shared" si="1"/>
        <v>JW(D)_Des_15_-5degC_2.0bar_(AE08)_[]</v>
      </c>
      <c r="C76" t="s">
        <v>115</v>
      </c>
    </row>
    <row r="77" spans="1:3" x14ac:dyDescent="0.25">
      <c r="A77" t="str">
        <f>'Des Data'!A14</f>
        <v>JW(E)_Des_06a_40degC_1bar_(D4)_[].csv</v>
      </c>
      <c r="B77" t="str">
        <f t="shared" si="1"/>
        <v>JW(E)_Des_06a_40degC_1bar_(D4)_[]</v>
      </c>
      <c r="C77" t="s">
        <v>116</v>
      </c>
    </row>
    <row r="78" spans="1:3" x14ac:dyDescent="0.25">
      <c r="A78" t="str">
        <f>'Des Data'!A15</f>
        <v>JW(E)_Des_07a_40degC_1bar_(D4)_[].csv</v>
      </c>
      <c r="B78" t="str">
        <f t="shared" si="1"/>
        <v>JW(E)_Des_07a_40degC_1bar_(D4)_[]</v>
      </c>
      <c r="C78" t="s">
        <v>117</v>
      </c>
    </row>
    <row r="79" spans="1:3" x14ac:dyDescent="0.25">
      <c r="A79" t="str">
        <f>'Des Data'!A16</f>
        <v>JW(E)_Des_08_40degC_2bar_(D4)_[].csv</v>
      </c>
      <c r="B79" t="str">
        <f t="shared" si="1"/>
        <v>JW(E)_Des_08_40degC_2bar_(D4)_[]</v>
      </c>
      <c r="C79" t="s">
        <v>118</v>
      </c>
    </row>
    <row r="80" spans="1:3" x14ac:dyDescent="0.25">
      <c r="A80" t="str">
        <f>'Des Data'!A17</f>
        <v>JW(E)_Des_09_30degC_2bar_(D4)_[].csv</v>
      </c>
      <c r="B80" t="str">
        <f t="shared" si="1"/>
        <v>JW(E)_Des_09_30degC_2bar_(D4)_[]</v>
      </c>
      <c r="C80" t="s">
        <v>119</v>
      </c>
    </row>
    <row r="81" spans="1:3" x14ac:dyDescent="0.25">
      <c r="A81" t="str">
        <f>'Des Data'!A18</f>
        <v>JW(E)_Des_10_20degC_2bar_(D4)_[].csv</v>
      </c>
      <c r="B81" t="str">
        <f t="shared" si="1"/>
        <v>JW(E)_Des_10_20degC_2bar_(D4)_[]</v>
      </c>
      <c r="C81" t="s">
        <v>120</v>
      </c>
    </row>
    <row r="82" spans="1:3" x14ac:dyDescent="0.25">
      <c r="A82" t="str">
        <f>'Des Data'!A19</f>
        <v>JW(E)_Des_11_10degC_2bar_(AE09)_[].csv</v>
      </c>
      <c r="B82" t="str">
        <f t="shared" si="1"/>
        <v>JW(E)_Des_11_10degC_2bar_(AE09)_[]</v>
      </c>
      <c r="C82" t="s">
        <v>121</v>
      </c>
    </row>
    <row r="83" spans="1:3" x14ac:dyDescent="0.25">
      <c r="A83" t="str">
        <f>'Des Data'!A20</f>
        <v>JW(E)_Des_12_00degC_2bar_(AE08)_[].csv</v>
      </c>
      <c r="B83" t="str">
        <f t="shared" si="1"/>
        <v>JW(E)_Des_12_00degC_2bar_(AE08)_[]</v>
      </c>
      <c r="C83" t="s">
        <v>122</v>
      </c>
    </row>
    <row r="84" spans="1:3" x14ac:dyDescent="0.25">
      <c r="A84" t="str">
        <f>'Des Data'!A21</f>
        <v>JW(E)_Des_13_-5degC_2bar_(AE08)_[].csv</v>
      </c>
      <c r="B84" t="str">
        <f t="shared" si="1"/>
        <v>JW(E)_Des_13_-5degC_2bar_(AE08)_[]</v>
      </c>
      <c r="C84" t="s">
        <v>123</v>
      </c>
    </row>
    <row r="85" spans="1:3" x14ac:dyDescent="0.25">
      <c r="A85" t="str">
        <f>'Des Data'!A22</f>
        <v>JW(E)_Des_14_05degC_2bar_(AE08)_[].csv</v>
      </c>
      <c r="B85" t="str">
        <f t="shared" si="1"/>
        <v>JW(E)_Des_14_05degC_2bar_(AE08)_[]</v>
      </c>
      <c r="C85" t="s">
        <v>124</v>
      </c>
    </row>
    <row r="86" spans="1:3" x14ac:dyDescent="0.25">
      <c r="A86" t="str">
        <f>'Des Data'!A23</f>
        <v>JW(E)_Des_15_05degC_2bar_(D3)_[D2].csv</v>
      </c>
      <c r="B86" t="str">
        <f t="shared" si="1"/>
        <v>JW(E)_Des_15_05degC_2bar_(D3)_[D2]</v>
      </c>
      <c r="C86" t="s">
        <v>125</v>
      </c>
    </row>
    <row r="87" spans="1:3" x14ac:dyDescent="0.25">
      <c r="A87" t="str">
        <f>'Des Data'!A24</f>
        <v>JW(E)_Des_16_-5degC_2bar_(AE08)_[].csv</v>
      </c>
      <c r="B87" t="str">
        <f t="shared" si="1"/>
        <v>JW(E)_Des_16_-5degC_2bar_(AE08)_[]</v>
      </c>
      <c r="C87" t="s">
        <v>126</v>
      </c>
    </row>
    <row r="88" spans="1:3" x14ac:dyDescent="0.25">
      <c r="A88" t="str">
        <f>'Des Data'!A25</f>
        <v>JW(E)_Des_17_10degC_2bar_(AE08)_[].csv</v>
      </c>
      <c r="B88" t="str">
        <f t="shared" si="1"/>
        <v>JW(E)_Des_17_10degC_2bar_(AE08)_[]</v>
      </c>
      <c r="C88" t="s">
        <v>127</v>
      </c>
    </row>
    <row r="89" spans="1:3" x14ac:dyDescent="0.25">
      <c r="A89" t="str">
        <f>'Des Data'!A26</f>
        <v>JW(E)_Des_18_00degC_2bar_(AE08)_[].csv</v>
      </c>
      <c r="B89" t="str">
        <f t="shared" si="1"/>
        <v>JW(E)_Des_18_00degC_2bar_(AE08)_[]</v>
      </c>
      <c r="C89" t="s">
        <v>128</v>
      </c>
    </row>
    <row r="90" spans="1:3" x14ac:dyDescent="0.25">
      <c r="A90" t="str">
        <f>'Des Data'!A27</f>
        <v>JW(E)_Des_19_20degC_2bar_(D2)_[AE08].csv</v>
      </c>
      <c r="B90" t="str">
        <f t="shared" si="1"/>
        <v>JW(E)_Des_19_20degC_2bar_(D2)_[AE08]</v>
      </c>
      <c r="C90" t="s">
        <v>129</v>
      </c>
    </row>
    <row r="91" spans="1:3" x14ac:dyDescent="0.25">
      <c r="A91" t="str">
        <f>'Des Data'!A28</f>
        <v>JW(E)_Des_20_30degC_2bar_(AE08)_[].csv</v>
      </c>
      <c r="B91" t="str">
        <f t="shared" si="1"/>
        <v>JW(E)_Des_20_30degC_2bar_(AE08)_[]</v>
      </c>
      <c r="C91" t="s">
        <v>130</v>
      </c>
    </row>
    <row r="92" spans="1:3" x14ac:dyDescent="0.25">
      <c r="A92" t="str">
        <f>'Des Data'!A29</f>
        <v>JW(E)_Des_21_40degC_2bar_(AE08)_[D2D3].csv</v>
      </c>
      <c r="B92" t="str">
        <f t="shared" si="1"/>
        <v>JW(E)_Des_21_40degC_2bar_(AE08)_[D2D3]</v>
      </c>
      <c r="C92" t="s">
        <v>131</v>
      </c>
    </row>
    <row r="93" spans="1:3" x14ac:dyDescent="0.25">
      <c r="A93" t="str">
        <f>'Des Data'!A30</f>
        <v>JW(F)_Des_01_30degC_2.0bar_(AE1)_[].csv</v>
      </c>
      <c r="B93" t="str">
        <f t="shared" si="1"/>
        <v>JW(F)_Des_01_30degC_2.0bar_(AE1)_[]</v>
      </c>
      <c r="C93" t="s">
        <v>132</v>
      </c>
    </row>
    <row r="94" spans="1:3" x14ac:dyDescent="0.25">
      <c r="A94" t="str">
        <f>'Des Data'!A31</f>
        <v>JW(F)_Des_02b_30degC_4.0bar_(AE09)_[AE08].csv</v>
      </c>
      <c r="B94" t="str">
        <f t="shared" si="1"/>
        <v>JW(F)_Des_02b_30degC_4.0bar_(AE09)_[AE08]</v>
      </c>
      <c r="C94" t="s">
        <v>133</v>
      </c>
    </row>
    <row r="95" spans="1:3" x14ac:dyDescent="0.25">
      <c r="A95" t="str">
        <f>'Des Data'!A32</f>
        <v>JW(F)_Des_03_30degC_6.0bar_(AE09)_[AE1D1].csv</v>
      </c>
      <c r="B95" t="str">
        <f t="shared" si="1"/>
        <v>JW(F)_Des_03_30degC_6.0bar_(AE09)_[AE1D1]</v>
      </c>
      <c r="C95" t="s">
        <v>134</v>
      </c>
    </row>
    <row r="96" spans="1:3" x14ac:dyDescent="0.25">
      <c r="A96" t="str">
        <f>'Des Data'!A33</f>
        <v>JW(F)_Des_04_40degC_4.0bar_(AE09)_[AE1].csv</v>
      </c>
      <c r="B96" t="str">
        <f t="shared" si="1"/>
        <v>JW(F)_Des_04_40degC_4.0bar_(AE09)_[AE1]</v>
      </c>
      <c r="C96" t="s">
        <v>135</v>
      </c>
    </row>
    <row r="97" spans="1:3" x14ac:dyDescent="0.25">
      <c r="A97" t="str">
        <f>'Des Data'!A34</f>
        <v>JW(F)_Des_05_40degC_6.0bar_(AE08)_[AE09].csv</v>
      </c>
      <c r="B97" t="str">
        <f t="shared" si="1"/>
        <v>JW(F)_Des_05_40degC_6.0bar_(AE08)_[AE09]</v>
      </c>
      <c r="C97" t="s">
        <v>136</v>
      </c>
    </row>
    <row r="98" spans="1:3" x14ac:dyDescent="0.25">
      <c r="A98" t="str">
        <f>'Des Data'!A35</f>
        <v>JW(F)_Des_06_40degC_8.0bar_(AE1)_[].csv</v>
      </c>
      <c r="B98" t="str">
        <f t="shared" si="1"/>
        <v>JW(F)_Des_06_40degC_8.0bar_(AE1)_[]</v>
      </c>
      <c r="C98" t="s">
        <v>137</v>
      </c>
    </row>
    <row r="99" spans="1:3" x14ac:dyDescent="0.25">
      <c r="A99" t="str">
        <f>'Des Data'!A36</f>
        <v>JW(F)_Des_07_40degC_1.0bar_(AE09)_[AE1].csv</v>
      </c>
      <c r="B99" t="str">
        <f t="shared" si="1"/>
        <v>JW(F)_Des_07_40degC_1.0bar_(AE09)_[AE1]</v>
      </c>
      <c r="C99" t="s">
        <v>138</v>
      </c>
    </row>
    <row r="100" spans="1:3" x14ac:dyDescent="0.25">
      <c r="A100" t="str">
        <f>'Des Data'!A37</f>
        <v>JW(F)_Des_08_40degC_2.0bar_(AE09)_[].csv</v>
      </c>
      <c r="B100" t="str">
        <f t="shared" si="1"/>
        <v>JW(F)_Des_08_40degC_2.0bar_(AE09)_[]</v>
      </c>
      <c r="C100" t="s">
        <v>139</v>
      </c>
    </row>
    <row r="101" spans="1:3" x14ac:dyDescent="0.25">
      <c r="A101" t="str">
        <f>'Des Data'!A38</f>
        <v>JW(F)_Des_09_20degC_2.0bar_(AE08)_[].csv</v>
      </c>
      <c r="B101" t="str">
        <f t="shared" si="1"/>
        <v>JW(F)_Des_09_20degC_2.0bar_(AE08)_[]</v>
      </c>
      <c r="C101" t="s">
        <v>140</v>
      </c>
    </row>
    <row r="102" spans="1:3" x14ac:dyDescent="0.25">
      <c r="A102" t="str">
        <f>'Des Data'!A39</f>
        <v>JW(F)_Des_10_20degC_2.0bar_(AE1)_[].csv</v>
      </c>
      <c r="B102" t="str">
        <f t="shared" si="1"/>
        <v>JW(F)_Des_10_20degC_2.0bar_(AE1)_[]</v>
      </c>
      <c r="C102" t="s">
        <v>141</v>
      </c>
    </row>
    <row r="103" spans="1:3" x14ac:dyDescent="0.25">
      <c r="A103" t="str">
        <f>'Des Data'!A40</f>
        <v>JW(F)_Des_11_20degC_2.0bar_(AE1)_[].csv</v>
      </c>
      <c r="B103" t="str">
        <f t="shared" si="1"/>
        <v>JW(F)_Des_11_20degC_2.0bar_(AE1)_[]</v>
      </c>
      <c r="C103" t="s">
        <v>142</v>
      </c>
    </row>
    <row r="104" spans="1:3" x14ac:dyDescent="0.25">
      <c r="A104" t="str">
        <f>'Des Data'!A41</f>
        <v>JW(F)_Des_12_10degC_2.0bar_(D2)_[].csv</v>
      </c>
      <c r="B104" t="str">
        <f t="shared" si="1"/>
        <v>JW(F)_Des_12_10degC_2.0bar_(D2)_[]</v>
      </c>
      <c r="C104" t="s">
        <v>143</v>
      </c>
    </row>
    <row r="105" spans="1:3" x14ac:dyDescent="0.25">
      <c r="A105" t="str">
        <f>'Des Data'!A42</f>
        <v>JW(F)_Des_13_10degC_2.0bar_(D2)_[AE08].csv</v>
      </c>
      <c r="B105" t="str">
        <f t="shared" si="1"/>
        <v>JW(F)_Des_13_10degC_2.0bar_(D2)_[AE08]</v>
      </c>
      <c r="C105" t="s">
        <v>144</v>
      </c>
    </row>
    <row r="106" spans="1:3" x14ac:dyDescent="0.25">
      <c r="A106" t="str">
        <f>'Des Data'!A43</f>
        <v>JW(F)_Des_14_10degC_2.0bar_(D2)_[AE08].csv</v>
      </c>
      <c r="B106" t="str">
        <f t="shared" si="1"/>
        <v>JW(F)_Des_14_10degC_2.0bar_(D2)_[AE08]</v>
      </c>
      <c r="C106" t="s">
        <v>145</v>
      </c>
    </row>
    <row r="107" spans="1:3" x14ac:dyDescent="0.25">
      <c r="A107" t="str">
        <f>'Des Data'!A44</f>
        <v>JW(F)_Des_15_10degC_2.0bar_(AE09)_[].csv</v>
      </c>
      <c r="B107" t="str">
        <f t="shared" si="1"/>
        <v>JW(F)_Des_15_10degC_2.0bar_(AE09)_[]</v>
      </c>
      <c r="C107" t="s">
        <v>146</v>
      </c>
    </row>
    <row r="108" spans="1:3" x14ac:dyDescent="0.25">
      <c r="A108" t="str">
        <f>'Des Data'!A45</f>
        <v>JW(F)_Des_16_20degC_2.0bar_(AE08)_[].csv</v>
      </c>
      <c r="B108" t="str">
        <f t="shared" si="1"/>
        <v>JW(F)_Des_16_20degC_2.0bar_(AE08)_[]</v>
      </c>
      <c r="C108" t="s">
        <v>147</v>
      </c>
    </row>
    <row r="109" spans="1:3" x14ac:dyDescent="0.25">
      <c r="A109" t="str">
        <f>'Des Data'!A46</f>
        <v>JW(F)_Des_17_20degC_2.0bar_(AE09)_[].csv</v>
      </c>
      <c r="B109" t="str">
        <f t="shared" si="1"/>
        <v>JW(F)_Des_17_20degC_2.0bar_(AE09)_[]</v>
      </c>
      <c r="C109" t="s">
        <v>148</v>
      </c>
    </row>
    <row r="110" spans="1:3" x14ac:dyDescent="0.25">
      <c r="A110" t="str">
        <f>'Des Data'!A47</f>
        <v>JW(F)_Des_18_20degC_2.0bar_(AE1)_[].csv</v>
      </c>
      <c r="B110" t="str">
        <f t="shared" si="1"/>
        <v>JW(F)_Des_18_20degC_2.0bar_(AE1)_[]</v>
      </c>
      <c r="C110" t="s">
        <v>149</v>
      </c>
    </row>
    <row r="111" spans="1:3" x14ac:dyDescent="0.25">
      <c r="A111" t="str">
        <f>'Des Data'!A48</f>
        <v>JW(F)_Des_a05_40degC_2.0bar_(AE1)_[].csv</v>
      </c>
      <c r="B111" t="str">
        <f t="shared" si="1"/>
        <v>JW(F)_Des_a05_40degC_2.0bar_(AE1)_[]</v>
      </c>
      <c r="C111" t="s">
        <v>150</v>
      </c>
    </row>
    <row r="112" spans="1:3" x14ac:dyDescent="0.25">
      <c r="A112" t="str">
        <f>'Des Data'!A49</f>
        <v>JW(G)_Des_02a_40degC_1bar_(AE1)_[].csv</v>
      </c>
      <c r="B112" t="str">
        <f t="shared" si="1"/>
        <v>JW(G)_Des_02a_40degC_1bar_(AE1)_[]</v>
      </c>
      <c r="C112" t="s">
        <v>151</v>
      </c>
    </row>
    <row r="113" spans="1:3" x14ac:dyDescent="0.25">
      <c r="A113" t="str">
        <f>'Des Data'!A50</f>
        <v>JW(G)_Des_03a_40degC_1bar_(AE1)_[].csv</v>
      </c>
      <c r="B113" t="str">
        <f t="shared" si="1"/>
        <v>JW(G)_Des_03a_40degC_1bar_(AE1)_[]</v>
      </c>
      <c r="C113" t="s">
        <v>152</v>
      </c>
    </row>
    <row r="114" spans="1:3" x14ac:dyDescent="0.25">
      <c r="A114" t="str">
        <f>'Des Data'!A51</f>
        <v>JW(G)_Des_04a_40degC_1bar_(AE09)_[].csv</v>
      </c>
      <c r="B114" t="str">
        <f t="shared" si="1"/>
        <v>JW(G)_Des_04a_40degC_1bar_(AE09)_[]</v>
      </c>
      <c r="C114" t="s">
        <v>153</v>
      </c>
    </row>
    <row r="115" spans="1:3" x14ac:dyDescent="0.25">
      <c r="A115" t="str">
        <f>'Des Data'!A52</f>
        <v>JW(G)_Des_05_40degC_4bar_(AE08)_[AE09].csv</v>
      </c>
      <c r="B115" t="str">
        <f t="shared" si="1"/>
        <v>JW(G)_Des_05_40degC_4bar_(AE08)_[AE09]</v>
      </c>
      <c r="C115" t="s">
        <v>154</v>
      </c>
    </row>
    <row r="116" spans="1:3" x14ac:dyDescent="0.25">
      <c r="A116" t="str">
        <f>'Des Data'!A53</f>
        <v>JW(G)_Des_06_40degC_6bar_(D2)_[AE08].csv</v>
      </c>
      <c r="B116" t="str">
        <f t="shared" si="1"/>
        <v>JW(G)_Des_06_40degC_6bar_(D2)_[AE08]</v>
      </c>
      <c r="C116" t="s">
        <v>155</v>
      </c>
    </row>
    <row r="117" spans="1:3" x14ac:dyDescent="0.25">
      <c r="A117" t="str">
        <f>'Des Data'!A54</f>
        <v>JW(G)_Des_07_40degC_8bar_(AE08)_[].csv</v>
      </c>
      <c r="B117" t="str">
        <f t="shared" si="1"/>
        <v>JW(G)_Des_07_40degC_8bar_(AE08)_[]</v>
      </c>
      <c r="C117" t="s">
        <v>156</v>
      </c>
    </row>
    <row r="118" spans="1:3" x14ac:dyDescent="0.25">
      <c r="A118" t="str">
        <f>'Des Data'!A55</f>
        <v>JW(G)_Des_08_30degC_2bar_(AE08)_[D2].csv</v>
      </c>
      <c r="B118" t="str">
        <f t="shared" si="1"/>
        <v>JW(G)_Des_08_30degC_2bar_(AE08)_[D2]</v>
      </c>
      <c r="C118" t="s">
        <v>157</v>
      </c>
    </row>
    <row r="119" spans="1:3" x14ac:dyDescent="0.25">
      <c r="A119" t="str">
        <f>'Des Data'!A56</f>
        <v>JW(G)_Des_09_30degC_4bar_(AE08)_[].csv</v>
      </c>
      <c r="B119" t="str">
        <f t="shared" si="1"/>
        <v>JW(G)_Des_09_30degC_4bar_(AE08)_[]</v>
      </c>
      <c r="C119" t="s">
        <v>158</v>
      </c>
    </row>
    <row r="120" spans="1:3" x14ac:dyDescent="0.25">
      <c r="A120" t="str">
        <f>'Des Data'!A57</f>
        <v>JW(G)_Des_10_30degC_6bar_(AE08)_[].csv</v>
      </c>
      <c r="B120" t="str">
        <f t="shared" si="1"/>
        <v>JW(G)_Des_10_30degC_6bar_(AE08)_[]</v>
      </c>
      <c r="C120" t="s">
        <v>159</v>
      </c>
    </row>
    <row r="121" spans="1:3" x14ac:dyDescent="0.25">
      <c r="A121" t="str">
        <f>'Des Data'!A58</f>
        <v>JW(G)_Des_11_20degC_2bar_(AE08)_[].csv</v>
      </c>
      <c r="B121" t="str">
        <f t="shared" si="1"/>
        <v>JW(G)_Des_11_20degC_2bar_(AE08)_[]</v>
      </c>
      <c r="C121" t="s">
        <v>160</v>
      </c>
    </row>
    <row r="122" spans="1:3" x14ac:dyDescent="0.25">
      <c r="A122" t="str">
        <f>'Des Data'!A59</f>
        <v>JW(G)_Des_12_20degC_2bar_(AE08)_[].csv</v>
      </c>
      <c r="B122" t="str">
        <f t="shared" si="1"/>
        <v>JW(G)_Des_12_20degC_2bar_(AE08)_[]</v>
      </c>
      <c r="C122" t="s">
        <v>161</v>
      </c>
    </row>
    <row r="123" spans="1:3" x14ac:dyDescent="0.25">
      <c r="A123" t="str">
        <f>'Des Data'!A60</f>
        <v>JW(G)_Des_13_20degC_2bar_(D2)_[D3].csv</v>
      </c>
      <c r="B123" t="str">
        <f t="shared" si="1"/>
        <v>JW(G)_Des_13_20degC_2bar_(D2)_[D3]</v>
      </c>
      <c r="C123" t="s">
        <v>32</v>
      </c>
    </row>
    <row r="124" spans="1:3" x14ac:dyDescent="0.25">
      <c r="A124" t="str">
        <f>'Des Data'!A61</f>
        <v>JW(H)_Des_03a_40degC_2bar_(AE09)_[AE1].csv</v>
      </c>
      <c r="B124" t="str">
        <f t="shared" si="1"/>
        <v>JW(H)_Des_03a_40degC_2bar_(AE09)_[AE1]</v>
      </c>
      <c r="C124" t="s">
        <v>195</v>
      </c>
    </row>
    <row r="125" spans="1:3" x14ac:dyDescent="0.25">
      <c r="A125" t="str">
        <f>'Des Data'!A62</f>
        <v>JW(H)_Des_04a_40degC_2bar_(AE08)_[].csv</v>
      </c>
      <c r="B125" t="str">
        <f t="shared" si="1"/>
        <v>JW(H)_Des_04a_40degC_2bar_(AE08)_[]</v>
      </c>
      <c r="C125" t="s">
        <v>162</v>
      </c>
    </row>
    <row r="126" spans="1:3" x14ac:dyDescent="0.25">
      <c r="A126" t="str">
        <f>'Des Data'!A63</f>
        <v>JW(H)_Des_05_40degC_2bar_(D2)_[AE08].csv</v>
      </c>
      <c r="B126" t="str">
        <f t="shared" si="1"/>
        <v>JW(H)_Des_05_40degC_2bar_(D2)_[AE08]</v>
      </c>
      <c r="C126" t="s">
        <v>163</v>
      </c>
    </row>
    <row r="127" spans="1:3" x14ac:dyDescent="0.25">
      <c r="A127" t="str">
        <f>'Des Data'!A64</f>
        <v>JW(H)_Des_06_10degC_2bar_(D1)_[AE09].csv</v>
      </c>
      <c r="B127" t="str">
        <f t="shared" si="1"/>
        <v>JW(H)_Des_06_10degC_2bar_(D1)_[AE09]</v>
      </c>
      <c r="C127" t="s">
        <v>164</v>
      </c>
    </row>
    <row r="128" spans="1:3" x14ac:dyDescent="0.25">
      <c r="A128" t="str">
        <f>'Des Data'!A65</f>
        <v>JW(H)_Des_07_10degC_2bar_(R3)_[].csv</v>
      </c>
      <c r="B128" t="str">
        <f t="shared" si="1"/>
        <v>JW(H)_Des_07_10degC_2bar_(R3)_[]</v>
      </c>
      <c r="C128" t="s">
        <v>165</v>
      </c>
    </row>
    <row r="129" spans="1:3" x14ac:dyDescent="0.25">
      <c r="A129" t="str">
        <f>'Des Data'!A66</f>
        <v>JW(H)_Des_08_30degC_2bar_(AE08)_[].csv</v>
      </c>
      <c r="B129" t="str">
        <f t="shared" si="1"/>
        <v>JW(H)_Des_08_30degC_2bar_(AE08)_[]</v>
      </c>
      <c r="C129" t="s">
        <v>166</v>
      </c>
    </row>
    <row r="130" spans="1:3" x14ac:dyDescent="0.25">
      <c r="A130" t="str">
        <f>'Des Data'!A67</f>
        <v>JW(H)_Des_09_20degC_2bar_(R3)_[].csv</v>
      </c>
      <c r="B130" t="str">
        <f t="shared" si="1"/>
        <v>JW(H)_Des_09_20degC_2bar_(R3)_[]</v>
      </c>
      <c r="C130" t="s">
        <v>167</v>
      </c>
    </row>
    <row r="131" spans="1:3" x14ac:dyDescent="0.25">
      <c r="A131" t="str">
        <f>'Des Data'!A68</f>
        <v>JW(H)_Des_10_5degC_2bar_(AE09)_[D1].csv</v>
      </c>
      <c r="B131" t="str">
        <f t="shared" ref="B131:B145" si="2">LEFT(A131, LEN(A131)-4)</f>
        <v>JW(H)_Des_10_5degC_2bar_(AE09)_[D1]</v>
      </c>
      <c r="C131" t="s">
        <v>168</v>
      </c>
    </row>
    <row r="132" spans="1:3" x14ac:dyDescent="0.25">
      <c r="A132" t="str">
        <f>'Des Data'!A69</f>
        <v>JW(H)_Des_11_-5degC_2bar_(AE08)_[].csv</v>
      </c>
      <c r="B132" t="str">
        <f t="shared" si="2"/>
        <v>JW(H)_Des_11_-5degC_2bar_(AE08)_[]</v>
      </c>
      <c r="C132" t="s">
        <v>169</v>
      </c>
    </row>
    <row r="133" spans="1:3" x14ac:dyDescent="0.25">
      <c r="A133" t="str">
        <f>'Des Data'!A70</f>
        <v>JW(H)_Des_12_00degC_2bar_(AE08)_[AE09D1].csv</v>
      </c>
      <c r="B133" t="str">
        <f t="shared" si="2"/>
        <v>JW(H)_Des_12_00degC_2bar_(AE08)_[AE09D1]</v>
      </c>
      <c r="C133" t="s">
        <v>170</v>
      </c>
    </row>
    <row r="134" spans="1:3" x14ac:dyDescent="0.25">
      <c r="A134" t="str">
        <f>'Des Data'!A71</f>
        <v>JW(H)_Des_13_00degC_2bar_(R3)_[].csv</v>
      </c>
      <c r="B134" t="str">
        <f t="shared" si="2"/>
        <v>JW(H)_Des_13_00degC_2bar_(R3)_[]</v>
      </c>
      <c r="C134" t="s">
        <v>171</v>
      </c>
    </row>
    <row r="135" spans="1:3" x14ac:dyDescent="0.25">
      <c r="A135" t="str">
        <f>'Des Data'!A72</f>
        <v>JW(H)_Des_14_40degC_2bar_(AE08)_[].csv</v>
      </c>
      <c r="B135" t="str">
        <f t="shared" si="2"/>
        <v>JW(H)_Des_14_40degC_2bar_(AE08)_[]</v>
      </c>
      <c r="C135" t="s">
        <v>172</v>
      </c>
    </row>
    <row r="136" spans="1:3" x14ac:dyDescent="0.25">
      <c r="A136" t="str">
        <f>'Des Data'!A73</f>
        <v>JW(H)_Des_15_50degC_2bar_(AE08)_[].csv</v>
      </c>
      <c r="B136" t="str">
        <f t="shared" si="2"/>
        <v>JW(H)_Des_15_50degC_2bar_(AE08)_[]</v>
      </c>
      <c r="C136" t="s">
        <v>173</v>
      </c>
    </row>
    <row r="137" spans="1:3" x14ac:dyDescent="0.25">
      <c r="A137" t="str">
        <f>'Des Data'!A74</f>
        <v>JW(H)_Des_16_50degC_2bar_(AE09)_[AE08].csv</v>
      </c>
      <c r="B137" t="str">
        <f t="shared" si="2"/>
        <v>JW(H)_Des_16_50degC_2bar_(AE09)_[AE08]</v>
      </c>
      <c r="C137" t="s">
        <v>174</v>
      </c>
    </row>
    <row r="138" spans="1:3" x14ac:dyDescent="0.25">
      <c r="A138" t="str">
        <f>'Des Data'!A75</f>
        <v>JW(H)_Des_17_60degC_2bar_(AE08)_[].csv</v>
      </c>
      <c r="B138" t="str">
        <f t="shared" si="2"/>
        <v>JW(H)_Des_17_60degC_2bar_(AE08)_[]</v>
      </c>
      <c r="C138" t="s">
        <v>175</v>
      </c>
    </row>
    <row r="139" spans="1:3" x14ac:dyDescent="0.25">
      <c r="A139" t="str">
        <f>'Des Data'!A76</f>
        <v>JW(H)_Des_18_60degC_2bar_(AE09)_[].csv</v>
      </c>
      <c r="B139" t="str">
        <f t="shared" si="2"/>
        <v>JW(H)_Des_18_60degC_2bar_(AE09)_[]</v>
      </c>
      <c r="C139" t="s">
        <v>176</v>
      </c>
    </row>
    <row r="140" spans="1:3" x14ac:dyDescent="0.25">
      <c r="A140" t="str">
        <f>'Des Data'!A77</f>
        <v>JW(H)_Des_19_-5degC_2bar_(AE08)_[].csv</v>
      </c>
      <c r="B140" t="str">
        <f t="shared" si="2"/>
        <v>JW(H)_Des_19_-5degC_2bar_(AE08)_[]</v>
      </c>
      <c r="C140" t="s">
        <v>177</v>
      </c>
    </row>
    <row r="141" spans="1:3" x14ac:dyDescent="0.25">
      <c r="A141" t="str">
        <f>'Des Data'!A78</f>
        <v>JW(H)_Des_20_-5degC_2bar_(D2)_[AE08].csv</v>
      </c>
      <c r="B141" t="str">
        <f t="shared" si="2"/>
        <v>JW(H)_Des_20_-5degC_2bar_(D2)_[AE08]</v>
      </c>
      <c r="C141" t="s">
        <v>178</v>
      </c>
    </row>
    <row r="142" spans="1:3" x14ac:dyDescent="0.25">
      <c r="A142" t="str">
        <f>'Des Data'!A79</f>
        <v>JW(H)_Des_21_00degC_2bar_(D2)_[D3].csv</v>
      </c>
      <c r="B142" t="str">
        <f t="shared" si="2"/>
        <v>JW(H)_Des_21_00degC_2bar_(D2)_[D3]</v>
      </c>
      <c r="C142" t="s">
        <v>179</v>
      </c>
    </row>
    <row r="143" spans="1:3" x14ac:dyDescent="0.25">
      <c r="A143" t="str">
        <f>'Des Data'!A80</f>
        <v>JW(H)_Des_22_00degC_2bar_(AE08)_[].csv</v>
      </c>
      <c r="B143" t="str">
        <f t="shared" si="2"/>
        <v>JW(H)_Des_22_00degC_2bar_(AE08)_[]</v>
      </c>
      <c r="C143" t="s">
        <v>180</v>
      </c>
    </row>
    <row r="144" spans="1:3" x14ac:dyDescent="0.25">
      <c r="A144" t="str">
        <f>'Des Data'!A81</f>
        <v>JW(H)_Des_23_05degC_2bar_(D1)_[].csv</v>
      </c>
      <c r="B144" t="str">
        <f t="shared" si="2"/>
        <v>JW(H)_Des_23_05degC_2bar_(D1)_[]</v>
      </c>
      <c r="C144" t="s">
        <v>181</v>
      </c>
    </row>
    <row r="145" spans="1:3" x14ac:dyDescent="0.25">
      <c r="A145" t="str">
        <f>'Des Data'!A82</f>
        <v>JW(H)_Des_24_05degC_2bar_(D1)_[AE08AE09].csv</v>
      </c>
      <c r="B145" t="str">
        <f t="shared" si="2"/>
        <v>JW(H)_Des_24_05degC_2bar_(D1)_[AE08AE09]</v>
      </c>
      <c r="C145" t="s">
        <v>182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4 5 2 3 2 a - 4 5 0 6 - 4 c f 2 - a b 0 5 - 8 e 2 c 6 c c 8 3 0 7 2 "   x m l n s = " h t t p : / / s c h e m a s . m i c r o s o f t . c o m / D a t a M a s h u p " > A A A A A N A D A A B Q S w M E F A A C A A g A v S a C W e z o e g 2 l A A A A 9 Q A A A B I A H A B D b 2 5 m a W c v U G F j a 2 F n Z S 5 4 b W w g o h g A K K A U A A A A A A A A A A A A A A A A A A A A A A A A A A A A h Y + x D o I w G I R f h X S n L R C j I T 9 l U D d J T E y M a 1 N q a Y R i a L G 8 m 4 O P 5 C u I U d T N 8 b 6 7 S + 7 u 1 x v k Q 1 M H F 9 l Z 3 Z o M R Z i i Q B r R l t q o D P X u G C 5 Q z m D L x Y k r G Y x h Y 9 P B 6 g x V z p 1 T Q r z 3 2 C e 4 7 R S J K Y 3 I o d j s R C U b H m p j H T d C o k + r / N 9 C D P a v M S z G U Z L g 2 R x T I B O D Q p u v H 4 9 z n + 4 P h G V f u 7 6 T r J T h a g 1 k k k D e F 9 g D U E s D B B Q A A g A I A L 0 m g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J o J Z J n P q I M k A A A B / A Q A A E w A c A E Z v c m 1 1 b G F z L 1 N l Y 3 R p b 2 4 x L m 0 g o h g A K K A U A A A A A A A A A A A A A A A A A A A A A A A A A A A A v d D P a s J A E A b w e y D v M K Q X P V T 8 d x C k B 1 E 8 t Z I 2 o p e B s J p P E 7 t s Z G b T P l O f o y / m o i C K d + c w A 3 P 4 5 s c o t r 6 q H W W X 2 R v H U R x p a Q Q F v S S T j d L M e J P Q G 1 n 4 O K J Q n w 2 s R d j M a 1 t A O v P K Q l s J 8 0 5 f 9 4 D 6 0 m x L z + t l x i l E a 2 c s F S G E J 6 6 Q / z 9 q Z Z A f S J t T q Q / 4 9 n D c 7 / Y H + c c 7 d 4 f 5 A r / n k x u j o H M 0 T x s R O M 9 X T T u O K n e L u V f P 8 G T 1 K H T 6 g j b W K / c G H U r N E U K r k B N + y l f P o / s E U E s B A i 0 A F A A C A A g A v S a C W e z o e g 2 l A A A A 9 Q A A A B I A A A A A A A A A A A A A A A A A A A A A A E N v b m Z p Z y 9 Q Y W N r Y W d l L n h t b F B L A Q I t A B Q A A g A I A L 0 m g l k P y u m r p A A A A O k A A A A T A A A A A A A A A A A A A A A A A P E A A A B b Q 2 9 u d G V u d F 9 U e X B l c 1 0 u e G 1 s U E s B A i 0 A F A A C A A g A v S a C W S Z z 6 i D J A A A A f w E A A B M A A A A A A A A A A A A A A A A A 4 g E A A E Z v c m 1 1 b G F z L 1 N l Y 3 R p b 2 4 x L m 1 Q S w U G A A A A A A M A A w D C A A A A +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x M A A A A A A A D V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J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j N j N m M W V m L W E 4 M D U t N D Q 4 M y 1 i Z W M 2 L T Y 4 M z J j N T Z l N T U 4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n N f R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Q 2 9 s d W 1 u V H l w Z X M i I F Z h b H V l P S J z Q m d Z S E J 3 Y 0 c i I C 8 + P E V u d H J 5 I F R 5 c G U 9 I k Z p b G x M Y X N 0 V X B k Y X R l Z C I g V m F s d W U 9 I m Q y M D I 0 L T E y L T A y V D A z O j U z O j U 4 L j I y O D c 4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n M g R G F 0 Y S 9 B d X R v U m V t b 3 Z l Z E N v b H V t b n M x L n t O Y W 1 l L D B 9 J n F 1 b 3 Q 7 L C Z x d W 9 0 O 1 N l Y 3 R p b 2 4 x L 0 F i c y B E Y X R h L 0 F 1 d G 9 S Z W 1 v d m V k Q 2 9 s d W 1 u c z E u e 0 V 4 d G V u c 2 l v b i w x f S Z x d W 9 0 O y w m c X V v d D t T Z W N 0 a W 9 u M S 9 B Y n M g R G F 0 Y S 9 B d X R v U m V t b 3 Z l Z E N v b H V t b n M x L n t E Y X R l I G F j Y 2 V z c 2 V k L D J 9 J n F 1 b 3 Q 7 L C Z x d W 9 0 O 1 N l Y 3 R p b 2 4 x L 0 F i c y B E Y X R h L 0 F 1 d G 9 S Z W 1 v d m V k Q 2 9 s d W 1 u c z E u e 0 R h d G U g b W 9 k a W Z p Z W Q s M 3 0 m c X V v d D s s J n F 1 b 3 Q 7 U 2 V j d G l v b j E v Q W J z I E R h d G E v Q X V 0 b 1 J l b W 9 2 Z W R D b 2 x 1 b W 5 z M S 5 7 R G F 0 Z S B j c m V h d G V k L D R 9 J n F 1 b 3 Q 7 L C Z x d W 9 0 O 1 N l Y 3 R p b 2 4 x L 0 F i c y B E Y X R h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i c y B E Y X R h L 0 F 1 d G 9 S Z W 1 v d m V k Q 2 9 s d W 1 u c z E u e 0 5 h b W U s M H 0 m c X V v d D s s J n F 1 b 3 Q 7 U 2 V j d G l v b j E v Q W J z I E R h d G E v Q X V 0 b 1 J l b W 9 2 Z W R D b 2 x 1 b W 5 z M S 5 7 R X h 0 Z W 5 z a W 9 u L D F 9 J n F 1 b 3 Q 7 L C Z x d W 9 0 O 1 N l Y 3 R p b 2 4 x L 0 F i c y B E Y X R h L 0 F 1 d G 9 S Z W 1 v d m V k Q 2 9 s d W 1 u c z E u e 0 R h d G U g Y W N j Z X N z Z W Q s M n 0 m c X V v d D s s J n F 1 b 3 Q 7 U 2 V j d G l v b j E v Q W J z I E R h d G E v Q X V 0 b 1 J l b W 9 2 Z W R D b 2 x 1 b W 5 z M S 5 7 R G F 0 Z S B t b 2 R p Z m l l Z C w z f S Z x d W 9 0 O y w m c X V v d D t T Z W N 0 a W 9 u M S 9 B Y n M g R G F 0 Y S 9 B d X R v U m V t b 3 Z l Z E N v b H V t b n M x L n t E Y X R l I G N y Z W F 0 Z W Q s N H 0 m c X V v d D s s J n F 1 b 3 Q 7 U 2 V j d G l v b j E v Q W J z I E R h d G E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c y U y M E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m Z m F i Z T l h L T R i Z W U t N G R j Z S 1 i N D h h L W U 1 M T A 0 M D V h M 2 F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X N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M z o 1 M z o 1 O C 4 y N j g 3 O D Y x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M g R G F 0 Y S 9 B d X R v U m V t b 3 Z l Z E N v b H V t b n M x L n t O Y W 1 l L D B 9 J n F 1 b 3 Q 7 L C Z x d W 9 0 O 1 N l Y 3 R p b 2 4 x L 0 R l c y B E Y X R h L 0 F 1 d G 9 S Z W 1 v d m V k Q 2 9 s d W 1 u c z E u e 0 V 4 d G V u c 2 l v b i w x f S Z x d W 9 0 O y w m c X V v d D t T Z W N 0 a W 9 u M S 9 E Z X M g R G F 0 Y S 9 B d X R v U m V t b 3 Z l Z E N v b H V t b n M x L n t E Y X R l I G F j Y 2 V z c 2 V k L D J 9 J n F 1 b 3 Q 7 L C Z x d W 9 0 O 1 N l Y 3 R p b 2 4 x L 0 R l c y B E Y X R h L 0 F 1 d G 9 S Z W 1 v d m V k Q 2 9 s d W 1 u c z E u e 0 R h d G U g b W 9 k a W Z p Z W Q s M 3 0 m c X V v d D s s J n F 1 b 3 Q 7 U 2 V j d G l v b j E v R G V z I E R h d G E v Q X V 0 b 1 J l b W 9 2 Z W R D b 2 x 1 b W 5 z M S 5 7 R G F 0 Z S B j c m V h d G V k L D R 9 J n F 1 b 3 Q 7 L C Z x d W 9 0 O 1 N l Y 3 R p b 2 4 x L 0 R l c y B E Y X R h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l c y B E Y X R h L 0 F 1 d G 9 S Z W 1 v d m V k Q 2 9 s d W 1 u c z E u e 0 5 h b W U s M H 0 m c X V v d D s s J n F 1 b 3 Q 7 U 2 V j d G l v b j E v R G V z I E R h d G E v Q X V 0 b 1 J l b W 9 2 Z W R D b 2 x 1 b W 5 z M S 5 7 R X h 0 Z W 5 z a W 9 u L D F 9 J n F 1 b 3 Q 7 L C Z x d W 9 0 O 1 N l Y 3 R p b 2 4 x L 0 R l c y B E Y X R h L 0 F 1 d G 9 S Z W 1 v d m V k Q 2 9 s d W 1 u c z E u e 0 R h d G U g Y W N j Z X N z Z W Q s M n 0 m c X V v d D s s J n F 1 b 3 Q 7 U 2 V j d G l v b j E v R G V z I E R h d G E v Q X V 0 b 1 J l b W 9 2 Z W R D b 2 x 1 b W 5 z M S 5 7 R G F 0 Z S B t b 2 R p Z m l l Z C w z f S Z x d W 9 0 O y w m c X V v d D t T Z W N 0 a W 9 u M S 9 E Z X M g R G F 0 Y S 9 B d X R v U m V t b 3 Z l Z E N v b H V t b n M x L n t E Y X R l I G N y Z W F 0 Z W Q s N H 0 m c X V v d D s s J n F 1 b 3 Q 7 U 2 V j d G l v b j E v R G V z I E R h d G E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y U y M E R h d G E v U X V l b G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c Q m K Q + j V L l i 6 c P P D S B 7 c A A A A A A g A A A A A A A 2 Y A A M A A A A A Q A A A A w R u G 8 W d x M 6 3 l l Q 7 l f S k j f w A A A A A E g A A A o A A A A B A A A A D H u / 0 C 1 D 6 v F P V K / 8 4 S m + K D U A A A A D R Y I S 4 v r l R B e r O A b 8 e i Z x X 4 k c n 7 9 8 o z d 8 k r E X l 9 D R m G / G q u K x g b O 6 j 8 f / c I x J C D U x d B g 7 k 6 n U o 0 k n M V w n 4 w U C 7 2 R c 8 9 / a p + A S I / r N x V F H A V F A A A A J w D Z y K k z 4 / k 5 0 V v N c T Q M D 4 f D / O 1 < / D a t a M a s h u p > 
</file>

<file path=customXml/itemProps1.xml><?xml version="1.0" encoding="utf-8"?>
<ds:datastoreItem xmlns:ds="http://schemas.openxmlformats.org/officeDocument/2006/customXml" ds:itemID="{F8665343-C0B0-4339-B4CC-9C7F311838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Metadata</vt:lpstr>
      <vt:lpstr>Summary</vt:lpstr>
      <vt:lpstr>Descriptions</vt:lpstr>
      <vt:lpstr>Abbreviations</vt:lpstr>
      <vt:lpstr>Abs Data</vt:lpstr>
      <vt:lpstr>Des Data</vt:lpstr>
      <vt:lpstr>Abs+Des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Neves,  Andre Martins</dc:creator>
  <cp:lastModifiedBy>Neves,  Andre Martins</cp:lastModifiedBy>
  <dcterms:created xsi:type="dcterms:W3CDTF">2024-06-02T15:50:51Z</dcterms:created>
  <dcterms:modified xsi:type="dcterms:W3CDTF">2025-07-24T10:01:52Z</dcterms:modified>
</cp:coreProperties>
</file>