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ownloads/"/>
    </mc:Choice>
  </mc:AlternateContent>
  <xr:revisionPtr revIDLastSave="0" documentId="13_ncr:1_{D451B181-8E8F-534B-B093-998F8D7A8348}" xr6:coauthVersionLast="45" xr6:coauthVersionMax="45" xr10:uidLastSave="{00000000-0000-0000-0000-000000000000}"/>
  <bookViews>
    <workbookView xWindow="0" yWindow="460" windowWidth="29700" windowHeight="17280" xr2:uid="{628C64A0-EB08-5540-B68B-6957FA291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5" i="1" l="1"/>
  <c r="G116" i="1"/>
  <c r="G64" i="1"/>
  <c r="G62" i="1"/>
  <c r="G61" i="1"/>
  <c r="G56" i="1"/>
  <c r="G55" i="1"/>
  <c r="G49" i="1"/>
  <c r="G2" i="1"/>
  <c r="G46" i="1"/>
  <c r="G45" i="1"/>
  <c r="G42" i="1"/>
  <c r="J117" i="1"/>
  <c r="J116" i="1"/>
  <c r="J114" i="1"/>
  <c r="J115" i="1" s="1"/>
  <c r="J110" i="1"/>
  <c r="J111" i="1" s="1"/>
  <c r="J112" i="1" s="1"/>
  <c r="J113" i="1" s="1"/>
  <c r="J109" i="1"/>
  <c r="J107" i="1"/>
  <c r="J108" i="1" s="1"/>
  <c r="J105" i="1"/>
  <c r="J106" i="1" s="1"/>
  <c r="J104" i="1"/>
  <c r="J102" i="1"/>
  <c r="J103" i="1" s="1"/>
  <c r="J97" i="1"/>
  <c r="J98" i="1" s="1"/>
  <c r="J99" i="1" s="1"/>
  <c r="J100" i="1" s="1"/>
  <c r="J101" i="1" s="1"/>
  <c r="J94" i="1"/>
  <c r="J95" i="1" s="1"/>
  <c r="J96" i="1" s="1"/>
  <c r="J92" i="1"/>
  <c r="J93" i="1" s="1"/>
  <c r="J89" i="1"/>
  <c r="J90" i="1" s="1"/>
  <c r="J91" i="1" s="1"/>
  <c r="J88" i="1"/>
  <c r="J85" i="1"/>
  <c r="J86" i="1" s="1"/>
  <c r="J87" i="1" s="1"/>
  <c r="J81" i="1"/>
  <c r="J82" i="1" s="1"/>
  <c r="J83" i="1" s="1"/>
  <c r="J84" i="1" s="1"/>
  <c r="J79" i="1"/>
  <c r="J80" i="1" s="1"/>
  <c r="J75" i="1"/>
  <c r="J76" i="1" s="1"/>
  <c r="J77" i="1" s="1"/>
  <c r="J78" i="1" s="1"/>
  <c r="J68" i="1"/>
  <c r="J69" i="1" s="1"/>
  <c r="J70" i="1" s="1"/>
  <c r="J71" i="1" s="1"/>
  <c r="J72" i="1" s="1"/>
  <c r="J73" i="1" s="1"/>
  <c r="J74" i="1" s="1"/>
  <c r="J66" i="1"/>
  <c r="J67" i="1" s="1"/>
  <c r="J65" i="1"/>
  <c r="J63" i="1"/>
  <c r="J64" i="1" s="1"/>
  <c r="J58" i="1"/>
  <c r="J59" i="1" s="1"/>
  <c r="J60" i="1" s="1"/>
  <c r="J61" i="1" s="1"/>
  <c r="J62" i="1" s="1"/>
  <c r="J57" i="1"/>
  <c r="J53" i="1"/>
  <c r="J54" i="1" s="1"/>
  <c r="J55" i="1" s="1"/>
  <c r="J56" i="1" s="1"/>
  <c r="J50" i="1"/>
  <c r="J51" i="1" s="1"/>
  <c r="J52" i="1" s="1"/>
  <c r="J48" i="1"/>
  <c r="J49" i="1" s="1"/>
  <c r="J44" i="1"/>
  <c r="J45" i="1" s="1"/>
  <c r="J39" i="1"/>
  <c r="J40" i="1" s="1"/>
  <c r="J41" i="1" s="1"/>
  <c r="J42" i="1" s="1"/>
  <c r="J36" i="1"/>
  <c r="J37" i="1" s="1"/>
  <c r="J35" i="1"/>
  <c r="G35" i="1" s="1"/>
  <c r="J33" i="1"/>
  <c r="J34" i="1" s="1"/>
  <c r="G34" i="1" s="1"/>
  <c r="J31" i="1"/>
  <c r="G31" i="1" s="1"/>
  <c r="J27" i="1"/>
  <c r="J28" i="1" s="1"/>
  <c r="J26" i="1"/>
  <c r="G26" i="1" s="1"/>
  <c r="J25" i="1"/>
  <c r="G25" i="1" s="1"/>
  <c r="J23" i="1"/>
  <c r="J24" i="1" s="1"/>
  <c r="G24" i="1" s="1"/>
  <c r="J22" i="1"/>
  <c r="J21" i="1"/>
  <c r="J18" i="1"/>
  <c r="J19" i="1" s="1"/>
  <c r="G19" i="1" s="1"/>
  <c r="J14" i="1"/>
  <c r="J15" i="1" s="1"/>
  <c r="J16" i="1" s="1"/>
  <c r="J17" i="1" s="1"/>
  <c r="J12" i="1"/>
  <c r="J13" i="1" s="1"/>
  <c r="J10" i="1"/>
  <c r="J11" i="1" s="1"/>
  <c r="J6" i="1"/>
  <c r="J7" i="1" s="1"/>
  <c r="J8" i="1" s="1"/>
  <c r="J4" i="1"/>
  <c r="G4" i="1" s="1"/>
  <c r="J2" i="1"/>
  <c r="J46" i="1"/>
  <c r="J47" i="1" s="1"/>
  <c r="H11" i="1"/>
  <c r="H2" i="1" l="1"/>
  <c r="G23" i="1"/>
  <c r="J29" i="1"/>
  <c r="G28" i="1"/>
  <c r="J32" i="1"/>
  <c r="G32" i="1" s="1"/>
  <c r="H32" i="1" s="1"/>
  <c r="J9" i="1"/>
  <c r="J43" i="1"/>
  <c r="J30" i="1"/>
  <c r="G29" i="1"/>
  <c r="J38" i="1"/>
  <c r="G38" i="1" s="1"/>
  <c r="G37" i="1"/>
  <c r="J20" i="1"/>
  <c r="G20" i="1" s="1"/>
  <c r="G47" i="1"/>
  <c r="H47" i="1" s="1"/>
  <c r="J3" i="1"/>
  <c r="G3" i="1" s="1"/>
  <c r="J5" i="1"/>
  <c r="G5" i="1" s="1"/>
  <c r="H36" i="1"/>
  <c r="H35" i="1"/>
  <c r="H34" i="1"/>
  <c r="H26" i="1"/>
  <c r="H23" i="1"/>
  <c r="H22" i="1"/>
  <c r="H21" i="1"/>
  <c r="H25" i="1"/>
  <c r="H39" i="1"/>
  <c r="H33" i="1"/>
  <c r="H12" i="1"/>
  <c r="H13" i="1"/>
  <c r="H114" i="1"/>
  <c r="H115" i="1"/>
  <c r="H116" i="1"/>
  <c r="H117" i="1"/>
  <c r="H118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27" i="1"/>
  <c r="H30" i="1"/>
  <c r="H40" i="1"/>
  <c r="H41" i="1"/>
  <c r="H43" i="1"/>
  <c r="H44" i="1"/>
  <c r="H45" i="1"/>
  <c r="H46" i="1"/>
  <c r="H42" i="1" l="1"/>
  <c r="H38" i="1"/>
  <c r="H24" i="1"/>
  <c r="H31" i="1"/>
  <c r="H18" i="1"/>
  <c r="H6" i="1"/>
  <c r="H7" i="1"/>
  <c r="H20" i="1"/>
  <c r="H19" i="1"/>
  <c r="H28" i="1"/>
  <c r="H10" i="1"/>
  <c r="H3" i="1"/>
  <c r="H15" i="1"/>
  <c r="H4" i="1"/>
  <c r="H5" i="1"/>
  <c r="H14" i="1"/>
  <c r="H37" i="1" l="1"/>
  <c r="H29" i="1"/>
  <c r="H9" i="1"/>
  <c r="H8" i="1"/>
  <c r="H17" i="1"/>
  <c r="H16" i="1"/>
</calcChain>
</file>

<file path=xl/sharedStrings.xml><?xml version="1.0" encoding="utf-8"?>
<sst xmlns="http://schemas.openxmlformats.org/spreadsheetml/2006/main" count="685" uniqueCount="322">
  <si>
    <t>PPD</t>
  </si>
  <si>
    <t>Modified</t>
  </si>
  <si>
    <t>CalPERS</t>
  </si>
  <si>
    <t>CalSTRS</t>
  </si>
  <si>
    <t>Michigan PSERS</t>
  </si>
  <si>
    <t>New Jersey TRS</t>
  </si>
  <si>
    <t>Oklahoma TRS</t>
  </si>
  <si>
    <t>State.abbr</t>
  </si>
  <si>
    <t>AL</t>
  </si>
  <si>
    <t>Alaska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</si>
  <si>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</si>
  <si>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</si>
  <si>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</si>
  <si>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</si>
  <si>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</si>
  <si>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</si>
  <si>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</si>
  <si>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</si>
  <si>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</si>
  <si>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</si>
  <si>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</si>
  <si>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Hawaii</t>
  </si>
  <si>
    <t>HI</t>
  </si>
  <si>
    <t>Idaho</t>
  </si>
  <si>
    <t>ID</t>
  </si>
  <si>
    <t>IL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</si>
  <si>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</si>
  <si>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</si>
  <si>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</si>
  <si>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</si>
  <si>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</si>
  <si>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</si>
  <si>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</si>
  <si>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</si>
  <si>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</si>
  <si>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Marshall Islands</t>
  </si>
  <si>
    <t>MH</t>
  </si>
  <si>
    <t>MA</t>
  </si>
  <si>
    <t>MI</t>
  </si>
  <si>
    <t>Micronesia</t>
  </si>
  <si>
    <t>FM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</si>
  <si>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</si>
  <si>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</si>
  <si>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</si>
  <si>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</si>
  <si>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</si>
  <si>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</si>
  <si>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</si>
  <si>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</si>
  <si>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</si>
  <si>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</si>
  <si>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</si>
  <si>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</si>
  <si>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Northern Marianas</t>
  </si>
  <si>
    <t>MP</t>
  </si>
  <si>
    <t>Ohio</t>
  </si>
  <si>
    <t>OH</t>
  </si>
  <si>
    <t>OK</t>
  </si>
  <si>
    <t>OR</t>
  </si>
  <si>
    <t>Palau</t>
  </si>
  <si>
    <t>PW</t>
  </si>
  <si>
    <t>PA</t>
  </si>
  <si>
    <t>PR</t>
  </si>
  <si>
    <t>RI</t>
  </si>
  <si>
    <t>SC</t>
  </si>
  <si>
    <t>SD</t>
  </si>
  <si>
    <t>TN</t>
  </si>
  <si>
    <t>TX</t>
  </si>
  <si>
    <t>Utah</t>
  </si>
  <si>
    <t>UT</t>
  </si>
  <si>
    <t>VT</t>
  </si>
  <si>
    <t>VA</t>
  </si>
  <si>
    <t>VI</t>
  </si>
  <si>
    <t>WA</t>
  </si>
  <si>
    <t>WV</t>
  </si>
  <si>
    <t>WI</t>
  </si>
  <si>
    <t>WY</t>
  </si>
  <si>
    <t>Arizona EORP</t>
  </si>
  <si>
    <t>Alabama ERS</t>
  </si>
  <si>
    <t>Alabama Teachers</t>
  </si>
  <si>
    <t>Alaska PERS</t>
  </si>
  <si>
    <t>Alaska Teachers</t>
  </si>
  <si>
    <t>Arizona Public Safety</t>
  </si>
  <si>
    <t>Arizona SRS</t>
  </si>
  <si>
    <t>Arizona State Corrections Officers</t>
  </si>
  <si>
    <t>Arkansas PERS</t>
  </si>
  <si>
    <t>Arkansas Teachers</t>
  </si>
  <si>
    <t>California PERF</t>
  </si>
  <si>
    <t>California Teachers</t>
  </si>
  <si>
    <t>Colorado Municipal</t>
  </si>
  <si>
    <t>Colorado School</t>
  </si>
  <si>
    <t>Colorado State</t>
  </si>
  <si>
    <t>Colorado State and School</t>
  </si>
  <si>
    <t>Connecticut Municipal</t>
  </si>
  <si>
    <t>Connecticut SERS</t>
  </si>
  <si>
    <t>Connecticut Teachers</t>
  </si>
  <si>
    <t>Delaware State Employees</t>
  </si>
  <si>
    <t>Florida RS</t>
  </si>
  <si>
    <t>Georgia ERS</t>
  </si>
  <si>
    <t>Georgia Teachers</t>
  </si>
  <si>
    <t>Hawaii ERS</t>
  </si>
  <si>
    <t>Idaho PERS</t>
  </si>
  <si>
    <t>Illinois Municipal</t>
  </si>
  <si>
    <t>Illinois SERS</t>
  </si>
  <si>
    <t>Illinois Teachers</t>
  </si>
  <si>
    <t>Illinois Universities</t>
  </si>
  <si>
    <t>Indiana PERF</t>
  </si>
  <si>
    <t>Indiana Teachers</t>
  </si>
  <si>
    <t>Iowa Municipal Fire and Police</t>
  </si>
  <si>
    <t>Iowa PERS</t>
  </si>
  <si>
    <t>Kansas PERS</t>
  </si>
  <si>
    <t>Kentucky County</t>
  </si>
  <si>
    <t>Kentucky ERS</t>
  </si>
  <si>
    <t>Kentucky Teachers</t>
  </si>
  <si>
    <t>Louisiana Municipal Police</t>
  </si>
  <si>
    <t>Louisiana Parochial Employees</t>
  </si>
  <si>
    <t>Louisiana Schools</t>
  </si>
  <si>
    <t>Louisiana SERS</t>
  </si>
  <si>
    <t>Louisiana Teachers</t>
  </si>
  <si>
    <t>Maine Local</t>
  </si>
  <si>
    <t>Maine State and Teacher</t>
  </si>
  <si>
    <t>Maryland PERS</t>
  </si>
  <si>
    <t>Maryland Teachers</t>
  </si>
  <si>
    <t>Massachusetts SRS</t>
  </si>
  <si>
    <t>Massachusetts Teachers</t>
  </si>
  <si>
    <t>Michigan Municipal</t>
  </si>
  <si>
    <t>Michigan Public Schools</t>
  </si>
  <si>
    <t>Michigan SERS</t>
  </si>
  <si>
    <t>Minnesota GERF</t>
  </si>
  <si>
    <t>Minnesota Police and Fire</t>
  </si>
  <si>
    <t>Minnesota State Employees</t>
  </si>
  <si>
    <t>Minnesota Teachers</t>
  </si>
  <si>
    <t>Mississippi PERS</t>
  </si>
  <si>
    <t>Missouri DOT and Highway</t>
  </si>
  <si>
    <t>Missouri Local</t>
  </si>
  <si>
    <t>Missouri PEERS</t>
  </si>
  <si>
    <t>Missouri State Employees</t>
  </si>
  <si>
    <t>Missouri Teachers</t>
  </si>
  <si>
    <t>Montana PERS</t>
  </si>
  <si>
    <t>Montana Teachers</t>
  </si>
  <si>
    <t>Nebraska Schools</t>
  </si>
  <si>
    <t>Nevada Police Officer and Firefighter</t>
  </si>
  <si>
    <t>Nevada Regular Employees</t>
  </si>
  <si>
    <t>New Hampshire RS</t>
  </si>
  <si>
    <t>New Jersey PERS</t>
  </si>
  <si>
    <t>New Jersey Police &amp; Fire</t>
  </si>
  <si>
    <t>New Jersey Teachers</t>
  </si>
  <si>
    <t>New Mexico Educational</t>
  </si>
  <si>
    <t>New Mexico PERA</t>
  </si>
  <si>
    <t>New York State Teachers</t>
  </si>
  <si>
    <t>North Carolina Local Government</t>
  </si>
  <si>
    <t>North Carolina Teachers and State Employees</t>
  </si>
  <si>
    <t>North Dakota PERS</t>
  </si>
  <si>
    <t>North Dakota Teachers</t>
  </si>
  <si>
    <t>NY State &amp; Local ERS</t>
  </si>
  <si>
    <t>NY State &amp; Local Police &amp; Fire</t>
  </si>
  <si>
    <t>Ohio PERS</t>
  </si>
  <si>
    <t>Ohio Police &amp; Fire</t>
  </si>
  <si>
    <t>Ohio School Employees</t>
  </si>
  <si>
    <t>Ohio Teachers</t>
  </si>
  <si>
    <t>Oklahoma PERS</t>
  </si>
  <si>
    <t>Oklahoma Police</t>
  </si>
  <si>
    <t>Oklahoma Teachers</t>
  </si>
  <si>
    <t>Oregon PERS</t>
  </si>
  <si>
    <t>Pennsylvania Municipal</t>
  </si>
  <si>
    <t>Pennsylvania School Employees</t>
  </si>
  <si>
    <t>Pennsylvania State ERS</t>
  </si>
  <si>
    <t>Rhode Island ERS</t>
  </si>
  <si>
    <t>Rhode Island Municipal</t>
  </si>
  <si>
    <t>South Carolina Police</t>
  </si>
  <si>
    <t>South Carolina RS</t>
  </si>
  <si>
    <t>South Dakota RS</t>
  </si>
  <si>
    <t>Texas County &amp; District</t>
  </si>
  <si>
    <t>Texas ERS</t>
  </si>
  <si>
    <t>Texas LECOS</t>
  </si>
  <si>
    <t>Texas Municipal</t>
  </si>
  <si>
    <t>Texas Teachers</t>
  </si>
  <si>
    <t>TN Political Subdivisions</t>
  </si>
  <si>
    <t>TN State and Teachers</t>
  </si>
  <si>
    <t>University of California</t>
  </si>
  <si>
    <t>Utah Noncontributory</t>
  </si>
  <si>
    <t>Utah Public Safety</t>
  </si>
  <si>
    <t>Vermont State Employees</t>
  </si>
  <si>
    <t>Vermont Teachers</t>
  </si>
  <si>
    <t>Virginia RS</t>
  </si>
  <si>
    <t>Washington LEOFF Plan 2</t>
  </si>
  <si>
    <t>Washington PERS 2/3</t>
  </si>
  <si>
    <t>Washington School Employees Plan 2/3</t>
  </si>
  <si>
    <t>Washington Teachers Plan 2/3</t>
  </si>
  <si>
    <t>West Virginia PERS</t>
  </si>
  <si>
    <t>West Virginia Teachers</t>
  </si>
  <si>
    <t>Wisconsin RS</t>
  </si>
  <si>
    <t>Wyoming Public Employees</t>
  </si>
  <si>
    <t>Alabama</t>
  </si>
  <si>
    <t>ERS</t>
  </si>
  <si>
    <t>Teachers</t>
  </si>
  <si>
    <t>PERS</t>
  </si>
  <si>
    <t>Arizona</t>
  </si>
  <si>
    <t>EORP</t>
  </si>
  <si>
    <t>Public</t>
  </si>
  <si>
    <t>Safety</t>
  </si>
  <si>
    <t>SRS</t>
  </si>
  <si>
    <t>State</t>
  </si>
  <si>
    <t>Corrections</t>
  </si>
  <si>
    <t>Officers</t>
  </si>
  <si>
    <t>Arkansas</t>
  </si>
  <si>
    <t>California</t>
  </si>
  <si>
    <t>PERF</t>
  </si>
  <si>
    <t>Colorado</t>
  </si>
  <si>
    <t>Municipal</t>
  </si>
  <si>
    <t>School</t>
  </si>
  <si>
    <t>and</t>
  </si>
  <si>
    <t>Connecticut</t>
  </si>
  <si>
    <t>SERS</t>
  </si>
  <si>
    <t>Delaware</t>
  </si>
  <si>
    <t>Employees</t>
  </si>
  <si>
    <t>Florida</t>
  </si>
  <si>
    <t>RS</t>
  </si>
  <si>
    <t>Georgia</t>
  </si>
  <si>
    <t>Illinois</t>
  </si>
  <si>
    <t>Universities</t>
  </si>
  <si>
    <t>Indiana</t>
  </si>
  <si>
    <t>Fire</t>
  </si>
  <si>
    <t>Police</t>
  </si>
  <si>
    <t>Kansas</t>
  </si>
  <si>
    <t>Kentucky</t>
  </si>
  <si>
    <t>County</t>
  </si>
  <si>
    <t>Louisiana</t>
  </si>
  <si>
    <t>Parochial</t>
  </si>
  <si>
    <t>Schools</t>
  </si>
  <si>
    <t>Local</t>
  </si>
  <si>
    <t>Teacher</t>
  </si>
  <si>
    <t>Maryland</t>
  </si>
  <si>
    <t>Massachusetts</t>
  </si>
  <si>
    <t>Michigan</t>
  </si>
  <si>
    <t>Minnesota</t>
  </si>
  <si>
    <t>GERF</t>
  </si>
  <si>
    <t>Mississippi</t>
  </si>
  <si>
    <t>Missouri</t>
  </si>
  <si>
    <t>DOT</t>
  </si>
  <si>
    <t>Highway</t>
  </si>
  <si>
    <t>PEERS</t>
  </si>
  <si>
    <t>Montana</t>
  </si>
  <si>
    <t>Nebraska</t>
  </si>
  <si>
    <t>Nevada</t>
  </si>
  <si>
    <t>Officer</t>
  </si>
  <si>
    <t>Regular</t>
  </si>
  <si>
    <t>New</t>
  </si>
  <si>
    <t>Hampshire</t>
  </si>
  <si>
    <t>Jersey</t>
  </si>
  <si>
    <t>&amp;</t>
  </si>
  <si>
    <t>Mexico</t>
  </si>
  <si>
    <t>Educational</t>
  </si>
  <si>
    <t>PERA</t>
  </si>
  <si>
    <t>York</t>
  </si>
  <si>
    <t>North</t>
  </si>
  <si>
    <t>Carolina</t>
  </si>
  <si>
    <t>Government</t>
  </si>
  <si>
    <t>Dakota</t>
  </si>
  <si>
    <t>Oklahoma</t>
  </si>
  <si>
    <t>Oregon</t>
  </si>
  <si>
    <t>Pennsylvania</t>
  </si>
  <si>
    <t>Rhode</t>
  </si>
  <si>
    <t>Island</t>
  </si>
  <si>
    <t>South</t>
  </si>
  <si>
    <t>Texas</t>
  </si>
  <si>
    <t>District</t>
  </si>
  <si>
    <t>LECOS</t>
  </si>
  <si>
    <t>Political</t>
  </si>
  <si>
    <t>Subdivisions</t>
  </si>
  <si>
    <t>University</t>
  </si>
  <si>
    <t>of</t>
  </si>
  <si>
    <t>Noncontributory</t>
  </si>
  <si>
    <t>Vermont</t>
  </si>
  <si>
    <t>Virginia</t>
  </si>
  <si>
    <t>Washington</t>
  </si>
  <si>
    <t>LEOFF</t>
  </si>
  <si>
    <t>Plan</t>
  </si>
  <si>
    <t>West</t>
  </si>
  <si>
    <t>Wisconsin</t>
  </si>
  <si>
    <t>Wyoming</t>
  </si>
  <si>
    <t>PPD PlanName</t>
  </si>
  <si>
    <t>Abbr</t>
  </si>
  <si>
    <t>PlanName</t>
  </si>
  <si>
    <t>TRS</t>
  </si>
  <si>
    <t>https://www.factmonster.com/us/postal-information/state-abbreviations-and-state-postal-codes</t>
  </si>
  <si>
    <t>Dist.ofColumbia</t>
  </si>
  <si>
    <t>Guam</t>
  </si>
  <si>
    <t>Tennessee</t>
  </si>
  <si>
    <t>VirginIslands</t>
  </si>
  <si>
    <t>TRSL</t>
  </si>
  <si>
    <t>APERS</t>
  </si>
  <si>
    <t>ATRS</t>
  </si>
  <si>
    <t>FRS</t>
  </si>
  <si>
    <t>New Hampshire</t>
  </si>
  <si>
    <t>New Jersey</t>
  </si>
  <si>
    <t>New Mexico</t>
  </si>
  <si>
    <t>New York</t>
  </si>
  <si>
    <t>North Carolina</t>
  </si>
  <si>
    <t>North Dakota</t>
  </si>
  <si>
    <t>Puerto Rico</t>
  </si>
  <si>
    <t>Rhode Island</t>
  </si>
  <si>
    <t>South Carolina</t>
  </si>
  <si>
    <t>South Dakota</t>
  </si>
  <si>
    <t>West Virginia</t>
  </si>
  <si>
    <t>MSERS</t>
  </si>
  <si>
    <t>PSPRS</t>
  </si>
  <si>
    <t>ASRS</t>
  </si>
  <si>
    <t>CORP</t>
  </si>
  <si>
    <t>LSERS</t>
  </si>
  <si>
    <t>NM ERB</t>
  </si>
  <si>
    <t>NM PERA</t>
  </si>
  <si>
    <t>NY TRS</t>
  </si>
  <si>
    <t>NC TSERS</t>
  </si>
  <si>
    <t>ND TRS</t>
  </si>
  <si>
    <t>OH TRS</t>
  </si>
  <si>
    <t>PA PSERS</t>
  </si>
  <si>
    <t>TX TRS</t>
  </si>
  <si>
    <t>VSRS</t>
  </si>
  <si>
    <t>VSTRS</t>
  </si>
  <si>
    <t>TCRS</t>
  </si>
  <si>
    <t>TMRS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</si>
</sst>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rgb="FF231F20"/>
      <name val="Helvetica Neue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49" fontId="2" fillId="3" borderId="0" xfId="0" applyNumberFormat="1" applyFont="1" applyFill="1"/>
    <xf numFmtId="16" fontId="0" fillId="3" borderId="0" xfId="0" applyNumberFormat="1" applyFill="1"/>
    <xf numFmtId="0" fontId="1" fillId="4" borderId="0" xfId="0" applyFont="1" applyFill="1"/>
    <xf numFmtId="49" fontId="6" fillId="4" borderId="0" xfId="0" applyNumberFormat="1" applyFont="1" applyFill="1"/>
    <xf numFmtId="49" fontId="0" fillId="4" borderId="0" xfId="0" applyNumberFormat="1" applyFont="1" applyFill="1"/>
    <xf numFmtId="49" fontId="5" fillId="4" borderId="0" xfId="0" applyNumberFormat="1" applyFont="1" applyFill="1"/>
    <xf numFmtId="0" fontId="0" fillId="4" borderId="0" xfId="0" applyFill="1"/>
    <xf numFmtId="0" fontId="4" fillId="4" borderId="0" xfId="1" applyFill="1"/>
    <xf numFmtId="49" fontId="2" fillId="5" borderId="0" xfId="0" applyNumberFormat="1" applyFont="1" applyFill="1"/>
    <xf numFmtId="0" fontId="2" fillId="5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tmonster.com/us/postal-information/state-abbreviations-and-state-postal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941-B301-F143-AC09-F21E8C6EE72E}">
  <dimension ref="A1:M118"/>
  <sheetViews>
    <sheetView tabSelected="1" topLeftCell="A71" zoomScale="115" workbookViewId="0">
      <selection activeCell="G78" sqref="G78"/>
    </sheetView>
  </sheetViews>
  <sheetFormatPr baseColWidth="10" defaultRowHeight="16" x14ac:dyDescent="0.2"/>
  <cols>
    <col min="2" max="2" width="35.1640625" customWidth="1"/>
    <col min="3" max="6" width="10.83203125" style="6" customWidth="1"/>
    <col min="7" max="7" width="26" customWidth="1"/>
    <col min="8" max="8" width="47.6640625" style="4" customWidth="1"/>
    <col min="9" max="9" width="10.83203125" style="13"/>
    <col min="10" max="10" width="10.1640625" style="13" customWidth="1"/>
    <col min="11" max="12" width="10.83203125" style="13"/>
  </cols>
  <sheetData>
    <row r="1" spans="1:13" x14ac:dyDescent="0.2">
      <c r="B1" s="2" t="s">
        <v>281</v>
      </c>
      <c r="C1" s="5" t="s">
        <v>0</v>
      </c>
      <c r="D1" s="6" t="s">
        <v>283</v>
      </c>
      <c r="G1" s="2" t="s">
        <v>1</v>
      </c>
      <c r="H1" s="3"/>
      <c r="I1" s="9" t="s">
        <v>202</v>
      </c>
      <c r="J1" s="9" t="s">
        <v>7</v>
      </c>
      <c r="K1" s="9" t="s">
        <v>202</v>
      </c>
      <c r="L1" s="9" t="s">
        <v>282</v>
      </c>
      <c r="M1" s="14" t="s">
        <v>285</v>
      </c>
    </row>
    <row r="2" spans="1:13" x14ac:dyDescent="0.2">
      <c r="A2" s="2">
        <v>1</v>
      </c>
      <c r="B2" s="15" t="s">
        <v>78</v>
      </c>
      <c r="C2" s="7" t="s">
        <v>193</v>
      </c>
      <c r="D2" s="6" t="s">
        <v>194</v>
      </c>
      <c r="G2" s="17" t="str">
        <f>J2&amp;" "&amp;"RSA"</f>
        <v>AL RSA</v>
      </c>
      <c r="H2" s="4" t="str">
        <f>B2&amp;" "&amp;IF(G2="","","("&amp;G2&amp;")")</f>
        <v>Alabama ERS (AL RSA)</v>
      </c>
      <c r="I2" s="10" t="s">
        <v>193</v>
      </c>
      <c r="J2" s="16" t="str">
        <f t="shared" ref="J2:J45" si="0">IF(I2=I1,J1,INDEX($L$2:$L$59,MATCH($I2,$K$2:$K$59,0)))</f>
        <v>AL</v>
      </c>
      <c r="K2" s="11" t="s">
        <v>193</v>
      </c>
      <c r="L2" s="12" t="s">
        <v>8</v>
      </c>
    </row>
    <row r="3" spans="1:13" x14ac:dyDescent="0.2">
      <c r="A3" s="1">
        <v>2</v>
      </c>
      <c r="B3" s="15" t="s">
        <v>79</v>
      </c>
      <c r="C3" s="7" t="s">
        <v>193</v>
      </c>
      <c r="D3" s="6" t="s">
        <v>284</v>
      </c>
      <c r="G3" s="17" t="str">
        <f>J3&amp;" "&amp;D3</f>
        <v>AL TRS</v>
      </c>
      <c r="H3" s="4" t="str">
        <f t="shared" ref="H2:H33" si="1">B3&amp;" "&amp;IF(G3="","","("&amp;G3&amp;")")</f>
        <v>Alabama Teachers (AL TRS)</v>
      </c>
      <c r="I3" s="10" t="s">
        <v>193</v>
      </c>
      <c r="J3" s="16" t="str">
        <f t="shared" si="0"/>
        <v>AL</v>
      </c>
      <c r="K3" s="11" t="s">
        <v>9</v>
      </c>
      <c r="L3" s="12" t="s">
        <v>10</v>
      </c>
    </row>
    <row r="4" spans="1:13" x14ac:dyDescent="0.2">
      <c r="A4" s="1">
        <v>3</v>
      </c>
      <c r="B4" s="15" t="s">
        <v>80</v>
      </c>
      <c r="C4" s="7" t="s">
        <v>9</v>
      </c>
      <c r="D4" s="6" t="s">
        <v>196</v>
      </c>
      <c r="G4" s="17" t="str">
        <f>J4&amp;" "&amp;D4</f>
        <v>AK PERS</v>
      </c>
      <c r="H4" s="4" t="str">
        <f t="shared" si="1"/>
        <v>Alaska PERS (AK PERS)</v>
      </c>
      <c r="I4" s="10" t="s">
        <v>9</v>
      </c>
      <c r="J4" s="16" t="str">
        <f t="shared" si="0"/>
        <v>AK</v>
      </c>
      <c r="K4" s="11" t="s">
        <v>197</v>
      </c>
      <c r="L4" s="12" t="s">
        <v>11</v>
      </c>
    </row>
    <row r="5" spans="1:13" x14ac:dyDescent="0.2">
      <c r="A5" s="1">
        <v>4</v>
      </c>
      <c r="B5" s="15" t="s">
        <v>81</v>
      </c>
      <c r="C5" s="7" t="s">
        <v>9</v>
      </c>
      <c r="D5" s="6" t="s">
        <v>284</v>
      </c>
      <c r="G5" s="17" t="str">
        <f>J5&amp;" "&amp;D5</f>
        <v>AK TRS</v>
      </c>
      <c r="H5" s="4" t="str">
        <f t="shared" si="1"/>
        <v>Alaska Teachers (AK TRS)</v>
      </c>
      <c r="I5" s="10" t="s">
        <v>9</v>
      </c>
      <c r="J5" s="16" t="str">
        <f t="shared" si="0"/>
        <v>AK</v>
      </c>
      <c r="K5" s="11" t="s">
        <v>205</v>
      </c>
      <c r="L5" s="12" t="s">
        <v>12</v>
      </c>
    </row>
    <row r="6" spans="1:13" x14ac:dyDescent="0.2">
      <c r="A6" s="1">
        <v>5</v>
      </c>
      <c r="B6" s="15" t="s">
        <v>77</v>
      </c>
      <c r="C6" s="7" t="s">
        <v>197</v>
      </c>
      <c r="D6" s="6" t="s">
        <v>198</v>
      </c>
      <c r="G6" s="13" t="s">
        <v>198</v>
      </c>
      <c r="H6" s="4" t="str">
        <f t="shared" si="1"/>
        <v>Arizona EORP (EORP)</v>
      </c>
      <c r="I6" s="10" t="s">
        <v>197</v>
      </c>
      <c r="J6" s="16" t="str">
        <f t="shared" si="0"/>
        <v>AZ</v>
      </c>
      <c r="K6" s="11" t="s">
        <v>206</v>
      </c>
      <c r="L6" s="12" t="s">
        <v>13</v>
      </c>
    </row>
    <row r="7" spans="1:13" x14ac:dyDescent="0.2">
      <c r="A7" s="1">
        <v>6</v>
      </c>
      <c r="B7" s="15" t="s">
        <v>82</v>
      </c>
      <c r="C7" s="7" t="s">
        <v>197</v>
      </c>
      <c r="D7" s="6" t="s">
        <v>199</v>
      </c>
      <c r="E7" s="6" t="s">
        <v>200</v>
      </c>
      <c r="G7" s="13" t="s">
        <v>306</v>
      </c>
      <c r="H7" s="4" t="str">
        <f t="shared" si="1"/>
        <v>Arizona Public Safety (PSPRS)</v>
      </c>
      <c r="I7" s="10" t="s">
        <v>197</v>
      </c>
      <c r="J7" s="16" t="str">
        <f t="shared" si="0"/>
        <v>AZ</v>
      </c>
      <c r="K7" s="11" t="s">
        <v>208</v>
      </c>
      <c r="L7" s="12" t="s">
        <v>14</v>
      </c>
    </row>
    <row r="8" spans="1:13" x14ac:dyDescent="0.2">
      <c r="A8" s="1">
        <v>7</v>
      </c>
      <c r="B8" s="15" t="s">
        <v>83</v>
      </c>
      <c r="C8" s="7" t="s">
        <v>197</v>
      </c>
      <c r="D8" s="6" t="s">
        <v>201</v>
      </c>
      <c r="G8" s="13" t="s">
        <v>307</v>
      </c>
      <c r="H8" s="4" t="str">
        <f t="shared" si="1"/>
        <v>Arizona SRS (ASRS)</v>
      </c>
      <c r="I8" s="10" t="s">
        <v>197</v>
      </c>
      <c r="J8" s="16" t="str">
        <f t="shared" si="0"/>
        <v>AZ</v>
      </c>
      <c r="K8" s="11" t="s">
        <v>212</v>
      </c>
      <c r="L8" s="12" t="s">
        <v>15</v>
      </c>
    </row>
    <row r="9" spans="1:13" x14ac:dyDescent="0.2">
      <c r="A9" s="1">
        <v>8</v>
      </c>
      <c r="B9" s="15" t="s">
        <v>84</v>
      </c>
      <c r="C9" s="7" t="s">
        <v>197</v>
      </c>
      <c r="D9" s="6" t="s">
        <v>202</v>
      </c>
      <c r="E9" s="6" t="s">
        <v>203</v>
      </c>
      <c r="F9" s="6" t="s">
        <v>204</v>
      </c>
      <c r="G9" s="13" t="s">
        <v>308</v>
      </c>
      <c r="H9" s="4" t="str">
        <f t="shared" si="1"/>
        <v>Arizona State Corrections Officers (CORP)</v>
      </c>
      <c r="I9" s="10" t="s">
        <v>197</v>
      </c>
      <c r="J9" s="16" t="str">
        <f t="shared" si="0"/>
        <v>AZ</v>
      </c>
      <c r="K9" s="11" t="s">
        <v>214</v>
      </c>
      <c r="L9" s="12" t="s">
        <v>16</v>
      </c>
    </row>
    <row r="10" spans="1:13" x14ac:dyDescent="0.2">
      <c r="A10" s="1">
        <v>9</v>
      </c>
      <c r="B10" s="15" t="s">
        <v>85</v>
      </c>
      <c r="C10" s="7" t="s">
        <v>205</v>
      </c>
      <c r="D10" s="6" t="s">
        <v>196</v>
      </c>
      <c r="G10" s="13" t="s">
        <v>291</v>
      </c>
      <c r="H10" s="13" t="str">
        <f t="shared" si="1"/>
        <v>Arkansas PERS (APERS)</v>
      </c>
      <c r="I10" s="10" t="s">
        <v>205</v>
      </c>
      <c r="J10" s="16" t="str">
        <f t="shared" si="0"/>
        <v>AR</v>
      </c>
      <c r="K10" s="12" t="s">
        <v>286</v>
      </c>
      <c r="L10" s="12" t="s">
        <v>17</v>
      </c>
    </row>
    <row r="11" spans="1:13" x14ac:dyDescent="0.2">
      <c r="A11" s="1">
        <v>10</v>
      </c>
      <c r="B11" s="15" t="s">
        <v>86</v>
      </c>
      <c r="C11" s="7" t="s">
        <v>205</v>
      </c>
      <c r="D11" s="6" t="s">
        <v>284</v>
      </c>
      <c r="G11" s="13" t="s">
        <v>292</v>
      </c>
      <c r="H11" s="13" t="str">
        <f t="shared" si="1"/>
        <v>Arkansas Teachers (ATRS)</v>
      </c>
      <c r="I11" s="10" t="s">
        <v>205</v>
      </c>
      <c r="J11" s="16" t="str">
        <f t="shared" si="0"/>
        <v>AR</v>
      </c>
      <c r="K11" s="11" t="s">
        <v>216</v>
      </c>
      <c r="L11" s="12" t="s">
        <v>18</v>
      </c>
    </row>
    <row r="12" spans="1:13" x14ac:dyDescent="0.2">
      <c r="A12" s="1">
        <v>11</v>
      </c>
      <c r="B12" s="15" t="s">
        <v>87</v>
      </c>
      <c r="C12" s="7" t="s">
        <v>206</v>
      </c>
      <c r="D12" s="6" t="s">
        <v>207</v>
      </c>
      <c r="G12" s="17" t="s">
        <v>2</v>
      </c>
      <c r="H12" s="4" t="str">
        <f t="shared" si="1"/>
        <v>California PERF (CalPERS)</v>
      </c>
      <c r="I12" s="10" t="s">
        <v>206</v>
      </c>
      <c r="J12" s="16" t="str">
        <f t="shared" si="0"/>
        <v>CA</v>
      </c>
      <c r="K12" s="11" t="s">
        <v>218</v>
      </c>
      <c r="L12" s="12" t="s">
        <v>19</v>
      </c>
    </row>
    <row r="13" spans="1:13" x14ac:dyDescent="0.2">
      <c r="A13" s="1">
        <v>12</v>
      </c>
      <c r="B13" s="15" t="s">
        <v>88</v>
      </c>
      <c r="C13" s="7" t="s">
        <v>206</v>
      </c>
      <c r="D13" s="6" t="s">
        <v>284</v>
      </c>
      <c r="G13" s="17" t="s">
        <v>3</v>
      </c>
      <c r="H13" s="4" t="str">
        <f t="shared" si="1"/>
        <v>California Teachers (CalSTRS)</v>
      </c>
      <c r="I13" s="10" t="s">
        <v>206</v>
      </c>
      <c r="J13" s="16" t="str">
        <f t="shared" si="0"/>
        <v>CA</v>
      </c>
      <c r="K13" s="11" t="s">
        <v>287</v>
      </c>
      <c r="L13" s="12" t="s">
        <v>20</v>
      </c>
    </row>
    <row r="14" spans="1:13" x14ac:dyDescent="0.2">
      <c r="A14" s="1">
        <v>13</v>
      </c>
      <c r="B14" s="15" t="s">
        <v>89</v>
      </c>
      <c r="C14" s="7" t="s">
        <v>208</v>
      </c>
      <c r="D14" s="6" t="s">
        <v>209</v>
      </c>
      <c r="G14" s="17"/>
      <c r="H14" s="4" t="str">
        <f t="shared" si="1"/>
        <v xml:space="preserve">Colorado Municipal </v>
      </c>
      <c r="I14" s="10" t="s">
        <v>208</v>
      </c>
      <c r="J14" s="16" t="str">
        <f t="shared" si="0"/>
        <v>CO</v>
      </c>
      <c r="K14" s="11" t="s">
        <v>21</v>
      </c>
      <c r="L14" s="12" t="s">
        <v>22</v>
      </c>
    </row>
    <row r="15" spans="1:13" x14ac:dyDescent="0.2">
      <c r="A15" s="1">
        <v>14</v>
      </c>
      <c r="B15" s="15" t="s">
        <v>90</v>
      </c>
      <c r="C15" s="7" t="s">
        <v>208</v>
      </c>
      <c r="D15" s="6" t="s">
        <v>210</v>
      </c>
      <c r="G15" s="13" t="s">
        <v>253</v>
      </c>
      <c r="H15" s="13" t="str">
        <f t="shared" si="1"/>
        <v>Colorado School (PERA)</v>
      </c>
      <c r="I15" s="10" t="s">
        <v>208</v>
      </c>
      <c r="J15" s="16" t="str">
        <f t="shared" si="0"/>
        <v>CO</v>
      </c>
      <c r="K15" s="11" t="s">
        <v>23</v>
      </c>
      <c r="L15" s="12" t="s">
        <v>24</v>
      </c>
    </row>
    <row r="16" spans="1:13" x14ac:dyDescent="0.2">
      <c r="A16" s="1">
        <v>15</v>
      </c>
      <c r="B16" s="15" t="s">
        <v>91</v>
      </c>
      <c r="C16" s="7" t="s">
        <v>208</v>
      </c>
      <c r="D16" s="6" t="s">
        <v>202</v>
      </c>
      <c r="G16" s="13" t="s">
        <v>253</v>
      </c>
      <c r="H16" s="13" t="str">
        <f t="shared" si="1"/>
        <v>Colorado State (PERA)</v>
      </c>
      <c r="I16" s="10" t="s">
        <v>208</v>
      </c>
      <c r="J16" s="16" t="str">
        <f t="shared" si="0"/>
        <v>CO</v>
      </c>
      <c r="K16" s="11" t="s">
        <v>219</v>
      </c>
      <c r="L16" s="12" t="s">
        <v>25</v>
      </c>
    </row>
    <row r="17" spans="1:12" x14ac:dyDescent="0.2">
      <c r="A17" s="1">
        <v>16</v>
      </c>
      <c r="B17" s="15" t="s">
        <v>92</v>
      </c>
      <c r="C17" s="7" t="s">
        <v>208</v>
      </c>
      <c r="D17" s="6" t="s">
        <v>202</v>
      </c>
      <c r="E17" s="6" t="s">
        <v>211</v>
      </c>
      <c r="F17" s="6" t="s">
        <v>210</v>
      </c>
      <c r="G17" s="13" t="s">
        <v>253</v>
      </c>
      <c r="H17" s="13" t="str">
        <f t="shared" si="1"/>
        <v>Colorado State and School (PERA)</v>
      </c>
      <c r="I17" s="10" t="s">
        <v>208</v>
      </c>
      <c r="J17" s="16" t="str">
        <f t="shared" si="0"/>
        <v>CO</v>
      </c>
      <c r="K17" s="11" t="s">
        <v>221</v>
      </c>
      <c r="L17" s="12" t="s">
        <v>26</v>
      </c>
    </row>
    <row r="18" spans="1:12" x14ac:dyDescent="0.2">
      <c r="A18" s="1">
        <v>17</v>
      </c>
      <c r="B18" s="15" t="s">
        <v>93</v>
      </c>
      <c r="C18" s="7" t="s">
        <v>212</v>
      </c>
      <c r="D18" s="6" t="s">
        <v>209</v>
      </c>
      <c r="G18" s="17"/>
      <c r="H18" s="4" t="str">
        <f t="shared" si="1"/>
        <v xml:space="preserve">Connecticut Municipal </v>
      </c>
      <c r="I18" s="10" t="s">
        <v>212</v>
      </c>
      <c r="J18" s="16" t="str">
        <f t="shared" si="0"/>
        <v>CT</v>
      </c>
      <c r="K18" s="11" t="s">
        <v>27</v>
      </c>
      <c r="L18" s="12" t="s">
        <v>28</v>
      </c>
    </row>
    <row r="19" spans="1:12" x14ac:dyDescent="0.2">
      <c r="A19" s="1">
        <v>18</v>
      </c>
      <c r="B19" s="15" t="s">
        <v>94</v>
      </c>
      <c r="C19" s="7" t="s">
        <v>212</v>
      </c>
      <c r="D19" s="6" t="s">
        <v>213</v>
      </c>
      <c r="G19" s="17" t="str">
        <f>J19&amp;" "&amp;D19</f>
        <v>CT SERS</v>
      </c>
      <c r="H19" s="4" t="str">
        <f t="shared" si="1"/>
        <v>Connecticut SERS (CT SERS)</v>
      </c>
      <c r="I19" s="10" t="s">
        <v>212</v>
      </c>
      <c r="J19" s="16" t="str">
        <f t="shared" si="0"/>
        <v>CT</v>
      </c>
      <c r="K19" s="11" t="s">
        <v>224</v>
      </c>
      <c r="L19" s="12" t="s">
        <v>29</v>
      </c>
    </row>
    <row r="20" spans="1:12" x14ac:dyDescent="0.2">
      <c r="A20" s="1">
        <v>19</v>
      </c>
      <c r="B20" s="15" t="s">
        <v>95</v>
      </c>
      <c r="C20" s="7" t="s">
        <v>212</v>
      </c>
      <c r="D20" s="6" t="s">
        <v>284</v>
      </c>
      <c r="G20" s="17" t="str">
        <f>J20&amp;" "&amp;D20</f>
        <v>CT TRS</v>
      </c>
      <c r="H20" s="4" t="str">
        <f t="shared" si="1"/>
        <v>Connecticut Teachers (CT TRS)</v>
      </c>
      <c r="I20" s="10" t="s">
        <v>212</v>
      </c>
      <c r="J20" s="16" t="str">
        <f t="shared" si="0"/>
        <v>CT</v>
      </c>
      <c r="K20" s="11" t="s">
        <v>225</v>
      </c>
      <c r="L20" s="12" t="s">
        <v>30</v>
      </c>
    </row>
    <row r="21" spans="1:12" x14ac:dyDescent="0.2">
      <c r="A21" s="1">
        <v>20</v>
      </c>
      <c r="B21" s="15" t="s">
        <v>96</v>
      </c>
      <c r="C21" s="7" t="s">
        <v>214</v>
      </c>
      <c r="D21" s="6" t="s">
        <v>202</v>
      </c>
      <c r="E21" s="6" t="s">
        <v>215</v>
      </c>
      <c r="G21" s="17"/>
      <c r="H21" s="4" t="str">
        <f t="shared" si="1"/>
        <v xml:space="preserve">Delaware State Employees </v>
      </c>
      <c r="I21" s="10" t="s">
        <v>214</v>
      </c>
      <c r="J21" s="16" t="str">
        <f t="shared" si="0"/>
        <v>DE</v>
      </c>
      <c r="K21" s="11" t="s">
        <v>227</v>
      </c>
      <c r="L21" s="12" t="s">
        <v>31</v>
      </c>
    </row>
    <row r="22" spans="1:12" x14ac:dyDescent="0.2">
      <c r="A22" s="1">
        <v>21</v>
      </c>
      <c r="B22" s="15" t="s">
        <v>97</v>
      </c>
      <c r="C22" s="7" t="s">
        <v>216</v>
      </c>
      <c r="D22" s="6" t="s">
        <v>217</v>
      </c>
      <c r="G22" s="13" t="s">
        <v>293</v>
      </c>
      <c r="H22" s="4" t="str">
        <f t="shared" si="1"/>
        <v>Florida RS (FRS)</v>
      </c>
      <c r="I22" s="10" t="s">
        <v>216</v>
      </c>
      <c r="J22" s="16" t="str">
        <f t="shared" si="0"/>
        <v>FL</v>
      </c>
      <c r="K22" s="11" t="s">
        <v>32</v>
      </c>
      <c r="L22" s="12" t="s">
        <v>33</v>
      </c>
    </row>
    <row r="23" spans="1:12" x14ac:dyDescent="0.2">
      <c r="A23" s="1">
        <v>22</v>
      </c>
      <c r="B23" s="15" t="s">
        <v>98</v>
      </c>
      <c r="C23" s="7" t="s">
        <v>218</v>
      </c>
      <c r="D23" s="6" t="s">
        <v>194</v>
      </c>
      <c r="G23" s="17" t="str">
        <f>J23&amp;" "&amp;D23</f>
        <v>GA ERS</v>
      </c>
      <c r="H23" s="4" t="str">
        <f t="shared" si="1"/>
        <v>Georgia ERS (GA ERS)</v>
      </c>
      <c r="I23" s="10" t="s">
        <v>218</v>
      </c>
      <c r="J23" s="16" t="str">
        <f t="shared" si="0"/>
        <v>GA</v>
      </c>
      <c r="K23" s="11" t="s">
        <v>232</v>
      </c>
      <c r="L23" s="12" t="s">
        <v>34</v>
      </c>
    </row>
    <row r="24" spans="1:12" x14ac:dyDescent="0.2">
      <c r="A24" s="1">
        <v>23</v>
      </c>
      <c r="B24" s="15" t="s">
        <v>99</v>
      </c>
      <c r="C24" s="7" t="s">
        <v>218</v>
      </c>
      <c r="D24" s="6" t="s">
        <v>284</v>
      </c>
      <c r="G24" s="17" t="str">
        <f>J24&amp;" "&amp;D24</f>
        <v>GA TRS</v>
      </c>
      <c r="H24" s="4" t="str">
        <f t="shared" si="1"/>
        <v>Georgia Teachers (GA TRS)</v>
      </c>
      <c r="I24" s="10" t="s">
        <v>218</v>
      </c>
      <c r="J24" s="16" t="str">
        <f t="shared" si="0"/>
        <v>GA</v>
      </c>
      <c r="K24" s="12" t="s">
        <v>35</v>
      </c>
      <c r="L24" s="12" t="s">
        <v>36</v>
      </c>
    </row>
    <row r="25" spans="1:12" x14ac:dyDescent="0.2">
      <c r="A25" s="1">
        <v>24</v>
      </c>
      <c r="B25" s="15" t="s">
        <v>100</v>
      </c>
      <c r="C25" s="7" t="s">
        <v>21</v>
      </c>
      <c r="D25" s="6" t="s">
        <v>194</v>
      </c>
      <c r="G25" s="17" t="str">
        <f>J25&amp;" "&amp;D25</f>
        <v>HI ERS</v>
      </c>
      <c r="H25" s="4" t="str">
        <f t="shared" si="1"/>
        <v>Hawaii ERS (HI ERS)</v>
      </c>
      <c r="I25" s="10" t="s">
        <v>21</v>
      </c>
      <c r="J25" s="16" t="str">
        <f t="shared" si="0"/>
        <v>HI</v>
      </c>
      <c r="K25" s="11" t="s">
        <v>233</v>
      </c>
      <c r="L25" s="12" t="s">
        <v>37</v>
      </c>
    </row>
    <row r="26" spans="1:12" x14ac:dyDescent="0.2">
      <c r="A26" s="1">
        <v>25</v>
      </c>
      <c r="B26" s="15" t="s">
        <v>101</v>
      </c>
      <c r="C26" s="7" t="s">
        <v>23</v>
      </c>
      <c r="D26" s="6" t="s">
        <v>196</v>
      </c>
      <c r="G26" s="17" t="str">
        <f>J26&amp;" "&amp;D26</f>
        <v>ID PERS</v>
      </c>
      <c r="H26" s="4" t="str">
        <f t="shared" si="1"/>
        <v>Idaho PERS (ID PERS)</v>
      </c>
      <c r="I26" s="10" t="s">
        <v>23</v>
      </c>
      <c r="J26" s="16" t="str">
        <f t="shared" si="0"/>
        <v>ID</v>
      </c>
      <c r="K26" s="11" t="s">
        <v>234</v>
      </c>
      <c r="L26" s="12" t="s">
        <v>38</v>
      </c>
    </row>
    <row r="27" spans="1:12" x14ac:dyDescent="0.2">
      <c r="A27" s="1">
        <v>26</v>
      </c>
      <c r="B27" s="15" t="s">
        <v>102</v>
      </c>
      <c r="C27" s="7" t="s">
        <v>219</v>
      </c>
      <c r="D27" s="6" t="s">
        <v>209</v>
      </c>
      <c r="G27" s="17"/>
      <c r="H27" s="4" t="str">
        <f t="shared" si="1"/>
        <v xml:space="preserve">Illinois Municipal </v>
      </c>
      <c r="I27" s="10" t="s">
        <v>219</v>
      </c>
      <c r="J27" s="16" t="str">
        <f t="shared" si="0"/>
        <v>IL</v>
      </c>
      <c r="K27" s="12" t="s">
        <v>39</v>
      </c>
      <c r="L27" s="12" t="s">
        <v>40</v>
      </c>
    </row>
    <row r="28" spans="1:12" x14ac:dyDescent="0.2">
      <c r="A28" s="1">
        <v>27</v>
      </c>
      <c r="B28" s="15" t="s">
        <v>103</v>
      </c>
      <c r="C28" s="7" t="s">
        <v>219</v>
      </c>
      <c r="D28" s="6" t="s">
        <v>213</v>
      </c>
      <c r="G28" s="17" t="str">
        <f>J28&amp;" "&amp;D28</f>
        <v>IL SERS</v>
      </c>
      <c r="H28" s="4" t="str">
        <f t="shared" si="1"/>
        <v>Illinois SERS (IL SERS)</v>
      </c>
      <c r="I28" s="10" t="s">
        <v>219</v>
      </c>
      <c r="J28" s="16" t="str">
        <f t="shared" si="0"/>
        <v>IL</v>
      </c>
      <c r="K28" s="11" t="s">
        <v>235</v>
      </c>
      <c r="L28" s="12" t="s">
        <v>41</v>
      </c>
    </row>
    <row r="29" spans="1:12" x14ac:dyDescent="0.2">
      <c r="A29" s="1">
        <v>28</v>
      </c>
      <c r="B29" s="15" t="s">
        <v>104</v>
      </c>
      <c r="C29" s="7" t="s">
        <v>219</v>
      </c>
      <c r="D29" s="6" t="s">
        <v>284</v>
      </c>
      <c r="G29" s="17" t="str">
        <f>J29&amp;" "&amp;D29</f>
        <v>IL TRS</v>
      </c>
      <c r="H29" s="4" t="str">
        <f t="shared" si="1"/>
        <v>Illinois Teachers (IL TRS)</v>
      </c>
      <c r="I29" s="10" t="s">
        <v>219</v>
      </c>
      <c r="J29" s="16" t="str">
        <f t="shared" si="0"/>
        <v>IL</v>
      </c>
      <c r="K29" s="11" t="s">
        <v>237</v>
      </c>
      <c r="L29" s="12" t="s">
        <v>42</v>
      </c>
    </row>
    <row r="30" spans="1:12" x14ac:dyDescent="0.2">
      <c r="A30" s="1">
        <v>29</v>
      </c>
      <c r="B30" s="15" t="s">
        <v>105</v>
      </c>
      <c r="C30" s="7" t="s">
        <v>219</v>
      </c>
      <c r="D30" s="6" t="s">
        <v>220</v>
      </c>
      <c r="G30" s="17"/>
      <c r="H30" s="4" t="str">
        <f t="shared" si="1"/>
        <v xml:space="preserve">Illinois Universities </v>
      </c>
      <c r="I30" s="10" t="s">
        <v>219</v>
      </c>
      <c r="J30" s="16" t="str">
        <f t="shared" si="0"/>
        <v>IL</v>
      </c>
      <c r="K30" s="11" t="s">
        <v>238</v>
      </c>
      <c r="L30" s="12" t="s">
        <v>43</v>
      </c>
    </row>
    <row r="31" spans="1:12" x14ac:dyDescent="0.2">
      <c r="A31" s="1">
        <v>30</v>
      </c>
      <c r="B31" s="15" t="s">
        <v>106</v>
      </c>
      <c r="C31" s="7" t="s">
        <v>221</v>
      </c>
      <c r="D31" s="6" t="s">
        <v>207</v>
      </c>
      <c r="G31" s="17" t="str">
        <f>J31&amp;" "&amp;D31</f>
        <v>IN PERF</v>
      </c>
      <c r="H31" s="4" t="str">
        <f t="shared" si="1"/>
        <v>Indiana PERF (IN PERF)</v>
      </c>
      <c r="I31" s="10" t="s">
        <v>221</v>
      </c>
      <c r="J31" s="16" t="str">
        <f t="shared" si="0"/>
        <v>IN</v>
      </c>
      <c r="K31" s="11" t="s">
        <v>242</v>
      </c>
      <c r="L31" s="12" t="s">
        <v>44</v>
      </c>
    </row>
    <row r="32" spans="1:12" x14ac:dyDescent="0.2">
      <c r="A32" s="1">
        <v>31</v>
      </c>
      <c r="B32" s="15" t="s">
        <v>107</v>
      </c>
      <c r="C32" s="7" t="s">
        <v>221</v>
      </c>
      <c r="D32" s="6" t="s">
        <v>284</v>
      </c>
      <c r="G32" s="17" t="str">
        <f>J32&amp;" "&amp;D32</f>
        <v>IN TRS</v>
      </c>
      <c r="H32" s="4" t="str">
        <f t="shared" si="1"/>
        <v>Indiana Teachers (IN TRS)</v>
      </c>
      <c r="I32" s="10" t="s">
        <v>221</v>
      </c>
      <c r="J32" s="16" t="str">
        <f t="shared" si="0"/>
        <v>IN</v>
      </c>
      <c r="K32" s="11" t="s">
        <v>243</v>
      </c>
      <c r="L32" s="12" t="s">
        <v>45</v>
      </c>
    </row>
    <row r="33" spans="1:12" x14ac:dyDescent="0.2">
      <c r="A33" s="1">
        <v>32</v>
      </c>
      <c r="B33" s="15" t="s">
        <v>108</v>
      </c>
      <c r="C33" s="7" t="s">
        <v>27</v>
      </c>
      <c r="D33" s="6" t="s">
        <v>209</v>
      </c>
      <c r="E33" s="6" t="s">
        <v>222</v>
      </c>
      <c r="F33" s="6" t="s">
        <v>211</v>
      </c>
      <c r="G33" s="17"/>
      <c r="H33" s="4" t="str">
        <f t="shared" si="1"/>
        <v xml:space="preserve">Iowa Municipal Fire and Police </v>
      </c>
      <c r="I33" s="10" t="s">
        <v>27</v>
      </c>
      <c r="J33" s="16" t="str">
        <f t="shared" si="0"/>
        <v>IA</v>
      </c>
      <c r="K33" s="11" t="s">
        <v>244</v>
      </c>
      <c r="L33" s="12" t="s">
        <v>46</v>
      </c>
    </row>
    <row r="34" spans="1:12" x14ac:dyDescent="0.2">
      <c r="A34" s="1">
        <v>33</v>
      </c>
      <c r="B34" s="15" t="s">
        <v>109</v>
      </c>
      <c r="C34" s="7" t="s">
        <v>27</v>
      </c>
      <c r="D34" s="6" t="s">
        <v>196</v>
      </c>
      <c r="G34" s="17" t="str">
        <f>J34&amp;" "&amp;D34</f>
        <v>IA PERS</v>
      </c>
      <c r="H34" s="4" t="str">
        <f t="shared" ref="H34:H65" si="2">B34&amp;" "&amp;IF(G34="","","("&amp;G34&amp;")")</f>
        <v>Iowa PERS (IA PERS)</v>
      </c>
      <c r="I34" s="10" t="s">
        <v>27</v>
      </c>
      <c r="J34" s="16" t="str">
        <f t="shared" si="0"/>
        <v>IA</v>
      </c>
      <c r="K34" s="11" t="s">
        <v>294</v>
      </c>
      <c r="L34" s="12" t="s">
        <v>47</v>
      </c>
    </row>
    <row r="35" spans="1:12" x14ac:dyDescent="0.2">
      <c r="A35" s="1">
        <v>34</v>
      </c>
      <c r="B35" s="15" t="s">
        <v>110</v>
      </c>
      <c r="C35" s="7" t="s">
        <v>224</v>
      </c>
      <c r="D35" s="6" t="s">
        <v>196</v>
      </c>
      <c r="G35" s="17" t="str">
        <f>J35&amp;" "&amp;D35</f>
        <v>KS PERS</v>
      </c>
      <c r="H35" s="4" t="str">
        <f t="shared" si="2"/>
        <v>Kansas PERS (KS PERS)</v>
      </c>
      <c r="I35" s="10" t="s">
        <v>224</v>
      </c>
      <c r="J35" s="16" t="str">
        <f t="shared" si="0"/>
        <v>KS</v>
      </c>
      <c r="K35" s="11" t="s">
        <v>295</v>
      </c>
      <c r="L35" s="12" t="s">
        <v>48</v>
      </c>
    </row>
    <row r="36" spans="1:12" x14ac:dyDescent="0.2">
      <c r="A36" s="1">
        <v>35</v>
      </c>
      <c r="B36" s="15" t="s">
        <v>111</v>
      </c>
      <c r="C36" s="7" t="s">
        <v>225</v>
      </c>
      <c r="D36" s="6" t="s">
        <v>226</v>
      </c>
      <c r="G36" s="17"/>
      <c r="H36" s="4" t="str">
        <f t="shared" si="2"/>
        <v xml:space="preserve">Kentucky County </v>
      </c>
      <c r="I36" s="10" t="s">
        <v>225</v>
      </c>
      <c r="J36" s="16" t="str">
        <f t="shared" si="0"/>
        <v>KY</v>
      </c>
      <c r="K36" s="11" t="s">
        <v>296</v>
      </c>
      <c r="L36" s="12" t="s">
        <v>49</v>
      </c>
    </row>
    <row r="37" spans="1:12" x14ac:dyDescent="0.2">
      <c r="A37" s="1">
        <v>36</v>
      </c>
      <c r="B37" s="15" t="s">
        <v>112</v>
      </c>
      <c r="C37" s="7" t="s">
        <v>225</v>
      </c>
      <c r="D37" s="6" t="s">
        <v>194</v>
      </c>
      <c r="G37" s="17" t="str">
        <f>J37&amp;" "&amp;D37</f>
        <v>KY ERS</v>
      </c>
      <c r="H37" s="4" t="str">
        <f t="shared" si="2"/>
        <v>Kentucky ERS (KY ERS)</v>
      </c>
      <c r="I37" s="10" t="s">
        <v>225</v>
      </c>
      <c r="J37" s="16" t="str">
        <f t="shared" si="0"/>
        <v>KY</v>
      </c>
      <c r="K37" s="11" t="s">
        <v>297</v>
      </c>
      <c r="L37" s="12" t="s">
        <v>50</v>
      </c>
    </row>
    <row r="38" spans="1:12" x14ac:dyDescent="0.2">
      <c r="A38" s="1">
        <v>37</v>
      </c>
      <c r="B38" s="15" t="s">
        <v>113</v>
      </c>
      <c r="C38" s="7" t="s">
        <v>225</v>
      </c>
      <c r="D38" s="6" t="s">
        <v>284</v>
      </c>
      <c r="G38" s="17" t="str">
        <f>J38&amp;" "&amp;D38</f>
        <v>KY TRS</v>
      </c>
      <c r="H38" s="4" t="str">
        <f t="shared" si="2"/>
        <v>Kentucky Teachers (KY TRS)</v>
      </c>
      <c r="I38" s="10" t="s">
        <v>225</v>
      </c>
      <c r="J38" s="16" t="str">
        <f t="shared" si="0"/>
        <v>KY</v>
      </c>
      <c r="K38" s="11" t="s">
        <v>298</v>
      </c>
      <c r="L38" s="12" t="s">
        <v>51</v>
      </c>
    </row>
    <row r="39" spans="1:12" x14ac:dyDescent="0.2">
      <c r="A39" s="1">
        <v>38</v>
      </c>
      <c r="B39" s="15" t="s">
        <v>114</v>
      </c>
      <c r="C39" s="7" t="s">
        <v>227</v>
      </c>
      <c r="D39" s="6" t="s">
        <v>209</v>
      </c>
      <c r="E39" s="6" t="s">
        <v>223</v>
      </c>
      <c r="G39" s="17"/>
      <c r="H39" s="4" t="str">
        <f t="shared" si="2"/>
        <v xml:space="preserve">Louisiana Municipal Police </v>
      </c>
      <c r="I39" s="10" t="s">
        <v>227</v>
      </c>
      <c r="J39" s="16" t="str">
        <f t="shared" si="0"/>
        <v>LA</v>
      </c>
      <c r="K39" s="11" t="s">
        <v>299</v>
      </c>
      <c r="L39" s="12" t="s">
        <v>52</v>
      </c>
    </row>
    <row r="40" spans="1:12" x14ac:dyDescent="0.2">
      <c r="A40" s="1">
        <v>39</v>
      </c>
      <c r="B40" s="15" t="s">
        <v>115</v>
      </c>
      <c r="C40" s="7" t="s">
        <v>227</v>
      </c>
      <c r="D40" s="6" t="s">
        <v>228</v>
      </c>
      <c r="E40" s="6" t="s">
        <v>215</v>
      </c>
      <c r="G40" s="17"/>
      <c r="H40" s="4" t="str">
        <f t="shared" si="2"/>
        <v xml:space="preserve">Louisiana Parochial Employees </v>
      </c>
      <c r="I40" s="10" t="s">
        <v>227</v>
      </c>
      <c r="J40" s="16" t="str">
        <f t="shared" si="0"/>
        <v>LA</v>
      </c>
      <c r="K40" s="12" t="s">
        <v>53</v>
      </c>
      <c r="L40" s="12" t="s">
        <v>54</v>
      </c>
    </row>
    <row r="41" spans="1:12" x14ac:dyDescent="0.2">
      <c r="A41" s="1">
        <v>40</v>
      </c>
      <c r="B41" s="15" t="s">
        <v>116</v>
      </c>
      <c r="C41" s="7" t="s">
        <v>227</v>
      </c>
      <c r="D41" s="6" t="s">
        <v>229</v>
      </c>
      <c r="G41" s="13" t="s">
        <v>309</v>
      </c>
      <c r="H41" s="4" t="str">
        <f t="shared" si="2"/>
        <v>Louisiana Schools (LSERS)</v>
      </c>
      <c r="I41" s="10" t="s">
        <v>227</v>
      </c>
      <c r="J41" s="16" t="str">
        <f t="shared" si="0"/>
        <v>LA</v>
      </c>
      <c r="K41" s="11" t="s">
        <v>55</v>
      </c>
      <c r="L41" s="12" t="s">
        <v>56</v>
      </c>
    </row>
    <row r="42" spans="1:12" x14ac:dyDescent="0.2">
      <c r="A42" s="1">
        <v>41</v>
      </c>
      <c r="B42" s="15" t="s">
        <v>117</v>
      </c>
      <c r="C42" s="7" t="s">
        <v>227</v>
      </c>
      <c r="D42" s="6" t="s">
        <v>213</v>
      </c>
      <c r="G42" s="13" t="str">
        <f>J42&amp;""&amp;D42</f>
        <v>LASERS</v>
      </c>
      <c r="H42" s="4" t="str">
        <f t="shared" si="2"/>
        <v>Louisiana SERS (LASERS)</v>
      </c>
      <c r="I42" s="10" t="s">
        <v>227</v>
      </c>
      <c r="J42" s="16" t="str">
        <f t="shared" si="0"/>
        <v>LA</v>
      </c>
      <c r="K42" s="11" t="s">
        <v>259</v>
      </c>
      <c r="L42" s="12" t="s">
        <v>57</v>
      </c>
    </row>
    <row r="43" spans="1:12" x14ac:dyDescent="0.2">
      <c r="A43" s="1">
        <v>42</v>
      </c>
      <c r="B43" s="15" t="s">
        <v>118</v>
      </c>
      <c r="C43" s="7" t="s">
        <v>227</v>
      </c>
      <c r="D43" s="6" t="s">
        <v>284</v>
      </c>
      <c r="G43" s="13" t="s">
        <v>290</v>
      </c>
      <c r="H43" s="4" t="str">
        <f t="shared" si="2"/>
        <v>Louisiana Teachers (TRSL)</v>
      </c>
      <c r="I43" s="10" t="s">
        <v>227</v>
      </c>
      <c r="J43" s="16" t="str">
        <f t="shared" si="0"/>
        <v>LA</v>
      </c>
      <c r="K43" s="11" t="s">
        <v>260</v>
      </c>
      <c r="L43" s="12" t="s">
        <v>58</v>
      </c>
    </row>
    <row r="44" spans="1:12" x14ac:dyDescent="0.2">
      <c r="A44" s="1">
        <v>43</v>
      </c>
      <c r="B44" s="15" t="s">
        <v>119</v>
      </c>
      <c r="C44" s="7" t="s">
        <v>32</v>
      </c>
      <c r="D44" s="6" t="s">
        <v>230</v>
      </c>
      <c r="G44" s="17"/>
      <c r="H44" s="4" t="str">
        <f t="shared" si="2"/>
        <v xml:space="preserve">Maine Local </v>
      </c>
      <c r="I44" s="10" t="s">
        <v>32</v>
      </c>
      <c r="J44" s="16" t="str">
        <f t="shared" si="0"/>
        <v>ME</v>
      </c>
      <c r="K44" s="12" t="s">
        <v>59</v>
      </c>
      <c r="L44" s="12" t="s">
        <v>60</v>
      </c>
    </row>
    <row r="45" spans="1:12" x14ac:dyDescent="0.2">
      <c r="A45" s="1">
        <v>44</v>
      </c>
      <c r="B45" s="15" t="s">
        <v>120</v>
      </c>
      <c r="C45" s="7" t="s">
        <v>32</v>
      </c>
      <c r="D45" s="6" t="s">
        <v>202</v>
      </c>
      <c r="E45" s="6" t="s">
        <v>211</v>
      </c>
      <c r="F45" s="6" t="s">
        <v>231</v>
      </c>
      <c r="G45" s="17" t="str">
        <f>J45&amp;" "&amp;D45</f>
        <v>ME State</v>
      </c>
      <c r="H45" s="4" t="str">
        <f t="shared" si="2"/>
        <v>Maine State and Teacher (ME State)</v>
      </c>
      <c r="I45" s="10" t="s">
        <v>32</v>
      </c>
      <c r="J45" s="16" t="str">
        <f t="shared" si="0"/>
        <v>ME</v>
      </c>
      <c r="K45" s="11" t="s">
        <v>261</v>
      </c>
      <c r="L45" s="12" t="s">
        <v>61</v>
      </c>
    </row>
    <row r="46" spans="1:12" x14ac:dyDescent="0.2">
      <c r="A46" s="1">
        <v>45</v>
      </c>
      <c r="B46" s="15" t="s">
        <v>121</v>
      </c>
      <c r="C46" s="7" t="s">
        <v>232</v>
      </c>
      <c r="D46" s="6" t="s">
        <v>196</v>
      </c>
      <c r="G46" s="17" t="str">
        <f>J46&amp;" "&amp;D46</f>
        <v>MD PERS</v>
      </c>
      <c r="H46" s="4" t="str">
        <f t="shared" si="2"/>
        <v>Maryland PERS (MD PERS)</v>
      </c>
      <c r="I46" s="10" t="s">
        <v>232</v>
      </c>
      <c r="J46" s="16" t="str">
        <f>IF(I46=I45,J45,INDEX($L$2:$L$59,MATCH($I46,$K$2:$K$59,0)))</f>
        <v>MD</v>
      </c>
      <c r="K46" s="11" t="s">
        <v>300</v>
      </c>
      <c r="L46" s="12" t="s">
        <v>62</v>
      </c>
    </row>
    <row r="47" spans="1:12" x14ac:dyDescent="0.2">
      <c r="A47" s="1">
        <v>46</v>
      </c>
      <c r="B47" s="15" t="s">
        <v>122</v>
      </c>
      <c r="C47" s="7" t="s">
        <v>232</v>
      </c>
      <c r="D47" s="6" t="s">
        <v>284</v>
      </c>
      <c r="G47" s="17" t="str">
        <f>J47&amp;" "&amp;D47</f>
        <v>MD TRS</v>
      </c>
      <c r="H47" s="4" t="str">
        <f t="shared" si="2"/>
        <v>Maryland Teachers (MD TRS)</v>
      </c>
      <c r="I47" s="10" t="s">
        <v>232</v>
      </c>
      <c r="J47" s="16" t="str">
        <f t="shared" ref="J47:J110" si="3">IF(I47=I46,J46,INDEX($L$2:$L$59,MATCH($I47,$K$2:$K$59,0)))</f>
        <v>MD</v>
      </c>
      <c r="K47" s="11" t="s">
        <v>301</v>
      </c>
      <c r="L47" s="12" t="s">
        <v>63</v>
      </c>
    </row>
    <row r="48" spans="1:12" x14ac:dyDescent="0.2">
      <c r="A48" s="1">
        <v>47</v>
      </c>
      <c r="B48" s="15" t="s">
        <v>123</v>
      </c>
      <c r="C48" s="7" t="s">
        <v>233</v>
      </c>
      <c r="D48" s="6" t="s">
        <v>201</v>
      </c>
      <c r="G48" s="13" t="s">
        <v>305</v>
      </c>
      <c r="H48" s="4" t="str">
        <f t="shared" si="2"/>
        <v>Massachusetts SRS (MSERS)</v>
      </c>
      <c r="I48" s="10" t="s">
        <v>233</v>
      </c>
      <c r="J48" s="16" t="str">
        <f t="shared" si="3"/>
        <v>MA</v>
      </c>
      <c r="K48" s="11" t="s">
        <v>302</v>
      </c>
      <c r="L48" s="12" t="s">
        <v>64</v>
      </c>
    </row>
    <row r="49" spans="1:12" x14ac:dyDescent="0.2">
      <c r="A49" s="1">
        <v>48</v>
      </c>
      <c r="B49" s="15" t="s">
        <v>124</v>
      </c>
      <c r="C49" s="7" t="s">
        <v>233</v>
      </c>
      <c r="D49" s="6" t="s">
        <v>284</v>
      </c>
      <c r="G49" s="17" t="str">
        <f>J49&amp;" "&amp;D49</f>
        <v>MA TRS</v>
      </c>
      <c r="H49" s="4" t="str">
        <f t="shared" si="2"/>
        <v>Massachusetts Teachers (MA TRS)</v>
      </c>
      <c r="I49" s="10" t="s">
        <v>233</v>
      </c>
      <c r="J49" s="16" t="str">
        <f t="shared" si="3"/>
        <v>MA</v>
      </c>
      <c r="K49" s="11" t="s">
        <v>303</v>
      </c>
      <c r="L49" s="12" t="s">
        <v>65</v>
      </c>
    </row>
    <row r="50" spans="1:12" x14ac:dyDescent="0.2">
      <c r="A50" s="1">
        <v>49</v>
      </c>
      <c r="B50" s="15" t="s">
        <v>125</v>
      </c>
      <c r="C50" s="7" t="s">
        <v>234</v>
      </c>
      <c r="D50" s="6" t="s">
        <v>209</v>
      </c>
      <c r="G50" s="17"/>
      <c r="H50" s="4" t="str">
        <f t="shared" si="2"/>
        <v xml:space="preserve">Michigan Municipal </v>
      </c>
      <c r="I50" s="10" t="s">
        <v>234</v>
      </c>
      <c r="J50" s="16" t="str">
        <f t="shared" si="3"/>
        <v>MI</v>
      </c>
      <c r="K50" s="11" t="s">
        <v>288</v>
      </c>
      <c r="L50" s="12" t="s">
        <v>66</v>
      </c>
    </row>
    <row r="51" spans="1:12" x14ac:dyDescent="0.2">
      <c r="A51" s="1">
        <v>50</v>
      </c>
      <c r="B51" s="15" t="s">
        <v>126</v>
      </c>
      <c r="C51" s="7" t="s">
        <v>234</v>
      </c>
      <c r="D51" s="6" t="s">
        <v>199</v>
      </c>
      <c r="E51" s="6" t="s">
        <v>229</v>
      </c>
      <c r="G51" s="13" t="s">
        <v>4</v>
      </c>
      <c r="H51" s="4" t="str">
        <f t="shared" si="2"/>
        <v>Michigan Public Schools (Michigan PSERS)</v>
      </c>
      <c r="I51" s="10" t="s">
        <v>234</v>
      </c>
      <c r="J51" s="16" t="str">
        <f t="shared" si="3"/>
        <v>MI</v>
      </c>
      <c r="K51" s="11" t="s">
        <v>265</v>
      </c>
      <c r="L51" s="12" t="s">
        <v>67</v>
      </c>
    </row>
    <row r="52" spans="1:12" x14ac:dyDescent="0.2">
      <c r="A52" s="1">
        <v>51</v>
      </c>
      <c r="B52" s="15" t="s">
        <v>127</v>
      </c>
      <c r="C52" s="7" t="s">
        <v>234</v>
      </c>
      <c r="D52" s="6" t="s">
        <v>213</v>
      </c>
      <c r="G52" s="17"/>
      <c r="H52" s="4" t="str">
        <f t="shared" si="2"/>
        <v xml:space="preserve">Michigan SERS </v>
      </c>
      <c r="I52" s="10" t="s">
        <v>234</v>
      </c>
      <c r="J52" s="16" t="str">
        <f t="shared" si="3"/>
        <v>MI</v>
      </c>
      <c r="K52" s="11" t="s">
        <v>68</v>
      </c>
      <c r="L52" s="12" t="s">
        <v>69</v>
      </c>
    </row>
    <row r="53" spans="1:12" x14ac:dyDescent="0.2">
      <c r="A53" s="1">
        <v>52</v>
      </c>
      <c r="B53" s="15" t="s">
        <v>128</v>
      </c>
      <c r="C53" s="7" t="s">
        <v>235</v>
      </c>
      <c r="D53" s="6" t="s">
        <v>236</v>
      </c>
      <c r="G53" s="17"/>
      <c r="H53" s="4" t="str">
        <f t="shared" si="2"/>
        <v xml:space="preserve">Minnesota GERF </v>
      </c>
      <c r="I53" s="10" t="s">
        <v>235</v>
      </c>
      <c r="J53" s="16" t="str">
        <f t="shared" si="3"/>
        <v>MN</v>
      </c>
      <c r="K53" s="11" t="s">
        <v>273</v>
      </c>
      <c r="L53" s="12" t="s">
        <v>70</v>
      </c>
    </row>
    <row r="54" spans="1:12" x14ac:dyDescent="0.2">
      <c r="A54" s="1">
        <v>53</v>
      </c>
      <c r="B54" s="15" t="s">
        <v>129</v>
      </c>
      <c r="C54" s="7" t="s">
        <v>235</v>
      </c>
      <c r="D54" s="6" t="s">
        <v>223</v>
      </c>
      <c r="E54" s="6" t="s">
        <v>211</v>
      </c>
      <c r="F54" s="6" t="s">
        <v>222</v>
      </c>
      <c r="G54" s="17"/>
      <c r="H54" s="4" t="str">
        <f t="shared" si="2"/>
        <v xml:space="preserve">Minnesota Police and Fire </v>
      </c>
      <c r="I54" s="10" t="s">
        <v>235</v>
      </c>
      <c r="J54" s="16" t="str">
        <f t="shared" si="3"/>
        <v>MN</v>
      </c>
      <c r="K54" s="11" t="s">
        <v>274</v>
      </c>
      <c r="L54" s="12" t="s">
        <v>71</v>
      </c>
    </row>
    <row r="55" spans="1:12" x14ac:dyDescent="0.2">
      <c r="A55" s="1">
        <v>54</v>
      </c>
      <c r="B55" s="15" t="s">
        <v>130</v>
      </c>
      <c r="C55" s="7" t="s">
        <v>235</v>
      </c>
      <c r="D55" s="6" t="s">
        <v>202</v>
      </c>
      <c r="E55" s="6" t="s">
        <v>215</v>
      </c>
      <c r="G55" s="17" t="str">
        <f>J55&amp;" "&amp;D55</f>
        <v>MN State</v>
      </c>
      <c r="H55" s="4" t="str">
        <f t="shared" si="2"/>
        <v>Minnesota State Employees (MN State)</v>
      </c>
      <c r="I55" s="10" t="s">
        <v>235</v>
      </c>
      <c r="J55" s="16" t="str">
        <f t="shared" si="3"/>
        <v>MN</v>
      </c>
      <c r="K55" s="12" t="s">
        <v>289</v>
      </c>
      <c r="L55" s="12" t="s">
        <v>72</v>
      </c>
    </row>
    <row r="56" spans="1:12" x14ac:dyDescent="0.2">
      <c r="A56" s="1">
        <v>55</v>
      </c>
      <c r="B56" s="15" t="s">
        <v>131</v>
      </c>
      <c r="C56" s="7" t="s">
        <v>235</v>
      </c>
      <c r="D56" s="6" t="s">
        <v>284</v>
      </c>
      <c r="G56" s="17" t="str">
        <f>J56&amp;" "&amp;D56</f>
        <v>MN TRS</v>
      </c>
      <c r="H56" s="4" t="str">
        <f t="shared" si="2"/>
        <v>Minnesota Teachers (MN TRS)</v>
      </c>
      <c r="I56" s="10" t="s">
        <v>235</v>
      </c>
      <c r="J56" s="16" t="str">
        <f t="shared" si="3"/>
        <v>MN</v>
      </c>
      <c r="K56" s="11" t="s">
        <v>275</v>
      </c>
      <c r="L56" s="12" t="s">
        <v>73</v>
      </c>
    </row>
    <row r="57" spans="1:12" x14ac:dyDescent="0.2">
      <c r="A57" s="1">
        <v>56</v>
      </c>
      <c r="B57" s="15" t="s">
        <v>132</v>
      </c>
      <c r="C57" s="7" t="s">
        <v>237</v>
      </c>
      <c r="D57" s="6" t="s">
        <v>196</v>
      </c>
      <c r="G57" s="17"/>
      <c r="H57" s="4" t="str">
        <f t="shared" si="2"/>
        <v xml:space="preserve">Mississippi PERS </v>
      </c>
      <c r="I57" s="10" t="s">
        <v>237</v>
      </c>
      <c r="J57" s="16" t="str">
        <f t="shared" si="3"/>
        <v>MS</v>
      </c>
      <c r="K57" s="11" t="s">
        <v>304</v>
      </c>
      <c r="L57" s="12" t="s">
        <v>74</v>
      </c>
    </row>
    <row r="58" spans="1:12" x14ac:dyDescent="0.2">
      <c r="A58" s="1">
        <v>57</v>
      </c>
      <c r="B58" s="15" t="s">
        <v>133</v>
      </c>
      <c r="C58" s="7" t="s">
        <v>238</v>
      </c>
      <c r="D58" s="6" t="s">
        <v>239</v>
      </c>
      <c r="E58" s="6" t="s">
        <v>211</v>
      </c>
      <c r="F58" s="6" t="s">
        <v>240</v>
      </c>
      <c r="G58" s="17"/>
      <c r="H58" s="4" t="str">
        <f t="shared" si="2"/>
        <v xml:space="preserve">Missouri DOT and Highway </v>
      </c>
      <c r="I58" s="10" t="s">
        <v>238</v>
      </c>
      <c r="J58" s="16" t="str">
        <f t="shared" si="3"/>
        <v>MO</v>
      </c>
      <c r="K58" s="11" t="s">
        <v>279</v>
      </c>
      <c r="L58" s="12" t="s">
        <v>75</v>
      </c>
    </row>
    <row r="59" spans="1:12" x14ac:dyDescent="0.2">
      <c r="A59" s="1">
        <v>58</v>
      </c>
      <c r="B59" s="15" t="s">
        <v>134</v>
      </c>
      <c r="C59" s="7" t="s">
        <v>238</v>
      </c>
      <c r="D59" s="6" t="s">
        <v>230</v>
      </c>
      <c r="G59" s="17"/>
      <c r="H59" s="4" t="str">
        <f t="shared" si="2"/>
        <v xml:space="preserve">Missouri Local </v>
      </c>
      <c r="I59" s="10" t="s">
        <v>238</v>
      </c>
      <c r="J59" s="16" t="str">
        <f t="shared" si="3"/>
        <v>MO</v>
      </c>
      <c r="K59" s="11" t="s">
        <v>280</v>
      </c>
      <c r="L59" s="12" t="s">
        <v>76</v>
      </c>
    </row>
    <row r="60" spans="1:12" x14ac:dyDescent="0.2">
      <c r="A60" s="1">
        <v>59</v>
      </c>
      <c r="B60" s="15" t="s">
        <v>135</v>
      </c>
      <c r="C60" s="7" t="s">
        <v>238</v>
      </c>
      <c r="D60" s="6" t="s">
        <v>241</v>
      </c>
      <c r="G60" s="17"/>
      <c r="H60" s="4" t="str">
        <f t="shared" si="2"/>
        <v xml:space="preserve">Missouri PEERS </v>
      </c>
      <c r="I60" s="10" t="s">
        <v>238</v>
      </c>
      <c r="J60" s="16" t="str">
        <f t="shared" si="3"/>
        <v>MO</v>
      </c>
    </row>
    <row r="61" spans="1:12" x14ac:dyDescent="0.2">
      <c r="A61" s="1">
        <v>60</v>
      </c>
      <c r="B61" s="15" t="s">
        <v>136</v>
      </c>
      <c r="C61" s="7" t="s">
        <v>238</v>
      </c>
      <c r="D61" s="6" t="s">
        <v>202</v>
      </c>
      <c r="E61" s="6" t="s">
        <v>215</v>
      </c>
      <c r="G61" s="17" t="str">
        <f>J61&amp;" "&amp;D61</f>
        <v>MO State</v>
      </c>
      <c r="H61" s="4" t="str">
        <f t="shared" si="2"/>
        <v>Missouri State Employees (MO State)</v>
      </c>
      <c r="I61" s="10" t="s">
        <v>238</v>
      </c>
      <c r="J61" s="16" t="str">
        <f t="shared" si="3"/>
        <v>MO</v>
      </c>
    </row>
    <row r="62" spans="1:12" x14ac:dyDescent="0.2">
      <c r="A62" s="1">
        <v>61</v>
      </c>
      <c r="B62" s="15" t="s">
        <v>137</v>
      </c>
      <c r="C62" s="7" t="s">
        <v>238</v>
      </c>
      <c r="D62" s="6" t="s">
        <v>284</v>
      </c>
      <c r="G62" s="17" t="str">
        <f>J62&amp;" "&amp;D62</f>
        <v>MO TRS</v>
      </c>
      <c r="H62" s="4" t="str">
        <f t="shared" si="2"/>
        <v>Missouri Teachers (MO TRS)</v>
      </c>
      <c r="I62" s="10" t="s">
        <v>238</v>
      </c>
      <c r="J62" s="16" t="str">
        <f t="shared" si="3"/>
        <v>MO</v>
      </c>
    </row>
    <row r="63" spans="1:12" x14ac:dyDescent="0.2">
      <c r="A63" s="1">
        <v>62</v>
      </c>
      <c r="B63" s="15" t="s">
        <v>138</v>
      </c>
      <c r="C63" s="7" t="s">
        <v>242</v>
      </c>
      <c r="D63" s="6" t="s">
        <v>196</v>
      </c>
      <c r="G63" s="17"/>
      <c r="H63" s="4" t="str">
        <f t="shared" si="2"/>
        <v xml:space="preserve">Montana PERS </v>
      </c>
      <c r="I63" s="10" t="s">
        <v>242</v>
      </c>
      <c r="J63" s="16" t="str">
        <f t="shared" si="3"/>
        <v>MT</v>
      </c>
    </row>
    <row r="64" spans="1:12" x14ac:dyDescent="0.2">
      <c r="A64" s="1">
        <v>63</v>
      </c>
      <c r="B64" s="15" t="s">
        <v>139</v>
      </c>
      <c r="C64" s="7" t="s">
        <v>242</v>
      </c>
      <c r="D64" s="6" t="s">
        <v>284</v>
      </c>
      <c r="G64" s="17" t="str">
        <f>J64&amp;" "&amp;D64</f>
        <v>MT TRS</v>
      </c>
      <c r="H64" s="4" t="str">
        <f t="shared" si="2"/>
        <v>Montana Teachers (MT TRS)</v>
      </c>
      <c r="I64" s="10" t="s">
        <v>242</v>
      </c>
      <c r="J64" s="16" t="str">
        <f t="shared" si="3"/>
        <v>MT</v>
      </c>
    </row>
    <row r="65" spans="1:10" x14ac:dyDescent="0.2">
      <c r="A65" s="1">
        <v>64</v>
      </c>
      <c r="B65" s="15" t="s">
        <v>140</v>
      </c>
      <c r="C65" s="7" t="s">
        <v>243</v>
      </c>
      <c r="D65" s="6" t="s">
        <v>229</v>
      </c>
      <c r="G65" s="17"/>
      <c r="H65" s="4" t="str">
        <f t="shared" si="2"/>
        <v xml:space="preserve">Nebraska Schools </v>
      </c>
      <c r="I65" s="10" t="s">
        <v>243</v>
      </c>
      <c r="J65" s="16" t="str">
        <f t="shared" si="3"/>
        <v>NE</v>
      </c>
    </row>
    <row r="66" spans="1:10" x14ac:dyDescent="0.2">
      <c r="A66" s="1">
        <v>65</v>
      </c>
      <c r="B66" s="15" t="s">
        <v>141</v>
      </c>
      <c r="C66" s="7" t="s">
        <v>244</v>
      </c>
      <c r="D66" s="6" t="s">
        <v>223</v>
      </c>
      <c r="E66" s="6" t="s">
        <v>245</v>
      </c>
      <c r="F66" s="6" t="s">
        <v>211</v>
      </c>
      <c r="G66" s="17"/>
      <c r="H66" s="4" t="str">
        <f t="shared" ref="H66:H97" si="4">B66&amp;" "&amp;IF(G66="","","("&amp;G66&amp;")")</f>
        <v xml:space="preserve">Nevada Police Officer and Firefighter </v>
      </c>
      <c r="I66" s="10" t="s">
        <v>244</v>
      </c>
      <c r="J66" s="16" t="str">
        <f t="shared" si="3"/>
        <v>NV</v>
      </c>
    </row>
    <row r="67" spans="1:10" x14ac:dyDescent="0.2">
      <c r="A67" s="1">
        <v>66</v>
      </c>
      <c r="B67" s="15" t="s">
        <v>142</v>
      </c>
      <c r="C67" s="7" t="s">
        <v>244</v>
      </c>
      <c r="D67" s="6" t="s">
        <v>246</v>
      </c>
      <c r="E67" s="6" t="s">
        <v>215</v>
      </c>
      <c r="G67" s="17"/>
      <c r="H67" s="4" t="str">
        <f t="shared" si="4"/>
        <v xml:space="preserve">Nevada Regular Employees </v>
      </c>
      <c r="I67" s="10" t="s">
        <v>244</v>
      </c>
      <c r="J67" s="16" t="str">
        <f t="shared" si="3"/>
        <v>NV</v>
      </c>
    </row>
    <row r="68" spans="1:10" x14ac:dyDescent="0.2">
      <c r="A68" s="1">
        <v>67</v>
      </c>
      <c r="B68" s="15" t="s">
        <v>143</v>
      </c>
      <c r="C68" s="7" t="s">
        <v>247</v>
      </c>
      <c r="D68" s="6" t="s">
        <v>248</v>
      </c>
      <c r="E68" s="6" t="s">
        <v>217</v>
      </c>
      <c r="G68" s="17"/>
      <c r="H68" s="4" t="str">
        <f t="shared" si="4"/>
        <v xml:space="preserve">New Hampshire RS </v>
      </c>
      <c r="I68" s="10" t="s">
        <v>294</v>
      </c>
      <c r="J68" s="16" t="str">
        <f t="shared" si="3"/>
        <v>NH</v>
      </c>
    </row>
    <row r="69" spans="1:10" x14ac:dyDescent="0.2">
      <c r="A69" s="1">
        <v>68</v>
      </c>
      <c r="B69" s="15" t="s">
        <v>144</v>
      </c>
      <c r="C69" s="7" t="s">
        <v>247</v>
      </c>
      <c r="D69" s="6" t="s">
        <v>249</v>
      </c>
      <c r="E69" s="6" t="s">
        <v>196</v>
      </c>
      <c r="G69" s="17"/>
      <c r="H69" s="4" t="str">
        <f t="shared" si="4"/>
        <v xml:space="preserve">New Jersey PERS </v>
      </c>
      <c r="I69" s="10" t="s">
        <v>295</v>
      </c>
      <c r="J69" s="16" t="str">
        <f t="shared" si="3"/>
        <v>NJ</v>
      </c>
    </row>
    <row r="70" spans="1:10" x14ac:dyDescent="0.2">
      <c r="A70" s="1">
        <v>69</v>
      </c>
      <c r="B70" s="15" t="s">
        <v>145</v>
      </c>
      <c r="C70" s="7" t="s">
        <v>247</v>
      </c>
      <c r="D70" s="6" t="s">
        <v>249</v>
      </c>
      <c r="E70" s="6" t="s">
        <v>223</v>
      </c>
      <c r="F70" s="6" t="s">
        <v>250</v>
      </c>
      <c r="G70" s="17"/>
      <c r="H70" s="4" t="str">
        <f t="shared" si="4"/>
        <v xml:space="preserve">New Jersey Police &amp; Fire </v>
      </c>
      <c r="I70" s="10" t="s">
        <v>295</v>
      </c>
      <c r="J70" s="16" t="str">
        <f t="shared" si="3"/>
        <v>NJ</v>
      </c>
    </row>
    <row r="71" spans="1:10" x14ac:dyDescent="0.2">
      <c r="A71" s="1">
        <v>70</v>
      </c>
      <c r="B71" s="15" t="s">
        <v>146</v>
      </c>
      <c r="C71" s="7" t="s">
        <v>247</v>
      </c>
      <c r="D71" s="6" t="s">
        <v>249</v>
      </c>
      <c r="E71" s="6" t="s">
        <v>195</v>
      </c>
      <c r="G71" s="17" t="s">
        <v>5</v>
      </c>
      <c r="H71" s="4" t="str">
        <f t="shared" si="4"/>
        <v>New Jersey Teachers (New Jersey TRS)</v>
      </c>
      <c r="I71" s="10" t="s">
        <v>295</v>
      </c>
      <c r="J71" s="16" t="str">
        <f t="shared" si="3"/>
        <v>NJ</v>
      </c>
    </row>
    <row r="72" spans="1:10" x14ac:dyDescent="0.2">
      <c r="A72" s="1">
        <v>71</v>
      </c>
      <c r="B72" s="15" t="s">
        <v>147</v>
      </c>
      <c r="C72" s="7" t="s">
        <v>247</v>
      </c>
      <c r="D72" s="6" t="s">
        <v>251</v>
      </c>
      <c r="E72" s="6" t="s">
        <v>252</v>
      </c>
      <c r="G72" s="13" t="s">
        <v>310</v>
      </c>
      <c r="H72" s="4" t="str">
        <f t="shared" si="4"/>
        <v>New Mexico Educational (NM ERB)</v>
      </c>
      <c r="I72" s="10" t="s">
        <v>296</v>
      </c>
      <c r="J72" s="16" t="str">
        <f t="shared" si="3"/>
        <v>NM</v>
      </c>
    </row>
    <row r="73" spans="1:10" x14ac:dyDescent="0.2">
      <c r="A73" s="1">
        <v>72</v>
      </c>
      <c r="B73" s="15" t="s">
        <v>148</v>
      </c>
      <c r="C73" s="7" t="s">
        <v>247</v>
      </c>
      <c r="D73" s="6" t="s">
        <v>251</v>
      </c>
      <c r="E73" s="6" t="s">
        <v>253</v>
      </c>
      <c r="G73" s="13" t="s">
        <v>311</v>
      </c>
      <c r="H73" s="4" t="str">
        <f t="shared" si="4"/>
        <v>New Mexico PERA (NM PERA)</v>
      </c>
      <c r="I73" s="10" t="s">
        <v>296</v>
      </c>
      <c r="J73" s="16" t="str">
        <f t="shared" si="3"/>
        <v>NM</v>
      </c>
    </row>
    <row r="74" spans="1:10" x14ac:dyDescent="0.2">
      <c r="A74" s="1">
        <v>73</v>
      </c>
      <c r="B74" s="15" t="s">
        <v>149</v>
      </c>
      <c r="C74" s="7" t="s">
        <v>247</v>
      </c>
      <c r="D74" s="6" t="s">
        <v>254</v>
      </c>
      <c r="E74" s="6" t="s">
        <v>202</v>
      </c>
      <c r="F74" s="6" t="s">
        <v>195</v>
      </c>
      <c r="G74" s="17" t="s">
        <v>312</v>
      </c>
      <c r="H74" s="4" t="str">
        <f t="shared" si="4"/>
        <v>New York State Teachers (NY TRS)</v>
      </c>
      <c r="I74" s="10" t="s">
        <v>297</v>
      </c>
      <c r="J74" s="16" t="str">
        <f t="shared" si="3"/>
        <v>NY</v>
      </c>
    </row>
    <row r="75" spans="1:10" x14ac:dyDescent="0.2">
      <c r="A75" s="1">
        <v>74</v>
      </c>
      <c r="B75" s="15" t="s">
        <v>150</v>
      </c>
      <c r="C75" s="7" t="s">
        <v>255</v>
      </c>
      <c r="D75" s="6" t="s">
        <v>256</v>
      </c>
      <c r="E75" s="6" t="s">
        <v>230</v>
      </c>
      <c r="F75" s="6" t="s">
        <v>257</v>
      </c>
      <c r="G75" s="17"/>
      <c r="H75" s="4" t="str">
        <f t="shared" si="4"/>
        <v xml:space="preserve">North Carolina Local Government </v>
      </c>
      <c r="I75" s="10" t="s">
        <v>298</v>
      </c>
      <c r="J75" s="16" t="str">
        <f t="shared" si="3"/>
        <v>NC</v>
      </c>
    </row>
    <row r="76" spans="1:10" x14ac:dyDescent="0.2">
      <c r="A76" s="1">
        <v>75</v>
      </c>
      <c r="B76" s="15" t="s">
        <v>151</v>
      </c>
      <c r="C76" s="7" t="s">
        <v>255</v>
      </c>
      <c r="D76" s="6" t="s">
        <v>256</v>
      </c>
      <c r="E76" s="6" t="s">
        <v>195</v>
      </c>
      <c r="F76" s="6" t="s">
        <v>211</v>
      </c>
      <c r="G76" s="13" t="s">
        <v>313</v>
      </c>
      <c r="H76" s="4" t="str">
        <f t="shared" si="4"/>
        <v>North Carolina Teachers and State Employees (NC TSERS)</v>
      </c>
      <c r="I76" s="10" t="s">
        <v>298</v>
      </c>
      <c r="J76" s="16" t="str">
        <f t="shared" si="3"/>
        <v>NC</v>
      </c>
    </row>
    <row r="77" spans="1:10" x14ac:dyDescent="0.2">
      <c r="A77" s="1">
        <v>76</v>
      </c>
      <c r="B77" s="15" t="s">
        <v>152</v>
      </c>
      <c r="C77" s="7" t="s">
        <v>255</v>
      </c>
      <c r="D77" s="6" t="s">
        <v>258</v>
      </c>
      <c r="E77" s="6" t="s">
        <v>196</v>
      </c>
      <c r="G77" s="17"/>
      <c r="H77" s="4" t="str">
        <f t="shared" si="4"/>
        <v xml:space="preserve">North Dakota PERS </v>
      </c>
      <c r="I77" s="10" t="s">
        <v>299</v>
      </c>
      <c r="J77" s="16" t="str">
        <f t="shared" si="3"/>
        <v>ND</v>
      </c>
    </row>
    <row r="78" spans="1:10" x14ac:dyDescent="0.2">
      <c r="A78" s="1">
        <v>77</v>
      </c>
      <c r="B78" s="15" t="s">
        <v>153</v>
      </c>
      <c r="C78" s="7" t="s">
        <v>255</v>
      </c>
      <c r="D78" s="6" t="s">
        <v>258</v>
      </c>
      <c r="E78" s="6" t="s">
        <v>195</v>
      </c>
      <c r="G78" s="17" t="s">
        <v>314</v>
      </c>
      <c r="H78" s="4" t="str">
        <f t="shared" si="4"/>
        <v>North Dakota Teachers (ND TRS)</v>
      </c>
      <c r="I78" s="10" t="s">
        <v>299</v>
      </c>
      <c r="J78" s="16" t="str">
        <f t="shared" si="3"/>
        <v>ND</v>
      </c>
    </row>
    <row r="79" spans="1:10" x14ac:dyDescent="0.2">
      <c r="A79" s="1">
        <v>78</v>
      </c>
      <c r="B79" s="15" t="s">
        <v>154</v>
      </c>
      <c r="C79" s="7" t="s">
        <v>50</v>
      </c>
      <c r="D79" s="6" t="s">
        <v>202</v>
      </c>
      <c r="E79" s="6" t="s">
        <v>250</v>
      </c>
      <c r="F79" s="6" t="s">
        <v>230</v>
      </c>
      <c r="G79" s="17"/>
      <c r="H79" s="4" t="str">
        <f t="shared" si="4"/>
        <v xml:space="preserve">NY State &amp; Local ERS </v>
      </c>
      <c r="I79" s="10" t="s">
        <v>297</v>
      </c>
      <c r="J79" s="16" t="str">
        <f t="shared" si="3"/>
        <v>NY</v>
      </c>
    </row>
    <row r="80" spans="1:10" x14ac:dyDescent="0.2">
      <c r="A80" s="1">
        <v>79</v>
      </c>
      <c r="B80" s="15" t="s">
        <v>155</v>
      </c>
      <c r="C80" s="7" t="s">
        <v>50</v>
      </c>
      <c r="D80" s="6" t="s">
        <v>202</v>
      </c>
      <c r="E80" s="6" t="s">
        <v>250</v>
      </c>
      <c r="F80" s="6" t="s">
        <v>230</v>
      </c>
      <c r="G80" s="17"/>
      <c r="H80" s="4" t="str">
        <f t="shared" si="4"/>
        <v xml:space="preserve">NY State &amp; Local Police &amp; Fire </v>
      </c>
      <c r="I80" s="10" t="s">
        <v>297</v>
      </c>
      <c r="J80" s="16" t="str">
        <f t="shared" si="3"/>
        <v>NY</v>
      </c>
    </row>
    <row r="81" spans="1:10" x14ac:dyDescent="0.2">
      <c r="A81" s="1">
        <v>80</v>
      </c>
      <c r="B81" s="15" t="s">
        <v>156</v>
      </c>
      <c r="C81" s="7" t="s">
        <v>55</v>
      </c>
      <c r="D81" s="6" t="s">
        <v>196</v>
      </c>
      <c r="G81" s="17"/>
      <c r="H81" s="4" t="str">
        <f t="shared" si="4"/>
        <v xml:space="preserve">Ohio PERS </v>
      </c>
      <c r="I81" s="10" t="s">
        <v>55</v>
      </c>
      <c r="J81" s="16" t="str">
        <f t="shared" si="3"/>
        <v>OH</v>
      </c>
    </row>
    <row r="82" spans="1:10" x14ac:dyDescent="0.2">
      <c r="A82" s="1">
        <v>81</v>
      </c>
      <c r="B82" s="15" t="s">
        <v>157</v>
      </c>
      <c r="C82" s="7" t="s">
        <v>55</v>
      </c>
      <c r="D82" s="6" t="s">
        <v>223</v>
      </c>
      <c r="E82" s="6" t="s">
        <v>250</v>
      </c>
      <c r="F82" s="6" t="s">
        <v>222</v>
      </c>
      <c r="G82" s="17"/>
      <c r="H82" s="4" t="str">
        <f t="shared" si="4"/>
        <v xml:space="preserve">Ohio Police &amp; Fire </v>
      </c>
      <c r="I82" s="10" t="s">
        <v>55</v>
      </c>
      <c r="J82" s="16" t="str">
        <f t="shared" si="3"/>
        <v>OH</v>
      </c>
    </row>
    <row r="83" spans="1:10" x14ac:dyDescent="0.2">
      <c r="A83" s="1">
        <v>82</v>
      </c>
      <c r="B83" s="15" t="s">
        <v>158</v>
      </c>
      <c r="C83" s="7" t="s">
        <v>55</v>
      </c>
      <c r="D83" s="6" t="s">
        <v>210</v>
      </c>
      <c r="E83" s="6" t="s">
        <v>215</v>
      </c>
      <c r="G83" s="17"/>
      <c r="H83" s="4" t="str">
        <f t="shared" si="4"/>
        <v xml:space="preserve">Ohio School Employees </v>
      </c>
      <c r="I83" s="10" t="s">
        <v>55</v>
      </c>
      <c r="J83" s="16" t="str">
        <f t="shared" si="3"/>
        <v>OH</v>
      </c>
    </row>
    <row r="84" spans="1:10" x14ac:dyDescent="0.2">
      <c r="A84" s="1">
        <v>83</v>
      </c>
      <c r="B84" s="15" t="s">
        <v>159</v>
      </c>
      <c r="C84" s="7" t="s">
        <v>55</v>
      </c>
      <c r="D84" s="6" t="s">
        <v>284</v>
      </c>
      <c r="G84" s="17" t="s">
        <v>315</v>
      </c>
      <c r="H84" s="4" t="str">
        <f t="shared" si="4"/>
        <v>Ohio Teachers (OH TRS)</v>
      </c>
      <c r="I84" s="10" t="s">
        <v>55</v>
      </c>
      <c r="J84" s="16" t="str">
        <f t="shared" si="3"/>
        <v>OH</v>
      </c>
    </row>
    <row r="85" spans="1:10" x14ac:dyDescent="0.2">
      <c r="A85" s="1">
        <v>84</v>
      </c>
      <c r="B85" s="15" t="s">
        <v>160</v>
      </c>
      <c r="C85" s="7" t="s">
        <v>259</v>
      </c>
      <c r="D85" s="6" t="s">
        <v>196</v>
      </c>
      <c r="G85" s="17"/>
      <c r="H85" s="4" t="str">
        <f t="shared" si="4"/>
        <v xml:space="preserve">Oklahoma PERS </v>
      </c>
      <c r="I85" s="10" t="s">
        <v>259</v>
      </c>
      <c r="J85" s="16" t="str">
        <f t="shared" si="3"/>
        <v>OK</v>
      </c>
    </row>
    <row r="86" spans="1:10" x14ac:dyDescent="0.2">
      <c r="A86" s="1">
        <v>85</v>
      </c>
      <c r="B86" s="15" t="s">
        <v>161</v>
      </c>
      <c r="C86" s="7" t="s">
        <v>259</v>
      </c>
      <c r="D86" s="6" t="s">
        <v>223</v>
      </c>
      <c r="G86" s="17"/>
      <c r="H86" s="4" t="str">
        <f t="shared" si="4"/>
        <v xml:space="preserve">Oklahoma Police </v>
      </c>
      <c r="I86" s="10" t="s">
        <v>259</v>
      </c>
      <c r="J86" s="16" t="str">
        <f t="shared" si="3"/>
        <v>OK</v>
      </c>
    </row>
    <row r="87" spans="1:10" x14ac:dyDescent="0.2">
      <c r="A87" s="1">
        <v>86</v>
      </c>
      <c r="B87" s="15" t="s">
        <v>162</v>
      </c>
      <c r="C87" s="7" t="s">
        <v>259</v>
      </c>
      <c r="D87" s="6" t="s">
        <v>284</v>
      </c>
      <c r="G87" s="17" t="s">
        <v>6</v>
      </c>
      <c r="H87" s="4" t="str">
        <f t="shared" si="4"/>
        <v>Oklahoma Teachers (Oklahoma TRS)</v>
      </c>
      <c r="I87" s="10" t="s">
        <v>259</v>
      </c>
      <c r="J87" s="16" t="str">
        <f t="shared" si="3"/>
        <v>OK</v>
      </c>
    </row>
    <row r="88" spans="1:10" x14ac:dyDescent="0.2">
      <c r="A88" s="1">
        <v>87</v>
      </c>
      <c r="B88" s="15" t="s">
        <v>163</v>
      </c>
      <c r="C88" s="7" t="s">
        <v>260</v>
      </c>
      <c r="D88" s="6" t="s">
        <v>196</v>
      </c>
      <c r="G88" s="17"/>
      <c r="H88" s="4" t="str">
        <f t="shared" si="4"/>
        <v xml:space="preserve">Oregon PERS </v>
      </c>
      <c r="I88" s="10" t="s">
        <v>260</v>
      </c>
      <c r="J88" s="16" t="str">
        <f t="shared" si="3"/>
        <v>OR</v>
      </c>
    </row>
    <row r="89" spans="1:10" x14ac:dyDescent="0.2">
      <c r="A89" s="1">
        <v>88</v>
      </c>
      <c r="B89" s="15" t="s">
        <v>164</v>
      </c>
      <c r="C89" s="7" t="s">
        <v>261</v>
      </c>
      <c r="D89" s="6" t="s">
        <v>209</v>
      </c>
      <c r="G89" s="17"/>
      <c r="H89" s="4" t="str">
        <f t="shared" si="4"/>
        <v xml:space="preserve">Pennsylvania Municipal </v>
      </c>
      <c r="I89" s="10" t="s">
        <v>261</v>
      </c>
      <c r="J89" s="16" t="str">
        <f t="shared" si="3"/>
        <v>PA</v>
      </c>
    </row>
    <row r="90" spans="1:10" x14ac:dyDescent="0.2">
      <c r="A90" s="1">
        <v>89</v>
      </c>
      <c r="B90" s="15" t="s">
        <v>165</v>
      </c>
      <c r="C90" s="7" t="s">
        <v>261</v>
      </c>
      <c r="D90" s="6" t="s">
        <v>210</v>
      </c>
      <c r="E90" s="6" t="s">
        <v>215</v>
      </c>
      <c r="G90" s="17" t="s">
        <v>316</v>
      </c>
      <c r="H90" s="4" t="str">
        <f t="shared" si="4"/>
        <v>Pennsylvania School Employees (PA PSERS)</v>
      </c>
      <c r="I90" s="10" t="s">
        <v>261</v>
      </c>
      <c r="J90" s="16" t="str">
        <f t="shared" si="3"/>
        <v>PA</v>
      </c>
    </row>
    <row r="91" spans="1:10" x14ac:dyDescent="0.2">
      <c r="A91" s="1">
        <v>90</v>
      </c>
      <c r="B91" s="15" t="s">
        <v>166</v>
      </c>
      <c r="C91" s="7" t="s">
        <v>261</v>
      </c>
      <c r="D91" s="6" t="s">
        <v>202</v>
      </c>
      <c r="E91" s="6" t="s">
        <v>194</v>
      </c>
      <c r="G91" s="17"/>
      <c r="H91" s="4" t="str">
        <f t="shared" si="4"/>
        <v xml:space="preserve">Pennsylvania State ERS </v>
      </c>
      <c r="I91" s="10" t="s">
        <v>261</v>
      </c>
      <c r="J91" s="16" t="str">
        <f t="shared" si="3"/>
        <v>PA</v>
      </c>
    </row>
    <row r="92" spans="1:10" x14ac:dyDescent="0.2">
      <c r="A92" s="1">
        <v>91</v>
      </c>
      <c r="B92" s="15" t="s">
        <v>167</v>
      </c>
      <c r="C92" s="7" t="s">
        <v>262</v>
      </c>
      <c r="D92" s="6" t="s">
        <v>263</v>
      </c>
      <c r="E92" s="6" t="s">
        <v>194</v>
      </c>
      <c r="G92" s="17"/>
      <c r="H92" s="4" t="str">
        <f t="shared" si="4"/>
        <v xml:space="preserve">Rhode Island ERS </v>
      </c>
      <c r="I92" s="10" t="s">
        <v>301</v>
      </c>
      <c r="J92" s="16" t="str">
        <f t="shared" si="3"/>
        <v>RI</v>
      </c>
    </row>
    <row r="93" spans="1:10" x14ac:dyDescent="0.2">
      <c r="A93" s="1">
        <v>92</v>
      </c>
      <c r="B93" s="15" t="s">
        <v>168</v>
      </c>
      <c r="C93" s="7" t="s">
        <v>262</v>
      </c>
      <c r="D93" s="6" t="s">
        <v>263</v>
      </c>
      <c r="E93" s="6" t="s">
        <v>209</v>
      </c>
      <c r="G93" s="17"/>
      <c r="H93" s="4" t="str">
        <f t="shared" si="4"/>
        <v xml:space="preserve">Rhode Island Municipal </v>
      </c>
      <c r="I93" s="10" t="s">
        <v>301</v>
      </c>
      <c r="J93" s="16" t="str">
        <f t="shared" si="3"/>
        <v>RI</v>
      </c>
    </row>
    <row r="94" spans="1:10" x14ac:dyDescent="0.2">
      <c r="A94" s="1">
        <v>93</v>
      </c>
      <c r="B94" s="15" t="s">
        <v>169</v>
      </c>
      <c r="C94" s="7" t="s">
        <v>264</v>
      </c>
      <c r="D94" s="6" t="s">
        <v>256</v>
      </c>
      <c r="E94" s="6" t="s">
        <v>223</v>
      </c>
      <c r="G94" s="17"/>
      <c r="H94" s="4" t="str">
        <f t="shared" si="4"/>
        <v xml:space="preserve">South Carolina Police </v>
      </c>
      <c r="I94" s="10" t="s">
        <v>302</v>
      </c>
      <c r="J94" s="16" t="str">
        <f t="shared" si="3"/>
        <v>SC</v>
      </c>
    </row>
    <row r="95" spans="1:10" x14ac:dyDescent="0.2">
      <c r="A95" s="1">
        <v>94</v>
      </c>
      <c r="B95" s="15" t="s">
        <v>170</v>
      </c>
      <c r="C95" s="7" t="s">
        <v>264</v>
      </c>
      <c r="D95" s="6" t="s">
        <v>256</v>
      </c>
      <c r="E95" s="6" t="s">
        <v>217</v>
      </c>
      <c r="G95" s="17"/>
      <c r="H95" s="4" t="str">
        <f t="shared" si="4"/>
        <v xml:space="preserve">South Carolina RS </v>
      </c>
      <c r="I95" s="10" t="s">
        <v>302</v>
      </c>
      <c r="J95" s="16" t="str">
        <f t="shared" si="3"/>
        <v>SC</v>
      </c>
    </row>
    <row r="96" spans="1:10" x14ac:dyDescent="0.2">
      <c r="A96" s="1">
        <v>95</v>
      </c>
      <c r="B96" s="15" t="s">
        <v>171</v>
      </c>
      <c r="C96" s="7" t="s">
        <v>264</v>
      </c>
      <c r="D96" s="6" t="s">
        <v>258</v>
      </c>
      <c r="E96" s="6" t="s">
        <v>217</v>
      </c>
      <c r="G96" s="17"/>
      <c r="H96" s="4" t="str">
        <f t="shared" si="4"/>
        <v xml:space="preserve">South Dakota RS </v>
      </c>
      <c r="I96" s="10" t="s">
        <v>303</v>
      </c>
      <c r="J96" s="16" t="str">
        <f t="shared" si="3"/>
        <v>SD</v>
      </c>
    </row>
    <row r="97" spans="1:10" x14ac:dyDescent="0.2">
      <c r="A97" s="1">
        <v>96</v>
      </c>
      <c r="B97" s="15" t="s">
        <v>172</v>
      </c>
      <c r="C97" s="7" t="s">
        <v>265</v>
      </c>
      <c r="D97" s="6" t="s">
        <v>226</v>
      </c>
      <c r="E97" s="6" t="s">
        <v>250</v>
      </c>
      <c r="F97" s="6" t="s">
        <v>266</v>
      </c>
      <c r="G97" s="17"/>
      <c r="H97" s="4" t="str">
        <f t="shared" si="4"/>
        <v xml:space="preserve">Texas County &amp; District </v>
      </c>
      <c r="I97" s="10" t="s">
        <v>265</v>
      </c>
      <c r="J97" s="16" t="str">
        <f t="shared" si="3"/>
        <v>TX</v>
      </c>
    </row>
    <row r="98" spans="1:10" x14ac:dyDescent="0.2">
      <c r="A98" s="1">
        <v>97</v>
      </c>
      <c r="B98" s="15" t="s">
        <v>173</v>
      </c>
      <c r="C98" s="7" t="s">
        <v>265</v>
      </c>
      <c r="D98" s="6" t="s">
        <v>194</v>
      </c>
      <c r="G98" s="17"/>
      <c r="H98" s="4" t="str">
        <f t="shared" ref="H98:H129" si="5">B98&amp;" "&amp;IF(G98="","","("&amp;G98&amp;")")</f>
        <v xml:space="preserve">Texas ERS </v>
      </c>
      <c r="I98" s="10" t="s">
        <v>265</v>
      </c>
      <c r="J98" s="16" t="str">
        <f t="shared" si="3"/>
        <v>TX</v>
      </c>
    </row>
    <row r="99" spans="1:10" x14ac:dyDescent="0.2">
      <c r="A99" s="1">
        <v>98</v>
      </c>
      <c r="B99" s="15" t="s">
        <v>174</v>
      </c>
      <c r="C99" s="7" t="s">
        <v>265</v>
      </c>
      <c r="D99" s="6" t="s">
        <v>267</v>
      </c>
      <c r="G99" s="17"/>
      <c r="H99" s="4" t="str">
        <f t="shared" si="5"/>
        <v xml:space="preserve">Texas LECOS </v>
      </c>
      <c r="I99" s="10" t="s">
        <v>265</v>
      </c>
      <c r="J99" s="16" t="str">
        <f t="shared" si="3"/>
        <v>TX</v>
      </c>
    </row>
    <row r="100" spans="1:10" x14ac:dyDescent="0.2">
      <c r="A100" s="1">
        <v>99</v>
      </c>
      <c r="B100" s="15" t="s">
        <v>175</v>
      </c>
      <c r="C100" s="7" t="s">
        <v>265</v>
      </c>
      <c r="D100" s="6" t="s">
        <v>209</v>
      </c>
      <c r="G100" s="13" t="s">
        <v>321</v>
      </c>
      <c r="H100" s="4" t="str">
        <f t="shared" si="5"/>
        <v>Texas Municipal (TMRS)</v>
      </c>
      <c r="I100" s="10" t="s">
        <v>265</v>
      </c>
      <c r="J100" s="16" t="str">
        <f t="shared" si="3"/>
        <v>TX</v>
      </c>
    </row>
    <row r="101" spans="1:10" x14ac:dyDescent="0.2">
      <c r="A101" s="1">
        <v>100</v>
      </c>
      <c r="B101" s="15" t="s">
        <v>176</v>
      </c>
      <c r="C101" s="7" t="s">
        <v>265</v>
      </c>
      <c r="D101" s="6" t="s">
        <v>284</v>
      </c>
      <c r="G101" s="17" t="s">
        <v>317</v>
      </c>
      <c r="H101" s="4" t="str">
        <f t="shared" si="5"/>
        <v>Texas Teachers (TX TRS)</v>
      </c>
      <c r="I101" s="10" t="s">
        <v>265</v>
      </c>
      <c r="J101" s="16" t="str">
        <f t="shared" si="3"/>
        <v>TX</v>
      </c>
    </row>
    <row r="102" spans="1:10" x14ac:dyDescent="0.2">
      <c r="A102" s="1">
        <v>101</v>
      </c>
      <c r="B102" s="15" t="s">
        <v>177</v>
      </c>
      <c r="C102" s="7" t="s">
        <v>66</v>
      </c>
      <c r="D102" s="6" t="s">
        <v>268</v>
      </c>
      <c r="E102" s="6" t="s">
        <v>269</v>
      </c>
      <c r="G102" s="17"/>
      <c r="H102" s="4" t="str">
        <f t="shared" si="5"/>
        <v xml:space="preserve">TN Political Subdivisions </v>
      </c>
      <c r="I102" s="10" t="s">
        <v>288</v>
      </c>
      <c r="J102" s="16" t="str">
        <f t="shared" si="3"/>
        <v>TN</v>
      </c>
    </row>
    <row r="103" spans="1:10" x14ac:dyDescent="0.2">
      <c r="A103" s="1">
        <v>102</v>
      </c>
      <c r="B103" s="15" t="s">
        <v>178</v>
      </c>
      <c r="C103" s="7" t="s">
        <v>66</v>
      </c>
      <c r="D103" s="6" t="s">
        <v>202</v>
      </c>
      <c r="E103" s="6" t="s">
        <v>211</v>
      </c>
      <c r="F103" s="6" t="s">
        <v>195</v>
      </c>
      <c r="G103" s="13" t="s">
        <v>320</v>
      </c>
      <c r="H103" s="4" t="str">
        <f t="shared" si="5"/>
        <v>TN State and Teachers (TCRS)</v>
      </c>
      <c r="I103" s="10" t="s">
        <v>288</v>
      </c>
      <c r="J103" s="16" t="str">
        <f t="shared" si="3"/>
        <v>TN</v>
      </c>
    </row>
    <row r="104" spans="1:10" x14ac:dyDescent="0.2">
      <c r="A104" s="1">
        <v>103</v>
      </c>
      <c r="B104" s="15" t="s">
        <v>179</v>
      </c>
      <c r="C104" s="7" t="s">
        <v>270</v>
      </c>
      <c r="D104" s="6" t="s">
        <v>271</v>
      </c>
      <c r="E104" s="6" t="s">
        <v>206</v>
      </c>
      <c r="G104" s="17"/>
      <c r="H104" s="4" t="str">
        <f t="shared" si="5"/>
        <v xml:space="preserve">University of California </v>
      </c>
      <c r="I104" s="10" t="s">
        <v>206</v>
      </c>
      <c r="J104" s="16" t="str">
        <f t="shared" si="3"/>
        <v>CA</v>
      </c>
    </row>
    <row r="105" spans="1:10" x14ac:dyDescent="0.2">
      <c r="A105" s="1">
        <v>104</v>
      </c>
      <c r="B105" s="15" t="s">
        <v>180</v>
      </c>
      <c r="C105" s="7" t="s">
        <v>68</v>
      </c>
      <c r="D105" s="6" t="s">
        <v>272</v>
      </c>
      <c r="G105" s="17"/>
      <c r="H105" s="4" t="str">
        <f t="shared" si="5"/>
        <v xml:space="preserve">Utah Noncontributory </v>
      </c>
      <c r="I105" s="10" t="s">
        <v>68</v>
      </c>
      <c r="J105" s="16" t="str">
        <f t="shared" si="3"/>
        <v>UT</v>
      </c>
    </row>
    <row r="106" spans="1:10" x14ac:dyDescent="0.2">
      <c r="A106" s="1">
        <v>105</v>
      </c>
      <c r="B106" s="15" t="s">
        <v>181</v>
      </c>
      <c r="C106" s="7" t="s">
        <v>68</v>
      </c>
      <c r="D106" s="6" t="s">
        <v>199</v>
      </c>
      <c r="E106" s="6" t="s">
        <v>200</v>
      </c>
      <c r="G106" s="17"/>
      <c r="H106" s="4" t="str">
        <f t="shared" si="5"/>
        <v xml:space="preserve">Utah Public Safety </v>
      </c>
      <c r="I106" s="10" t="s">
        <v>68</v>
      </c>
      <c r="J106" s="16" t="str">
        <f t="shared" si="3"/>
        <v>UT</v>
      </c>
    </row>
    <row r="107" spans="1:10" x14ac:dyDescent="0.2">
      <c r="A107" s="1">
        <v>106</v>
      </c>
      <c r="B107" s="15" t="s">
        <v>182</v>
      </c>
      <c r="C107" s="7" t="s">
        <v>273</v>
      </c>
      <c r="D107" s="6" t="s">
        <v>202</v>
      </c>
      <c r="E107" s="6" t="s">
        <v>215</v>
      </c>
      <c r="G107" s="13" t="s">
        <v>318</v>
      </c>
      <c r="H107" s="4" t="str">
        <f t="shared" si="5"/>
        <v>Vermont State Employees (VSRS)</v>
      </c>
      <c r="I107" s="10" t="s">
        <v>273</v>
      </c>
      <c r="J107" s="16" t="str">
        <f t="shared" si="3"/>
        <v>VT</v>
      </c>
    </row>
    <row r="108" spans="1:10" x14ac:dyDescent="0.2">
      <c r="A108" s="1">
        <v>107</v>
      </c>
      <c r="B108" s="15" t="s">
        <v>183</v>
      </c>
      <c r="C108" s="7" t="s">
        <v>273</v>
      </c>
      <c r="D108" s="6" t="s">
        <v>284</v>
      </c>
      <c r="G108" s="13" t="s">
        <v>319</v>
      </c>
      <c r="H108" s="4" t="str">
        <f t="shared" si="5"/>
        <v>Vermont Teachers (VSTRS)</v>
      </c>
      <c r="I108" s="10" t="s">
        <v>273</v>
      </c>
      <c r="J108" s="16" t="str">
        <f t="shared" si="3"/>
        <v>VT</v>
      </c>
    </row>
    <row r="109" spans="1:10" x14ac:dyDescent="0.2">
      <c r="A109" s="1">
        <v>108</v>
      </c>
      <c r="B109" s="15" t="s">
        <v>184</v>
      </c>
      <c r="C109" s="7" t="s">
        <v>274</v>
      </c>
      <c r="D109" s="6" t="s">
        <v>217</v>
      </c>
      <c r="G109" s="17"/>
      <c r="H109" s="4" t="str">
        <f t="shared" si="5"/>
        <v xml:space="preserve">Virginia RS </v>
      </c>
      <c r="I109" s="10" t="s">
        <v>274</v>
      </c>
      <c r="J109" s="16" t="str">
        <f t="shared" si="3"/>
        <v>VA</v>
      </c>
    </row>
    <row r="110" spans="1:10" x14ac:dyDescent="0.2">
      <c r="A110" s="1">
        <v>109</v>
      </c>
      <c r="B110" s="15" t="s">
        <v>185</v>
      </c>
      <c r="C110" s="7" t="s">
        <v>275</v>
      </c>
      <c r="D110" s="6" t="s">
        <v>276</v>
      </c>
      <c r="E110" s="6" t="s">
        <v>277</v>
      </c>
      <c r="F110" s="6">
        <v>2</v>
      </c>
      <c r="G110" s="17"/>
      <c r="H110" s="4" t="str">
        <f t="shared" si="5"/>
        <v xml:space="preserve">Washington LEOFF Plan 2 </v>
      </c>
      <c r="I110" s="10" t="s">
        <v>275</v>
      </c>
      <c r="J110" s="16" t="str">
        <f t="shared" si="3"/>
        <v>WA</v>
      </c>
    </row>
    <row r="111" spans="1:10" x14ac:dyDescent="0.2">
      <c r="A111" s="1">
        <v>110</v>
      </c>
      <c r="B111" s="15" t="s">
        <v>186</v>
      </c>
      <c r="C111" s="7" t="s">
        <v>275</v>
      </c>
      <c r="D111" s="6" t="s">
        <v>196</v>
      </c>
      <c r="E111" s="8">
        <v>43864</v>
      </c>
      <c r="G111" s="17"/>
      <c r="H111" s="4" t="str">
        <f t="shared" si="5"/>
        <v xml:space="preserve">Washington PERS 2/3 </v>
      </c>
      <c r="I111" s="10" t="s">
        <v>275</v>
      </c>
      <c r="J111" s="16" t="str">
        <f t="shared" ref="J111:J117" si="6">IF(I111=I110,J110,INDEX($L$2:$L$59,MATCH($I111,$K$2:$K$59,0)))</f>
        <v>WA</v>
      </c>
    </row>
    <row r="112" spans="1:10" x14ac:dyDescent="0.2">
      <c r="A112" s="1">
        <v>111</v>
      </c>
      <c r="B112" s="15" t="s">
        <v>187</v>
      </c>
      <c r="C112" s="7" t="s">
        <v>275</v>
      </c>
      <c r="D112" s="6" t="s">
        <v>210</v>
      </c>
      <c r="E112" s="6" t="s">
        <v>215</v>
      </c>
      <c r="F112" s="6" t="s">
        <v>277</v>
      </c>
      <c r="G112" s="17"/>
      <c r="H112" s="4" t="str">
        <f t="shared" si="5"/>
        <v xml:space="preserve">Washington School Employees Plan 2/3 </v>
      </c>
      <c r="I112" s="10" t="s">
        <v>275</v>
      </c>
      <c r="J112" s="16" t="str">
        <f t="shared" si="6"/>
        <v>WA</v>
      </c>
    </row>
    <row r="113" spans="1:10" x14ac:dyDescent="0.2">
      <c r="A113" s="1">
        <v>112</v>
      </c>
      <c r="B113" s="15" t="s">
        <v>188</v>
      </c>
      <c r="C113" s="7" t="s">
        <v>275</v>
      </c>
      <c r="D113" s="6" t="s">
        <v>284</v>
      </c>
      <c r="E113" s="6" t="s">
        <v>277</v>
      </c>
      <c r="F113" s="8">
        <v>43864</v>
      </c>
      <c r="G113" s="17"/>
      <c r="H113" s="4" t="str">
        <f t="shared" si="5"/>
        <v xml:space="preserve">Washington Teachers Plan 2/3 </v>
      </c>
      <c r="I113" s="10" t="s">
        <v>275</v>
      </c>
      <c r="J113" s="16" t="str">
        <f t="shared" si="6"/>
        <v>WA</v>
      </c>
    </row>
    <row r="114" spans="1:10" x14ac:dyDescent="0.2">
      <c r="A114" s="1">
        <v>113</v>
      </c>
      <c r="B114" s="15" t="s">
        <v>189</v>
      </c>
      <c r="C114" s="7" t="s">
        <v>278</v>
      </c>
      <c r="D114" s="6" t="s">
        <v>274</v>
      </c>
      <c r="E114" s="6" t="s">
        <v>196</v>
      </c>
      <c r="G114" s="17"/>
      <c r="H114" s="4" t="str">
        <f t="shared" si="5"/>
        <v xml:space="preserve">West Virginia PERS </v>
      </c>
      <c r="I114" s="10" t="s">
        <v>304</v>
      </c>
      <c r="J114" s="16" t="str">
        <f t="shared" si="6"/>
        <v>WV</v>
      </c>
    </row>
    <row r="115" spans="1:10" x14ac:dyDescent="0.2">
      <c r="A115" s="1">
        <v>114</v>
      </c>
      <c r="B115" s="15" t="s">
        <v>190</v>
      </c>
      <c r="C115" s="7" t="s">
        <v>278</v>
      </c>
      <c r="D115" s="6" t="s">
        <v>274</v>
      </c>
      <c r="E115" s="6" t="s">
        <v>195</v>
      </c>
      <c r="G115" s="17" t="str">
        <f>J115&amp;" "&amp;"TRS"</f>
        <v>WV TRS</v>
      </c>
      <c r="H115" s="4" t="str">
        <f t="shared" si="5"/>
        <v>West Virginia Teachers (WV TRS)</v>
      </c>
      <c r="I115" s="10" t="s">
        <v>304</v>
      </c>
      <c r="J115" s="16" t="str">
        <f t="shared" si="6"/>
        <v>WV</v>
      </c>
    </row>
    <row r="116" spans="1:10" x14ac:dyDescent="0.2">
      <c r="A116" s="1">
        <v>115</v>
      </c>
      <c r="B116" s="15" t="s">
        <v>191</v>
      </c>
      <c r="C116" s="7" t="s">
        <v>279</v>
      </c>
      <c r="D116" s="6" t="s">
        <v>217</v>
      </c>
      <c r="G116" s="17" t="str">
        <f>J116&amp;" "&amp;D116</f>
        <v>WI RS</v>
      </c>
      <c r="H116" s="4" t="str">
        <f t="shared" si="5"/>
        <v>Wisconsin RS (WI RS)</v>
      </c>
      <c r="I116" s="10" t="s">
        <v>279</v>
      </c>
      <c r="J116" s="16" t="str">
        <f t="shared" si="6"/>
        <v>WI</v>
      </c>
    </row>
    <row r="117" spans="1:10" x14ac:dyDescent="0.2">
      <c r="A117" s="1">
        <v>116</v>
      </c>
      <c r="B117" s="15" t="s">
        <v>192</v>
      </c>
      <c r="C117" s="7" t="s">
        <v>280</v>
      </c>
      <c r="D117" s="6" t="s">
        <v>199</v>
      </c>
      <c r="E117" s="6" t="s">
        <v>215</v>
      </c>
      <c r="G117" s="17"/>
      <c r="H117" s="4" t="str">
        <f t="shared" si="5"/>
        <v xml:space="preserve">Wyoming Public Employees </v>
      </c>
      <c r="I117" s="10" t="s">
        <v>280</v>
      </c>
      <c r="J117" s="16" t="str">
        <f t="shared" si="6"/>
        <v>WY</v>
      </c>
    </row>
    <row r="118" spans="1:10" x14ac:dyDescent="0.2">
      <c r="H118" s="4" t="str">
        <f t="shared" si="5"/>
        <v xml:space="preserve"> </v>
      </c>
    </row>
  </sheetData>
  <hyperlinks>
    <hyperlink ref="M1" r:id="rId1" xr:uid="{6C55781B-4C58-6142-9F1F-28FCE7F51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2020-05-15T01:20:06Z</dcterms:created>
  <dcterms:modified xsi:type="dcterms:W3CDTF">2020-05-16T19:34:27Z</dcterms:modified>
</cp:coreProperties>
</file>