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isk-based-solvency\Documents\"/>
    </mc:Choice>
  </mc:AlternateContent>
  <xr:revisionPtr revIDLastSave="0" documentId="13_ncr:1_{C8081AAC-5659-4B82-AD33-3A0EAB0F960D}" xr6:coauthVersionLast="47" xr6:coauthVersionMax="47" xr10:uidLastSave="{00000000-0000-0000-0000-000000000000}"/>
  <bookViews>
    <workbookView xWindow="-120" yWindow="-120" windowWidth="20730" windowHeight="11160" xr2:uid="{D5827944-E31C-4FA7-A6E0-3785F75C12DC}"/>
  </bookViews>
  <sheets>
    <sheet name="Coeff Correlation" sheetId="1" r:id="rId1"/>
    <sheet name="Abreviation" sheetId="2" r:id="rId2"/>
    <sheet name="Tringl CL" sheetId="3" r:id="rId3"/>
    <sheet name="Class Maroc" sheetId="5" r:id="rId4"/>
    <sheet name="Annexe" sheetId="4" r:id="rId5"/>
    <sheet name="Valor Actif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" l="1"/>
  <c r="E43" i="2"/>
  <c r="D41" i="2"/>
  <c r="E41" i="2"/>
  <c r="D42" i="2"/>
  <c r="E42" i="2"/>
  <c r="D40" i="2"/>
  <c r="E40" i="2"/>
  <c r="D39" i="2"/>
  <c r="E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E3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2" i="2"/>
</calcChain>
</file>

<file path=xl/sharedStrings.xml><?xml version="1.0" encoding="utf-8"?>
<sst xmlns="http://schemas.openxmlformats.org/spreadsheetml/2006/main" count="220" uniqueCount="179">
  <si>
    <t>Concentration</t>
  </si>
  <si>
    <t>Contrepartie</t>
  </si>
  <si>
    <t>Sousc. Vie</t>
  </si>
  <si>
    <t>Sousc. non-vie</t>
  </si>
  <si>
    <t xml:space="preserve">Marché </t>
  </si>
  <si>
    <t>CSRB</t>
  </si>
  <si>
    <t>CSR sous vie</t>
  </si>
  <si>
    <t xml:space="preserve">catastrophe
</t>
  </si>
  <si>
    <t>Frais</t>
  </si>
  <si>
    <t>Rachat</t>
  </si>
  <si>
    <t>Longévité</t>
  </si>
  <si>
    <t>Mortalité</t>
  </si>
  <si>
    <t>Coeff. de corrélation</t>
  </si>
  <si>
    <t>CSR  vie</t>
  </si>
  <si>
    <t>Primes</t>
  </si>
  <si>
    <t>provisions</t>
  </si>
  <si>
    <t>Provisions</t>
  </si>
  <si>
    <t>Catastrophe</t>
  </si>
  <si>
    <t>Abréviation</t>
  </si>
  <si>
    <t>Désignation</t>
  </si>
  <si>
    <t>Accident de travail</t>
  </si>
  <si>
    <t>AT</t>
  </si>
  <si>
    <t>CSR</t>
  </si>
  <si>
    <t>Capital de Solvabilité Requis</t>
  </si>
  <si>
    <t>BE</t>
  </si>
  <si>
    <t>Best Estimate</t>
  </si>
  <si>
    <t>PPNA</t>
  </si>
  <si>
    <t>Provision pour primes non Acquises</t>
  </si>
  <si>
    <t>Capital de solvabilité requis de base</t>
  </si>
  <si>
    <t>CSRO</t>
  </si>
  <si>
    <t>MR</t>
  </si>
  <si>
    <t>Marge de Risque</t>
  </si>
  <si>
    <t>Capital de solvabilité requis relative au risque Opérationnel</t>
  </si>
  <si>
    <t>PT</t>
  </si>
  <si>
    <t>Provision Technique</t>
  </si>
  <si>
    <t>BEFG</t>
  </si>
  <si>
    <t>Meilleure Estimation des frais de gestion</t>
  </si>
  <si>
    <t>Meilleure Estimation des engagements</t>
  </si>
  <si>
    <t>BE_eng</t>
  </si>
  <si>
    <t>Meilleure Estimation des garanties probabilisées</t>
  </si>
  <si>
    <t>BEGP</t>
  </si>
  <si>
    <t>Bénéfices Discrétionnaires Futurs</t>
  </si>
  <si>
    <t>FDF</t>
  </si>
  <si>
    <t>Les décaissements</t>
  </si>
  <si>
    <t>Dec</t>
  </si>
  <si>
    <t>Enc</t>
  </si>
  <si>
    <t>Les encaissements</t>
  </si>
  <si>
    <t>Provision pour participation aux bénéfices</t>
  </si>
  <si>
    <t>PPB</t>
  </si>
  <si>
    <t>ST</t>
  </si>
  <si>
    <t>Soldes Techniques</t>
  </si>
  <si>
    <t>Taux de participation aux bénéfices</t>
  </si>
  <si>
    <t>TPB</t>
  </si>
  <si>
    <t>Dotations</t>
  </si>
  <si>
    <t>Dot</t>
  </si>
  <si>
    <t>les résultats techniques.</t>
  </si>
  <si>
    <t>les résultats financiers.</t>
  </si>
  <si>
    <t>RT</t>
  </si>
  <si>
    <t>RF</t>
  </si>
  <si>
    <t xml:space="preserve">Frais de gestion unitaire </t>
  </si>
  <si>
    <t>FGU</t>
  </si>
  <si>
    <t xml:space="preserve">Nombre de contrats </t>
  </si>
  <si>
    <t>NbC</t>
  </si>
  <si>
    <t>Frais de gestions</t>
  </si>
  <si>
    <t>FG</t>
  </si>
  <si>
    <t xml:space="preserve">Meilleure estimation des engagements pour sinistres </t>
  </si>
  <si>
    <t>BES</t>
  </si>
  <si>
    <t>BEP</t>
  </si>
  <si>
    <t>Meilleure estimation des engagements pour primes</t>
  </si>
  <si>
    <t xml:space="preserve">Primes Futures Probabilisé et Actualisé </t>
  </si>
  <si>
    <t>PFPA</t>
  </si>
  <si>
    <t xml:space="preserve">Flux de règlements futurs probabilisés </t>
  </si>
  <si>
    <t>FRFP</t>
  </si>
  <si>
    <t>TL</t>
  </si>
  <si>
    <t>Taux de Liquidation</t>
  </si>
  <si>
    <t>ratio de sinistralité</t>
  </si>
  <si>
    <t>RS</t>
  </si>
  <si>
    <t>CU</t>
  </si>
  <si>
    <t>Charge Ultime</t>
  </si>
  <si>
    <t>PA</t>
  </si>
  <si>
    <t>Primes Acquises</t>
  </si>
  <si>
    <t xml:space="preserve"> Règlements cumulés</t>
  </si>
  <si>
    <t xml:space="preserve"> Règlements futurs</t>
  </si>
  <si>
    <t>RègC</t>
  </si>
  <si>
    <t>RègF</t>
  </si>
  <si>
    <t>FFGF</t>
  </si>
  <si>
    <t>Flux de Frais de Gestion Futurs</t>
  </si>
  <si>
    <t>TFG</t>
  </si>
  <si>
    <t>Taux de Frais de Gestion</t>
  </si>
  <si>
    <t>Part des Cessionnaires</t>
  </si>
  <si>
    <t>PC</t>
  </si>
  <si>
    <t>meilleure estimation des engagements cédés</t>
  </si>
  <si>
    <t>BEC_eng</t>
  </si>
  <si>
    <t>Ajustement pour défaut de contrepartie</t>
  </si>
  <si>
    <t>Adj</t>
  </si>
  <si>
    <t>Taux de Cession</t>
  </si>
  <si>
    <t>TC</t>
  </si>
  <si>
    <t>Meilleure Estimation des Engagements pour Sinistres cédés</t>
  </si>
  <si>
    <t>Meilleure Estimation des Engagements pour Primes cédés</t>
  </si>
  <si>
    <t>BESC</t>
  </si>
  <si>
    <t>BEPC</t>
  </si>
  <si>
    <t>PD</t>
  </si>
  <si>
    <t>Probabilité de Défaut</t>
  </si>
  <si>
    <t>Exercice de survenance</t>
  </si>
  <si>
    <t>1er bilan</t>
  </si>
  <si>
    <t>2ème bilan</t>
  </si>
  <si>
    <t>3ème bilan</t>
  </si>
  <si>
    <t>4ème bilan</t>
  </si>
  <si>
    <t>Agence de notation</t>
  </si>
  <si>
    <t xml:space="preserve">Echelle de
notation </t>
  </si>
  <si>
    <t xml:space="preserve">S&amp;P </t>
  </si>
  <si>
    <t xml:space="preserve">FITCH RATINGS </t>
  </si>
  <si>
    <t>AM BEST</t>
  </si>
  <si>
    <t xml:space="preserve">Supérieure ou égale à AA </t>
  </si>
  <si>
    <t>Supérieure ou égale à AA</t>
  </si>
  <si>
    <t>Inférieure à AA et
supérieure ou égale à A</t>
  </si>
  <si>
    <t>Inférieure A et
supérieure ou égale à
BBB</t>
  </si>
  <si>
    <t>Inférieure A et supérieure
ou égale à BBB</t>
  </si>
  <si>
    <t>Inférieure à A et
supérieure ou égale à BBB</t>
  </si>
  <si>
    <t>Inférieure à BBB et
supérieure ou égale à BB</t>
  </si>
  <si>
    <t xml:space="preserve">Inférieure à BB </t>
  </si>
  <si>
    <t>Inférieure à BB</t>
  </si>
  <si>
    <t xml:space="preserve">Echelle de notation </t>
  </si>
  <si>
    <t>Ratio de solvabilité</t>
  </si>
  <si>
    <t>Supérieur à 175%</t>
  </si>
  <si>
    <t>]122% ; 175%]</t>
  </si>
  <si>
    <t>]95% ; 122%]</t>
  </si>
  <si>
    <t>]75% ; 95%]</t>
  </si>
  <si>
    <t>Inférieur ou égale à 75%</t>
  </si>
  <si>
    <t>MOODY’S</t>
  </si>
  <si>
    <t>Supérieure ou égale à Aa</t>
  </si>
  <si>
    <t>Inférieure à Aa et
supérieure ou égale à A</t>
  </si>
  <si>
    <t>Inférieure A et supérieure
ou égale à Baa</t>
  </si>
  <si>
    <t>Inférieure à Baa et
supérieure ou égale à Ba</t>
  </si>
  <si>
    <t>Inférieure à Ba</t>
  </si>
  <si>
    <t>Supérieur à 21%</t>
  </si>
  <si>
    <t>]14,6% ; 21%]</t>
  </si>
  <si>
    <t>]11,4% ; 14,6%]</t>
  </si>
  <si>
    <t>]9% ; 11,4%]</t>
  </si>
  <si>
    <t>Inférieur ou égale à 9%</t>
  </si>
  <si>
    <t xml:space="preserve">Probabilité de défaut
annuelle </t>
  </si>
  <si>
    <t xml:space="preserve">0,010% </t>
  </si>
  <si>
    <t xml:space="preserve">0,050% </t>
  </si>
  <si>
    <t xml:space="preserve">0,240% </t>
  </si>
  <si>
    <t xml:space="preserve">1,200% </t>
  </si>
  <si>
    <t>4,200%</t>
  </si>
  <si>
    <t>Pays</t>
  </si>
  <si>
    <t>Evolution 2002/2021</t>
  </si>
  <si>
    <t>Afrique du sud</t>
  </si>
  <si>
    <t>Kenya</t>
  </si>
  <si>
    <t>Nigéria</t>
  </si>
  <si>
    <t>Namibie</t>
  </si>
  <si>
    <t>Côte d'Ivoire</t>
  </si>
  <si>
    <r>
      <t>Ghana </t>
    </r>
    <r>
      <rPr>
        <b/>
        <vertAlign val="superscript"/>
        <sz val="8.25"/>
        <color rgb="FF000000"/>
        <rFont val="Trebuchet MS"/>
        <family val="2"/>
      </rPr>
      <t>(1)</t>
    </r>
  </si>
  <si>
    <t>-</t>
  </si>
  <si>
    <t>Maurice</t>
  </si>
  <si>
    <t>Angola</t>
  </si>
  <si>
    <t>Autres pays</t>
  </si>
  <si>
    <t>Maroc</t>
  </si>
  <si>
    <t>Actif</t>
  </si>
  <si>
    <t>Valorisation</t>
  </si>
  <si>
    <t>Actions cotées à la bourse</t>
  </si>
  <si>
    <t>Dernier cours coté</t>
  </si>
  <si>
    <t>Titres OPCVM et OPCI</t>
  </si>
  <si>
    <t>Dernière valeur liquidative</t>
  </si>
  <si>
    <t>Titres OPCC et FPCT</t>
  </si>
  <si>
    <t>Dernière valeur connue</t>
  </si>
  <si>
    <t xml:space="preserve">Titres de créances négociables , obligations et bons </t>
  </si>
  <si>
    <t>Valeur de marché</t>
  </si>
  <si>
    <t>Immobilisations corporelles</t>
  </si>
  <si>
    <t>Valeur comptable</t>
  </si>
  <si>
    <t>Autres créances</t>
  </si>
  <si>
    <t>Immobilisations en non valeur</t>
  </si>
  <si>
    <t>Valeur nulle</t>
  </si>
  <si>
    <t>Immobilisations incorporelles</t>
  </si>
  <si>
    <t>Actifs immobiliers hors OPCI</t>
  </si>
  <si>
    <t>Valeur de transaction ( sinon valeur comptable )</t>
  </si>
  <si>
    <t>Autres actifs</t>
  </si>
  <si>
    <t>Valeur d’expert (sinon valeur comptable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</si>
</sst>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name val="Calibri Light"/>
      <family val="2"/>
    </font>
    <font>
      <sz val="11"/>
      <name val="Calibri"/>
      <family val="2"/>
      <scheme val="minor"/>
    </font>
    <font>
      <b/>
      <sz val="12"/>
      <name val="Calibri Light"/>
      <family val="2"/>
    </font>
    <font>
      <b/>
      <sz val="11"/>
      <name val="Calibri Light"/>
      <family val="2"/>
    </font>
    <font>
      <sz val="12"/>
      <name val="Calibri Light"/>
      <family val="2"/>
    </font>
    <font>
      <sz val="8.8000000000000007"/>
      <color rgb="FF000000"/>
      <name val="Trebuchet MS"/>
      <family val="2"/>
    </font>
    <font>
      <b/>
      <sz val="8.8000000000000007"/>
      <color rgb="FF000000"/>
      <name val="Trebuchet MS"/>
      <family val="2"/>
    </font>
    <font>
      <b/>
      <vertAlign val="superscript"/>
      <sz val="8.25"/>
      <color rgb="FF000000"/>
      <name val="Trebuchet MS"/>
      <family val="2"/>
    </font>
    <font>
      <b/>
      <sz val="8.8000000000000007"/>
      <color theme="0" tint="-4.9989318521683403E-2"/>
      <name val="Trebuchet MS"/>
      <family val="2"/>
    </font>
    <font>
      <sz val="14"/>
      <color rgb="FF000000"/>
      <name val="Calibri"/>
    </font>
    <font>
      <b/>
      <sz val="15"/>
      <color theme="0" tint="-0.1499984740745262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8060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3" fontId="7" fillId="5" borderId="1" xfId="0" applyNumberFormat="1" applyFont="1" applyFill="1" applyBorder="1" applyAlignment="1">
      <alignment horizontal="center" vertical="center" wrapText="1"/>
    </xf>
    <xf numFmtId="9" fontId="7" fillId="5" borderId="1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 wrapText="1" readingOrder="1"/>
    </xf>
    <xf numFmtId="0" fontId="11" fillId="5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806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0</xdr:rowOff>
    </xdr:from>
    <xdr:to>
      <xdr:col>2</xdr:col>
      <xdr:colOff>409575</xdr:colOff>
      <xdr:row>2</xdr:row>
      <xdr:rowOff>174625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8BC1C5-12C1-5D27-DF5C-9DFE0C324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90525"/>
          <a:ext cx="2095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247650</xdr:colOff>
      <xdr:row>1</xdr:row>
      <xdr:rowOff>190500</xdr:rowOff>
    </xdr:from>
    <xdr:to>
      <xdr:col>3</xdr:col>
      <xdr:colOff>476250</xdr:colOff>
      <xdr:row>2</xdr:row>
      <xdr:rowOff>180975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8FF0DA3-0C6E-86A5-0F98-145DD17F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81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1</xdr:row>
      <xdr:rowOff>180975</xdr:rowOff>
    </xdr:from>
    <xdr:to>
      <xdr:col>4</xdr:col>
      <xdr:colOff>447675</xdr:colOff>
      <xdr:row>2</xdr:row>
      <xdr:rowOff>171450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30AE775C-EB59-682C-8BC4-9DBE421B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3714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2</xdr:row>
      <xdr:rowOff>0</xdr:rowOff>
    </xdr:from>
    <xdr:to>
      <xdr:col>5</xdr:col>
      <xdr:colOff>495300</xdr:colOff>
      <xdr:row>3</xdr:row>
      <xdr:rowOff>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DF9B451-C7EA-B194-FC01-A493F3D8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3905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</xdr:row>
      <xdr:rowOff>0</xdr:rowOff>
    </xdr:from>
    <xdr:to>
      <xdr:col>2</xdr:col>
      <xdr:colOff>419100</xdr:colOff>
      <xdr:row>4</xdr:row>
      <xdr:rowOff>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712568F9-ED0D-A6C4-F800-D1E781897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5810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228600</xdr:colOff>
      <xdr:row>2</xdr:row>
      <xdr:rowOff>171450</xdr:rowOff>
    </xdr:from>
    <xdr:to>
      <xdr:col>3</xdr:col>
      <xdr:colOff>466725</xdr:colOff>
      <xdr:row>3</xdr:row>
      <xdr:rowOff>171450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9795D997-0F36-4AAC-127D-C1464BBD5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5619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2</xdr:row>
      <xdr:rowOff>171450</xdr:rowOff>
    </xdr:from>
    <xdr:to>
      <xdr:col>4</xdr:col>
      <xdr:colOff>457200</xdr:colOff>
      <xdr:row>3</xdr:row>
      <xdr:rowOff>171450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4D3E4B9E-AE27-1E3E-C048-8787C82B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5619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171450</xdr:colOff>
      <xdr:row>3</xdr:row>
      <xdr:rowOff>180975</xdr:rowOff>
    </xdr:from>
    <xdr:to>
      <xdr:col>2</xdr:col>
      <xdr:colOff>409575</xdr:colOff>
      <xdr:row>4</xdr:row>
      <xdr:rowOff>180975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971E51F6-CB62-8920-353B-A5BA68B92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7620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238125</xdr:colOff>
      <xdr:row>4</xdr:row>
      <xdr:rowOff>0</xdr:rowOff>
    </xdr:from>
    <xdr:to>
      <xdr:col>3</xdr:col>
      <xdr:colOff>476250</xdr:colOff>
      <xdr:row>5</xdr:row>
      <xdr:rowOff>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64089ADE-A291-FC46-0595-A467BC0A8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7715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171450</xdr:colOff>
      <xdr:row>4</xdr:row>
      <xdr:rowOff>180975</xdr:rowOff>
    </xdr:from>
    <xdr:to>
      <xdr:col>2</xdr:col>
      <xdr:colOff>409575</xdr:colOff>
      <xdr:row>5</xdr:row>
      <xdr:rowOff>180975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0E3CF83-6052-5E45-BCB6-4CCA5FFB0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9525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F5BF-2D84-43EE-87FB-873C94F51DF3}">
  <dimension ref="B2:U9"/>
  <sheetViews>
    <sheetView tabSelected="1" workbookViewId="0">
      <selection activeCell="H11" sqref="H11"/>
    </sheetView>
  </sheetViews>
  <sheetFormatPr baseColWidth="10" defaultRowHeight="15" x14ac:dyDescent="0.25"/>
  <cols>
    <col min="2" max="2" width="19.42578125" bestFit="1" customWidth="1"/>
    <col min="3" max="3" width="9.85546875" customWidth="1"/>
    <col min="4" max="4" width="13.5703125" bestFit="1" customWidth="1"/>
    <col min="5" max="5" width="12.28515625" bestFit="1" customWidth="1"/>
    <col min="6" max="6" width="10" bestFit="1" customWidth="1"/>
    <col min="7" max="7" width="13.85546875" bestFit="1" customWidth="1"/>
    <col min="10" max="10" width="19.42578125" bestFit="1" customWidth="1"/>
    <col min="12" max="12" width="11.85546875" bestFit="1" customWidth="1"/>
    <col min="18" max="18" width="19.42578125" bestFit="1" customWidth="1"/>
    <col min="19" max="19" width="11.5703125" customWidth="1"/>
    <col min="20" max="20" width="11.42578125" customWidth="1"/>
    <col min="21" max="21" width="11.7109375" bestFit="1" customWidth="1"/>
  </cols>
  <sheetData>
    <row r="2" spans="2:21" x14ac:dyDescent="0.25">
      <c r="E2" s="2" t="s">
        <v>5</v>
      </c>
      <c r="L2" t="s">
        <v>6</v>
      </c>
      <c r="S2" t="s">
        <v>13</v>
      </c>
    </row>
    <row r="4" spans="2:21" ht="21" customHeight="1" x14ac:dyDescent="0.25">
      <c r="B4" s="1" t="s">
        <v>12</v>
      </c>
      <c r="C4" s="3" t="s">
        <v>4</v>
      </c>
      <c r="D4" s="3" t="s">
        <v>0</v>
      </c>
      <c r="E4" s="3" t="s">
        <v>1</v>
      </c>
      <c r="F4" s="3" t="s">
        <v>2</v>
      </c>
      <c r="G4" s="3" t="s">
        <v>3</v>
      </c>
      <c r="J4" s="1" t="s">
        <v>12</v>
      </c>
      <c r="K4" s="3" t="s">
        <v>11</v>
      </c>
      <c r="L4" s="3" t="s">
        <v>10</v>
      </c>
      <c r="M4" s="3" t="s">
        <v>9</v>
      </c>
      <c r="N4" s="3" t="s">
        <v>8</v>
      </c>
      <c r="O4" s="7" t="s">
        <v>7</v>
      </c>
      <c r="R4" s="6" t="s">
        <v>12</v>
      </c>
      <c r="S4" s="4" t="s">
        <v>14</v>
      </c>
      <c r="T4" s="4" t="s">
        <v>16</v>
      </c>
      <c r="U4" s="4" t="s">
        <v>17</v>
      </c>
    </row>
    <row r="5" spans="2:21" ht="18" customHeight="1" x14ac:dyDescent="0.25">
      <c r="B5" s="4" t="s">
        <v>4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J5" s="4" t="s">
        <v>11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R5" s="4" t="s">
        <v>14</v>
      </c>
      <c r="S5" s="1">
        <v>1</v>
      </c>
      <c r="T5" s="1">
        <v>0</v>
      </c>
      <c r="U5" s="1">
        <v>0</v>
      </c>
    </row>
    <row r="6" spans="2:21" ht="18" customHeight="1" x14ac:dyDescent="0.25">
      <c r="B6" s="4" t="s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J6" s="4" t="s">
        <v>10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R6" s="4" t="s">
        <v>15</v>
      </c>
      <c r="S6" s="1">
        <v>0</v>
      </c>
      <c r="T6" s="1">
        <v>1</v>
      </c>
      <c r="U6" s="1">
        <v>0</v>
      </c>
    </row>
    <row r="7" spans="2:21" ht="16.5" customHeight="1" x14ac:dyDescent="0.25">
      <c r="B7" s="4" t="s">
        <v>1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J7" s="4" t="s">
        <v>9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R7" s="4" t="s">
        <v>17</v>
      </c>
      <c r="S7" s="1">
        <v>0</v>
      </c>
      <c r="T7" s="1">
        <v>0</v>
      </c>
      <c r="U7" s="1">
        <v>1</v>
      </c>
    </row>
    <row r="8" spans="2:21" x14ac:dyDescent="0.25">
      <c r="B8" s="4" t="s">
        <v>2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J8" s="4" t="s">
        <v>8</v>
      </c>
      <c r="K8" s="1">
        <v>0</v>
      </c>
      <c r="L8" s="1">
        <v>0</v>
      </c>
      <c r="M8" s="1">
        <v>0</v>
      </c>
      <c r="N8" s="1">
        <v>1</v>
      </c>
      <c r="O8" s="1">
        <v>0</v>
      </c>
    </row>
    <row r="9" spans="2:21" ht="26.25" customHeight="1" x14ac:dyDescent="0.25">
      <c r="B9" s="4" t="s">
        <v>3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J9" s="5" t="s">
        <v>7</v>
      </c>
      <c r="K9" s="1">
        <v>0</v>
      </c>
      <c r="L9" s="1">
        <v>0</v>
      </c>
      <c r="M9" s="1">
        <v>0</v>
      </c>
      <c r="N9" s="1">
        <v>0</v>
      </c>
      <c r="O9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868E-D2DE-48FB-95F6-A2D9D4D21DEE}">
  <dimension ref="B1:G43"/>
  <sheetViews>
    <sheetView topLeftCell="A26" zoomScale="112" workbookViewId="0">
      <selection activeCell="C45" sqref="C45"/>
    </sheetView>
  </sheetViews>
  <sheetFormatPr baseColWidth="10" defaultRowHeight="15" x14ac:dyDescent="0.25"/>
  <cols>
    <col min="2" max="2" width="26.85546875" customWidth="1"/>
    <col min="3" max="3" width="59.28515625" customWidth="1"/>
  </cols>
  <sheetData>
    <row r="1" spans="2:7" x14ac:dyDescent="0.25">
      <c r="B1" s="8" t="s">
        <v>18</v>
      </c>
      <c r="C1" s="8" t="s">
        <v>19</v>
      </c>
    </row>
    <row r="2" spans="2:7" x14ac:dyDescent="0.25">
      <c r="B2" s="1" t="s">
        <v>21</v>
      </c>
      <c r="C2" s="1" t="s">
        <v>20</v>
      </c>
      <c r="D2">
        <f>COUNTIF($B$2:$B$34,B2)</f>
        <v>1</v>
      </c>
      <c r="E2">
        <f>IF(B2=$G$2,1,0)</f>
        <v>0</v>
      </c>
      <c r="G2" t="s">
        <v>96</v>
      </c>
    </row>
    <row r="3" spans="2:7" x14ac:dyDescent="0.25">
      <c r="B3" s="1" t="s">
        <v>22</v>
      </c>
      <c r="C3" s="1" t="s">
        <v>23</v>
      </c>
      <c r="D3">
        <f t="shared" ref="D3:D38" si="0">COUNTIF($B$2:$B$34,B3)</f>
        <v>1</v>
      </c>
      <c r="E3">
        <f t="shared" ref="E3:E38" si="1">IF(B3=$G$2,1,0)</f>
        <v>0</v>
      </c>
    </row>
    <row r="4" spans="2:7" x14ac:dyDescent="0.25">
      <c r="B4" s="1" t="s">
        <v>24</v>
      </c>
      <c r="C4" s="1" t="s">
        <v>25</v>
      </c>
      <c r="D4">
        <f t="shared" si="0"/>
        <v>1</v>
      </c>
      <c r="E4">
        <f t="shared" si="1"/>
        <v>0</v>
      </c>
    </row>
    <row r="5" spans="2:7" x14ac:dyDescent="0.25">
      <c r="B5" s="1" t="s">
        <v>26</v>
      </c>
      <c r="C5" s="1" t="s">
        <v>27</v>
      </c>
      <c r="D5">
        <f t="shared" si="0"/>
        <v>1</v>
      </c>
      <c r="E5">
        <f t="shared" si="1"/>
        <v>0</v>
      </c>
    </row>
    <row r="6" spans="2:7" x14ac:dyDescent="0.25">
      <c r="B6" s="1" t="s">
        <v>5</v>
      </c>
      <c r="C6" s="1" t="s">
        <v>28</v>
      </c>
      <c r="D6">
        <f t="shared" si="0"/>
        <v>1</v>
      </c>
      <c r="E6">
        <f t="shared" si="1"/>
        <v>0</v>
      </c>
    </row>
    <row r="7" spans="2:7" x14ac:dyDescent="0.25">
      <c r="B7" s="1" t="s">
        <v>29</v>
      </c>
      <c r="C7" s="1" t="s">
        <v>32</v>
      </c>
      <c r="D7">
        <f t="shared" si="0"/>
        <v>1</v>
      </c>
      <c r="E7">
        <f t="shared" si="1"/>
        <v>0</v>
      </c>
    </row>
    <row r="8" spans="2:7" x14ac:dyDescent="0.25">
      <c r="B8" s="1" t="s">
        <v>30</v>
      </c>
      <c r="C8" s="1" t="s">
        <v>31</v>
      </c>
      <c r="D8">
        <f t="shared" si="0"/>
        <v>1</v>
      </c>
      <c r="E8">
        <f t="shared" si="1"/>
        <v>0</v>
      </c>
    </row>
    <row r="9" spans="2:7" x14ac:dyDescent="0.25">
      <c r="B9" s="1" t="s">
        <v>33</v>
      </c>
      <c r="C9" s="1" t="s">
        <v>34</v>
      </c>
      <c r="D9">
        <f t="shared" si="0"/>
        <v>1</v>
      </c>
      <c r="E9">
        <f t="shared" si="1"/>
        <v>0</v>
      </c>
    </row>
    <row r="10" spans="2:7" x14ac:dyDescent="0.25">
      <c r="B10" s="1" t="s">
        <v>35</v>
      </c>
      <c r="C10" s="1" t="s">
        <v>36</v>
      </c>
      <c r="D10">
        <f t="shared" si="0"/>
        <v>1</v>
      </c>
      <c r="E10">
        <f t="shared" si="1"/>
        <v>0</v>
      </c>
    </row>
    <row r="11" spans="2:7" x14ac:dyDescent="0.25">
      <c r="B11" s="1" t="s">
        <v>38</v>
      </c>
      <c r="C11" s="1" t="s">
        <v>37</v>
      </c>
      <c r="D11">
        <f t="shared" si="0"/>
        <v>1</v>
      </c>
      <c r="E11">
        <f t="shared" si="1"/>
        <v>0</v>
      </c>
    </row>
    <row r="12" spans="2:7" x14ac:dyDescent="0.25">
      <c r="B12" s="1" t="s">
        <v>40</v>
      </c>
      <c r="C12" s="1" t="s">
        <v>39</v>
      </c>
      <c r="D12">
        <f t="shared" si="0"/>
        <v>1</v>
      </c>
      <c r="E12">
        <f t="shared" si="1"/>
        <v>0</v>
      </c>
    </row>
    <row r="13" spans="2:7" x14ac:dyDescent="0.25">
      <c r="B13" s="1" t="s">
        <v>42</v>
      </c>
      <c r="C13" s="1" t="s">
        <v>41</v>
      </c>
      <c r="D13">
        <f t="shared" si="0"/>
        <v>1</v>
      </c>
      <c r="E13">
        <f t="shared" si="1"/>
        <v>0</v>
      </c>
    </row>
    <row r="14" spans="2:7" x14ac:dyDescent="0.25">
      <c r="B14" s="1" t="s">
        <v>45</v>
      </c>
      <c r="C14" s="1" t="s">
        <v>46</v>
      </c>
      <c r="D14">
        <f t="shared" si="0"/>
        <v>1</v>
      </c>
      <c r="E14">
        <f t="shared" si="1"/>
        <v>0</v>
      </c>
    </row>
    <row r="15" spans="2:7" x14ac:dyDescent="0.25">
      <c r="B15" s="1" t="s">
        <v>44</v>
      </c>
      <c r="C15" s="1" t="s">
        <v>43</v>
      </c>
      <c r="D15">
        <f t="shared" si="0"/>
        <v>1</v>
      </c>
      <c r="E15">
        <f t="shared" si="1"/>
        <v>0</v>
      </c>
    </row>
    <row r="16" spans="2:7" x14ac:dyDescent="0.25">
      <c r="B16" s="1" t="s">
        <v>48</v>
      </c>
      <c r="C16" s="1" t="s">
        <v>47</v>
      </c>
      <c r="D16">
        <f t="shared" si="0"/>
        <v>1</v>
      </c>
      <c r="E16">
        <f t="shared" si="1"/>
        <v>0</v>
      </c>
    </row>
    <row r="17" spans="2:5" x14ac:dyDescent="0.25">
      <c r="B17" s="1" t="s">
        <v>49</v>
      </c>
      <c r="C17" s="1" t="s">
        <v>50</v>
      </c>
      <c r="D17">
        <f t="shared" si="0"/>
        <v>1</v>
      </c>
      <c r="E17">
        <f t="shared" si="1"/>
        <v>0</v>
      </c>
    </row>
    <row r="18" spans="2:5" x14ac:dyDescent="0.25">
      <c r="B18" s="1" t="s">
        <v>52</v>
      </c>
      <c r="C18" s="1" t="s">
        <v>51</v>
      </c>
      <c r="D18">
        <f t="shared" si="0"/>
        <v>1</v>
      </c>
      <c r="E18">
        <f t="shared" si="1"/>
        <v>0</v>
      </c>
    </row>
    <row r="19" spans="2:5" x14ac:dyDescent="0.25">
      <c r="B19" s="1" t="s">
        <v>54</v>
      </c>
      <c r="C19" s="1" t="s">
        <v>53</v>
      </c>
      <c r="D19">
        <f t="shared" si="0"/>
        <v>1</v>
      </c>
      <c r="E19">
        <f t="shared" si="1"/>
        <v>0</v>
      </c>
    </row>
    <row r="20" spans="2:5" x14ac:dyDescent="0.25">
      <c r="B20" s="1" t="s">
        <v>57</v>
      </c>
      <c r="C20" s="1" t="s">
        <v>55</v>
      </c>
      <c r="D20">
        <f t="shared" si="0"/>
        <v>1</v>
      </c>
      <c r="E20">
        <f t="shared" si="1"/>
        <v>0</v>
      </c>
    </row>
    <row r="21" spans="2:5" x14ac:dyDescent="0.25">
      <c r="B21" s="1" t="s">
        <v>58</v>
      </c>
      <c r="C21" s="1" t="s">
        <v>56</v>
      </c>
      <c r="D21">
        <f t="shared" si="0"/>
        <v>1</v>
      </c>
      <c r="E21">
        <f t="shared" si="1"/>
        <v>0</v>
      </c>
    </row>
    <row r="22" spans="2:5" x14ac:dyDescent="0.25">
      <c r="B22" s="1" t="s">
        <v>60</v>
      </c>
      <c r="C22" s="1" t="s">
        <v>59</v>
      </c>
      <c r="D22">
        <f t="shared" si="0"/>
        <v>1</v>
      </c>
      <c r="E22">
        <f t="shared" si="1"/>
        <v>0</v>
      </c>
    </row>
    <row r="23" spans="2:5" x14ac:dyDescent="0.25">
      <c r="B23" s="1" t="s">
        <v>62</v>
      </c>
      <c r="C23" s="1" t="s">
        <v>61</v>
      </c>
      <c r="D23">
        <f t="shared" si="0"/>
        <v>1</v>
      </c>
      <c r="E23">
        <f t="shared" si="1"/>
        <v>0</v>
      </c>
    </row>
    <row r="24" spans="2:5" x14ac:dyDescent="0.25">
      <c r="B24" s="1" t="s">
        <v>64</v>
      </c>
      <c r="C24" s="1" t="s">
        <v>63</v>
      </c>
      <c r="D24">
        <f t="shared" si="0"/>
        <v>1</v>
      </c>
      <c r="E24">
        <f t="shared" si="1"/>
        <v>0</v>
      </c>
    </row>
    <row r="25" spans="2:5" x14ac:dyDescent="0.25">
      <c r="B25" s="1" t="s">
        <v>66</v>
      </c>
      <c r="C25" s="1" t="s">
        <v>65</v>
      </c>
      <c r="D25">
        <f t="shared" si="0"/>
        <v>1</v>
      </c>
      <c r="E25">
        <f t="shared" si="1"/>
        <v>0</v>
      </c>
    </row>
    <row r="26" spans="2:5" ht="15.75" x14ac:dyDescent="0.25">
      <c r="B26" s="1" t="s">
        <v>67</v>
      </c>
      <c r="C26" s="10" t="s">
        <v>68</v>
      </c>
      <c r="D26">
        <f t="shared" si="0"/>
        <v>1</v>
      </c>
      <c r="E26">
        <f t="shared" si="1"/>
        <v>0</v>
      </c>
    </row>
    <row r="27" spans="2:5" x14ac:dyDescent="0.25">
      <c r="B27" s="1" t="s">
        <v>70</v>
      </c>
      <c r="C27" s="1" t="s">
        <v>69</v>
      </c>
      <c r="D27">
        <f t="shared" si="0"/>
        <v>1</v>
      </c>
      <c r="E27">
        <f t="shared" si="1"/>
        <v>0</v>
      </c>
    </row>
    <row r="28" spans="2:5" x14ac:dyDescent="0.25">
      <c r="B28" s="1" t="s">
        <v>72</v>
      </c>
      <c r="C28" s="1" t="s">
        <v>71</v>
      </c>
      <c r="D28">
        <f t="shared" si="0"/>
        <v>1</v>
      </c>
      <c r="E28">
        <f t="shared" si="1"/>
        <v>0</v>
      </c>
    </row>
    <row r="29" spans="2:5" x14ac:dyDescent="0.25">
      <c r="B29" s="1" t="s">
        <v>73</v>
      </c>
      <c r="C29" s="1" t="s">
        <v>74</v>
      </c>
      <c r="D29">
        <f t="shared" si="0"/>
        <v>1</v>
      </c>
      <c r="E29">
        <f t="shared" si="1"/>
        <v>0</v>
      </c>
    </row>
    <row r="30" spans="2:5" x14ac:dyDescent="0.25">
      <c r="B30" s="1" t="s">
        <v>76</v>
      </c>
      <c r="C30" s="1" t="s">
        <v>75</v>
      </c>
      <c r="D30">
        <f t="shared" si="0"/>
        <v>1</v>
      </c>
      <c r="E30">
        <f t="shared" si="1"/>
        <v>0</v>
      </c>
    </row>
    <row r="31" spans="2:5" x14ac:dyDescent="0.25">
      <c r="B31" s="1" t="s">
        <v>77</v>
      </c>
      <c r="C31" s="1" t="s">
        <v>78</v>
      </c>
      <c r="D31">
        <f t="shared" si="0"/>
        <v>1</v>
      </c>
      <c r="E31">
        <f t="shared" si="1"/>
        <v>0</v>
      </c>
    </row>
    <row r="32" spans="2:5" x14ac:dyDescent="0.25">
      <c r="B32" s="1" t="s">
        <v>79</v>
      </c>
      <c r="C32" s="1" t="s">
        <v>80</v>
      </c>
      <c r="D32">
        <f t="shared" si="0"/>
        <v>1</v>
      </c>
      <c r="E32">
        <f t="shared" si="1"/>
        <v>0</v>
      </c>
    </row>
    <row r="33" spans="2:5" x14ac:dyDescent="0.25">
      <c r="B33" s="1" t="s">
        <v>83</v>
      </c>
      <c r="C33" s="1" t="s">
        <v>81</v>
      </c>
      <c r="D33">
        <f t="shared" si="0"/>
        <v>1</v>
      </c>
      <c r="E33">
        <f t="shared" si="1"/>
        <v>0</v>
      </c>
    </row>
    <row r="34" spans="2:5" x14ac:dyDescent="0.25">
      <c r="B34" s="1" t="s">
        <v>84</v>
      </c>
      <c r="C34" s="1" t="s">
        <v>82</v>
      </c>
      <c r="D34">
        <f t="shared" si="0"/>
        <v>1</v>
      </c>
      <c r="E34">
        <f t="shared" si="1"/>
        <v>0</v>
      </c>
    </row>
    <row r="35" spans="2:5" x14ac:dyDescent="0.25">
      <c r="B35" s="9" t="s">
        <v>85</v>
      </c>
      <c r="C35" s="9" t="s">
        <v>86</v>
      </c>
      <c r="D35">
        <f t="shared" si="0"/>
        <v>0</v>
      </c>
      <c r="E35">
        <f t="shared" si="1"/>
        <v>0</v>
      </c>
    </row>
    <row r="36" spans="2:5" x14ac:dyDescent="0.25">
      <c r="B36" s="9" t="s">
        <v>87</v>
      </c>
      <c r="C36" s="9" t="s">
        <v>88</v>
      </c>
      <c r="D36">
        <f t="shared" si="0"/>
        <v>0</v>
      </c>
      <c r="E36">
        <f t="shared" si="1"/>
        <v>0</v>
      </c>
    </row>
    <row r="37" spans="2:5" x14ac:dyDescent="0.25">
      <c r="B37" s="9" t="s">
        <v>90</v>
      </c>
      <c r="C37" t="s">
        <v>89</v>
      </c>
      <c r="D37">
        <f t="shared" si="0"/>
        <v>0</v>
      </c>
      <c r="E37">
        <f t="shared" si="1"/>
        <v>0</v>
      </c>
    </row>
    <row r="38" spans="2:5" x14ac:dyDescent="0.25">
      <c r="B38" s="9" t="s">
        <v>92</v>
      </c>
      <c r="C38" t="s">
        <v>91</v>
      </c>
      <c r="D38">
        <f t="shared" si="0"/>
        <v>0</v>
      </c>
      <c r="E38">
        <f t="shared" si="1"/>
        <v>0</v>
      </c>
    </row>
    <row r="39" spans="2:5" x14ac:dyDescent="0.25">
      <c r="B39" s="9" t="s">
        <v>94</v>
      </c>
      <c r="C39" t="s">
        <v>93</v>
      </c>
      <c r="D39">
        <f t="shared" ref="D39:D40" si="2">COUNTIF($B$2:$B$34,B39)</f>
        <v>0</v>
      </c>
      <c r="E39">
        <f t="shared" ref="E39:E40" si="3">IF(B39=$G$2,1,0)</f>
        <v>0</v>
      </c>
    </row>
    <row r="40" spans="2:5" x14ac:dyDescent="0.25">
      <c r="B40" s="9" t="s">
        <v>96</v>
      </c>
      <c r="C40" t="s">
        <v>95</v>
      </c>
      <c r="D40">
        <f t="shared" si="2"/>
        <v>0</v>
      </c>
      <c r="E40">
        <f t="shared" si="3"/>
        <v>1</v>
      </c>
    </row>
    <row r="41" spans="2:5" x14ac:dyDescent="0.25">
      <c r="B41" s="9" t="s">
        <v>99</v>
      </c>
      <c r="C41" t="s">
        <v>97</v>
      </c>
      <c r="D41">
        <f t="shared" ref="D41:D43" si="4">COUNTIF($B$2:$B$34,B41)</f>
        <v>0</v>
      </c>
      <c r="E41">
        <f t="shared" ref="E41:E43" si="5">IF(B41=$G$2,1,0)</f>
        <v>0</v>
      </c>
    </row>
    <row r="42" spans="2:5" x14ac:dyDescent="0.25">
      <c r="B42" s="9" t="s">
        <v>100</v>
      </c>
      <c r="C42" t="s">
        <v>98</v>
      </c>
      <c r="D42">
        <f t="shared" si="4"/>
        <v>0</v>
      </c>
      <c r="E42">
        <f t="shared" si="5"/>
        <v>0</v>
      </c>
    </row>
    <row r="43" spans="2:5" x14ac:dyDescent="0.25">
      <c r="B43" s="9" t="s">
        <v>101</v>
      </c>
      <c r="C43" t="s">
        <v>102</v>
      </c>
      <c r="D43">
        <f t="shared" si="4"/>
        <v>0</v>
      </c>
      <c r="E43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221A-BCDD-4DE9-92CD-5FDA5EF1F617}">
  <dimension ref="B2:F6"/>
  <sheetViews>
    <sheetView workbookViewId="0">
      <selection activeCell="G16" sqref="G16"/>
    </sheetView>
  </sheetViews>
  <sheetFormatPr baseColWidth="10" defaultRowHeight="15" x14ac:dyDescent="0.25"/>
  <cols>
    <col min="2" max="2" width="24.85546875" bestFit="1" customWidth="1"/>
  </cols>
  <sheetData>
    <row r="2" spans="2:6" ht="15.75" x14ac:dyDescent="0.25">
      <c r="B2" s="11" t="s">
        <v>103</v>
      </c>
      <c r="C2" s="11" t="s">
        <v>104</v>
      </c>
      <c r="D2" s="11" t="s">
        <v>105</v>
      </c>
      <c r="E2" s="11" t="s">
        <v>106</v>
      </c>
      <c r="F2" s="11" t="s">
        <v>107</v>
      </c>
    </row>
    <row r="3" spans="2:6" x14ac:dyDescent="0.25">
      <c r="B3" s="1">
        <v>1</v>
      </c>
      <c r="C3" s="3"/>
      <c r="D3" s="3"/>
      <c r="E3" s="3"/>
      <c r="F3" s="3"/>
    </row>
    <row r="4" spans="2:6" x14ac:dyDescent="0.25">
      <c r="B4" s="1">
        <v>2</v>
      </c>
      <c r="C4" s="3"/>
      <c r="D4" s="3"/>
      <c r="E4" s="3"/>
      <c r="F4" s="3"/>
    </row>
    <row r="5" spans="2:6" x14ac:dyDescent="0.25">
      <c r="B5" s="1">
        <v>3</v>
      </c>
      <c r="C5" s="3"/>
      <c r="D5" s="3"/>
      <c r="E5" s="3"/>
      <c r="F5" s="3"/>
    </row>
    <row r="6" spans="2:6" x14ac:dyDescent="0.25">
      <c r="B6" s="1">
        <v>4</v>
      </c>
      <c r="C6" s="3"/>
      <c r="D6" s="3"/>
      <c r="E6" s="3"/>
      <c r="F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276E-AFA2-4B98-AF8B-D6945189F4A2}">
  <dimension ref="C2:L12"/>
  <sheetViews>
    <sheetView workbookViewId="0">
      <selection activeCell="M5" sqref="M5"/>
    </sheetView>
  </sheetViews>
  <sheetFormatPr baseColWidth="10" defaultRowHeight="15" x14ac:dyDescent="0.25"/>
  <sheetData>
    <row r="2" spans="3:12" ht="30" x14ac:dyDescent="0.25">
      <c r="C2" s="22" t="s">
        <v>146</v>
      </c>
      <c r="D2" s="22">
        <v>2002</v>
      </c>
      <c r="E2" s="22">
        <v>2006</v>
      </c>
      <c r="F2" s="22">
        <v>2010</v>
      </c>
      <c r="G2" s="22">
        <v>2014</v>
      </c>
      <c r="H2" s="22">
        <v>2018</v>
      </c>
      <c r="I2" s="22">
        <v>2019</v>
      </c>
      <c r="J2" s="22">
        <v>2020</v>
      </c>
      <c r="K2" s="22">
        <v>2021</v>
      </c>
      <c r="L2" s="22" t="s">
        <v>147</v>
      </c>
    </row>
    <row r="3" spans="3:12" ht="30" x14ac:dyDescent="0.25">
      <c r="C3" s="23" t="s">
        <v>148</v>
      </c>
      <c r="D3" s="24">
        <v>19575</v>
      </c>
      <c r="E3" s="24">
        <v>40743</v>
      </c>
      <c r="F3" s="24">
        <v>48575</v>
      </c>
      <c r="G3" s="24">
        <v>50502</v>
      </c>
      <c r="H3" s="24">
        <v>49002</v>
      </c>
      <c r="I3" s="24">
        <v>46421</v>
      </c>
      <c r="J3" s="24">
        <v>41110</v>
      </c>
      <c r="K3" s="24">
        <v>51215</v>
      </c>
      <c r="L3" s="25">
        <v>1.62</v>
      </c>
    </row>
    <row r="4" spans="3:12" x14ac:dyDescent="0.25">
      <c r="C4" s="18" t="s">
        <v>158</v>
      </c>
      <c r="D4" s="19">
        <v>1095</v>
      </c>
      <c r="E4" s="19">
        <v>1675</v>
      </c>
      <c r="F4" s="19">
        <v>2599</v>
      </c>
      <c r="G4" s="19">
        <v>3156</v>
      </c>
      <c r="H4" s="19">
        <v>4323</v>
      </c>
      <c r="I4" s="19">
        <v>4628</v>
      </c>
      <c r="J4" s="19">
        <v>5036</v>
      </c>
      <c r="K4" s="19">
        <v>5330</v>
      </c>
      <c r="L4" s="20">
        <v>3.87</v>
      </c>
    </row>
    <row r="5" spans="3:12" x14ac:dyDescent="0.25">
      <c r="C5" s="23" t="s">
        <v>149</v>
      </c>
      <c r="D5" s="26">
        <v>369</v>
      </c>
      <c r="E5" s="26">
        <v>575</v>
      </c>
      <c r="F5" s="26">
        <v>998</v>
      </c>
      <c r="G5" s="24">
        <v>1766</v>
      </c>
      <c r="H5" s="24">
        <v>2098</v>
      </c>
      <c r="I5" s="24">
        <v>2229</v>
      </c>
      <c r="J5" s="24">
        <v>2120</v>
      </c>
      <c r="K5" s="24">
        <v>2424</v>
      </c>
      <c r="L5" s="25">
        <v>5.57</v>
      </c>
    </row>
    <row r="6" spans="3:12" x14ac:dyDescent="0.25">
      <c r="C6" s="18" t="s">
        <v>150</v>
      </c>
      <c r="D6" s="21">
        <v>388</v>
      </c>
      <c r="E6" s="21">
        <v>712</v>
      </c>
      <c r="F6" s="19">
        <v>1340</v>
      </c>
      <c r="G6" s="19">
        <v>1792</v>
      </c>
      <c r="H6" s="19">
        <v>1168</v>
      </c>
      <c r="I6" s="19">
        <v>1393</v>
      </c>
      <c r="J6" s="19">
        <v>1213</v>
      </c>
      <c r="K6" s="19">
        <v>1581</v>
      </c>
      <c r="L6" s="20">
        <v>3.07</v>
      </c>
    </row>
    <row r="7" spans="3:12" x14ac:dyDescent="0.25">
      <c r="C7" s="23" t="s">
        <v>151</v>
      </c>
      <c r="D7" s="26">
        <v>321</v>
      </c>
      <c r="E7" s="26">
        <v>563</v>
      </c>
      <c r="F7" s="26">
        <v>887</v>
      </c>
      <c r="G7" s="26">
        <v>995</v>
      </c>
      <c r="H7" s="24">
        <v>1026</v>
      </c>
      <c r="I7" s="24">
        <v>1305</v>
      </c>
      <c r="J7" s="26">
        <v>788</v>
      </c>
      <c r="K7" s="26">
        <v>867</v>
      </c>
      <c r="L7" s="25">
        <v>1.7</v>
      </c>
    </row>
    <row r="8" spans="3:12" x14ac:dyDescent="0.25">
      <c r="C8" s="18" t="s">
        <v>152</v>
      </c>
      <c r="D8" s="21">
        <v>177</v>
      </c>
      <c r="E8" s="21">
        <v>288</v>
      </c>
      <c r="F8" s="21">
        <v>398</v>
      </c>
      <c r="G8" s="21">
        <v>457</v>
      </c>
      <c r="H8" s="21">
        <v>629</v>
      </c>
      <c r="I8" s="21">
        <v>671</v>
      </c>
      <c r="J8" s="21">
        <v>778</v>
      </c>
      <c r="K8" s="21">
        <v>806</v>
      </c>
      <c r="L8" s="20">
        <v>3.55</v>
      </c>
    </row>
    <row r="9" spans="3:12" x14ac:dyDescent="0.25">
      <c r="C9" s="23" t="s">
        <v>153</v>
      </c>
      <c r="D9" s="26" t="s">
        <v>154</v>
      </c>
      <c r="E9" s="26">
        <v>165</v>
      </c>
      <c r="F9" s="26">
        <v>306</v>
      </c>
      <c r="G9" s="26">
        <v>385</v>
      </c>
      <c r="H9" s="26">
        <v>605</v>
      </c>
      <c r="I9" s="26">
        <v>610</v>
      </c>
      <c r="J9" s="26">
        <v>669</v>
      </c>
      <c r="K9" s="26">
        <v>789</v>
      </c>
      <c r="L9" s="25">
        <v>8.6199999999999992</v>
      </c>
    </row>
    <row r="10" spans="3:12" x14ac:dyDescent="0.25">
      <c r="C10" s="18" t="s">
        <v>155</v>
      </c>
      <c r="D10" s="21">
        <v>207</v>
      </c>
      <c r="E10" s="21">
        <v>318</v>
      </c>
      <c r="F10" s="21">
        <v>508</v>
      </c>
      <c r="G10" s="21">
        <v>779</v>
      </c>
      <c r="H10" s="21">
        <v>627</v>
      </c>
      <c r="I10" s="21">
        <v>516</v>
      </c>
      <c r="J10" s="21">
        <v>533</v>
      </c>
      <c r="K10" s="21">
        <v>523</v>
      </c>
      <c r="L10" s="20">
        <v>1.53</v>
      </c>
    </row>
    <row r="11" spans="3:12" x14ac:dyDescent="0.25">
      <c r="C11" s="23" t="s">
        <v>156</v>
      </c>
      <c r="D11" s="26">
        <v>129</v>
      </c>
      <c r="E11" s="26">
        <v>680</v>
      </c>
      <c r="F11" s="26">
        <v>828</v>
      </c>
      <c r="G11" s="24">
        <v>1055</v>
      </c>
      <c r="H11" s="26">
        <v>450</v>
      </c>
      <c r="I11" s="26">
        <v>374</v>
      </c>
      <c r="J11" s="26">
        <v>338</v>
      </c>
      <c r="K11" s="26">
        <v>494</v>
      </c>
      <c r="L11" s="25">
        <v>2.83</v>
      </c>
    </row>
    <row r="12" spans="3:12" x14ac:dyDescent="0.25">
      <c r="C12" s="18" t="s">
        <v>157</v>
      </c>
      <c r="D12" s="19">
        <v>1278</v>
      </c>
      <c r="E12" s="19">
        <v>2019</v>
      </c>
      <c r="F12" s="19">
        <v>3045</v>
      </c>
      <c r="G12" s="19">
        <v>12385</v>
      </c>
      <c r="H12" s="19">
        <v>13769</v>
      </c>
      <c r="I12" s="19">
        <v>13763</v>
      </c>
      <c r="J12" s="19">
        <v>14332</v>
      </c>
      <c r="K12" s="19">
        <v>15491</v>
      </c>
      <c r="L12" s="20">
        <v>11.12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A51-FC58-403F-8AED-EDE74F87ED94}">
  <dimension ref="B2:AA8"/>
  <sheetViews>
    <sheetView workbookViewId="0">
      <selection activeCell="V6" sqref="V6"/>
    </sheetView>
  </sheetViews>
  <sheetFormatPr baseColWidth="10" defaultRowHeight="15" x14ac:dyDescent="0.25"/>
  <cols>
    <col min="2" max="2" width="12.7109375" style="2" customWidth="1"/>
    <col min="3" max="3" width="19.7109375" customWidth="1"/>
    <col min="4" max="4" width="18.7109375" customWidth="1"/>
    <col min="5" max="5" width="20.140625" customWidth="1"/>
    <col min="8" max="8" width="20.42578125" bestFit="1" customWidth="1"/>
    <col min="9" max="9" width="21.85546875" customWidth="1"/>
    <col min="13" max="14" width="13.42578125" bestFit="1" customWidth="1"/>
    <col min="15" max="15" width="13.28515625" bestFit="1" customWidth="1"/>
    <col min="18" max="18" width="17.42578125" bestFit="1" customWidth="1"/>
    <col min="19" max="19" width="17.140625" bestFit="1" customWidth="1"/>
    <col min="22" max="22" width="21.7109375" customWidth="1"/>
  </cols>
  <sheetData>
    <row r="2" spans="2:27" ht="21" customHeight="1" x14ac:dyDescent="0.25">
      <c r="B2" s="12"/>
      <c r="C2" s="27" t="s">
        <v>108</v>
      </c>
      <c r="D2" s="27"/>
      <c r="E2" s="27"/>
      <c r="H2" s="15" t="s">
        <v>122</v>
      </c>
      <c r="I2" s="15" t="s">
        <v>123</v>
      </c>
      <c r="L2" s="13"/>
      <c r="M2" s="27" t="s">
        <v>108</v>
      </c>
      <c r="N2" s="27"/>
      <c r="O2" s="27"/>
      <c r="R2" s="13" t="s">
        <v>122</v>
      </c>
      <c r="S2" s="13" t="s">
        <v>123</v>
      </c>
      <c r="V2" s="13" t="s">
        <v>122</v>
      </c>
      <c r="W2" s="13">
        <v>1</v>
      </c>
      <c r="X2" s="13">
        <v>2</v>
      </c>
      <c r="Y2" s="13">
        <v>3</v>
      </c>
      <c r="Z2" s="13">
        <v>4</v>
      </c>
      <c r="AA2" s="13">
        <v>5</v>
      </c>
    </row>
    <row r="3" spans="2:27" ht="30" x14ac:dyDescent="0.25">
      <c r="B3" s="12" t="s">
        <v>109</v>
      </c>
      <c r="C3" s="14" t="s">
        <v>110</v>
      </c>
      <c r="D3" s="15" t="s">
        <v>111</v>
      </c>
      <c r="E3" s="15" t="s">
        <v>112</v>
      </c>
      <c r="H3" s="15">
        <v>1</v>
      </c>
      <c r="I3" s="13" t="s">
        <v>124</v>
      </c>
      <c r="L3" s="13" t="s">
        <v>109</v>
      </c>
      <c r="M3" s="17" t="s">
        <v>110</v>
      </c>
      <c r="N3" s="13" t="s">
        <v>111</v>
      </c>
      <c r="O3" s="13" t="s">
        <v>129</v>
      </c>
      <c r="R3" s="13">
        <v>1</v>
      </c>
      <c r="S3" s="13" t="s">
        <v>135</v>
      </c>
      <c r="V3" s="13" t="s">
        <v>140</v>
      </c>
      <c r="W3" s="13" t="s">
        <v>141</v>
      </c>
      <c r="X3" s="13" t="s">
        <v>142</v>
      </c>
      <c r="Y3" s="13" t="s">
        <v>143</v>
      </c>
      <c r="Z3" s="13" t="s">
        <v>144</v>
      </c>
      <c r="AA3" s="13" t="s">
        <v>145</v>
      </c>
    </row>
    <row r="4" spans="2:27" ht="30" x14ac:dyDescent="0.25">
      <c r="B4" s="16">
        <v>1</v>
      </c>
      <c r="C4" s="13" t="s">
        <v>113</v>
      </c>
      <c r="D4" s="13" t="s">
        <v>113</v>
      </c>
      <c r="E4" s="13" t="s">
        <v>114</v>
      </c>
      <c r="H4" s="15">
        <v>2</v>
      </c>
      <c r="I4" s="13" t="s">
        <v>125</v>
      </c>
      <c r="L4" s="13">
        <v>1</v>
      </c>
      <c r="M4" s="13" t="s">
        <v>113</v>
      </c>
      <c r="N4" s="13" t="s">
        <v>113</v>
      </c>
      <c r="O4" s="13" t="s">
        <v>130</v>
      </c>
      <c r="R4" s="13">
        <v>2</v>
      </c>
      <c r="S4" s="13" t="s">
        <v>136</v>
      </c>
    </row>
    <row r="5" spans="2:27" ht="60" x14ac:dyDescent="0.25">
      <c r="B5" s="16">
        <v>2</v>
      </c>
      <c r="C5" s="13" t="s">
        <v>115</v>
      </c>
      <c r="D5" s="13" t="s">
        <v>115</v>
      </c>
      <c r="E5" s="13" t="s">
        <v>115</v>
      </c>
      <c r="H5" s="15">
        <v>3</v>
      </c>
      <c r="I5" s="13" t="s">
        <v>126</v>
      </c>
      <c r="L5" s="13">
        <v>2</v>
      </c>
      <c r="M5" s="13" t="s">
        <v>115</v>
      </c>
      <c r="N5" s="13" t="s">
        <v>115</v>
      </c>
      <c r="O5" s="13" t="s">
        <v>131</v>
      </c>
      <c r="R5" s="13">
        <v>3</v>
      </c>
      <c r="S5" s="13" t="s">
        <v>137</v>
      </c>
    </row>
    <row r="6" spans="2:27" ht="60" x14ac:dyDescent="0.25">
      <c r="B6" s="16">
        <v>3</v>
      </c>
      <c r="C6" s="13" t="s">
        <v>116</v>
      </c>
      <c r="D6" s="13" t="s">
        <v>117</v>
      </c>
      <c r="E6" s="13" t="s">
        <v>118</v>
      </c>
      <c r="H6" s="15">
        <v>4</v>
      </c>
      <c r="I6" s="13" t="s">
        <v>127</v>
      </c>
      <c r="L6" s="13">
        <v>3</v>
      </c>
      <c r="M6" s="13" t="s">
        <v>116</v>
      </c>
      <c r="N6" s="13" t="s">
        <v>117</v>
      </c>
      <c r="O6" s="13" t="s">
        <v>132</v>
      </c>
      <c r="R6" s="13">
        <v>4</v>
      </c>
      <c r="S6" s="13" t="s">
        <v>138</v>
      </c>
    </row>
    <row r="7" spans="2:27" ht="60" x14ac:dyDescent="0.25">
      <c r="B7" s="16">
        <v>4</v>
      </c>
      <c r="C7" s="13" t="s">
        <v>119</v>
      </c>
      <c r="D7" s="13" t="s">
        <v>119</v>
      </c>
      <c r="E7" s="13" t="s">
        <v>119</v>
      </c>
      <c r="H7" s="15">
        <v>5</v>
      </c>
      <c r="I7" s="13" t="s">
        <v>128</v>
      </c>
      <c r="L7" s="13">
        <v>4</v>
      </c>
      <c r="M7" s="13" t="s">
        <v>119</v>
      </c>
      <c r="N7" s="13" t="s">
        <v>119</v>
      </c>
      <c r="O7" s="13" t="s">
        <v>133</v>
      </c>
      <c r="R7" s="13">
        <v>5</v>
      </c>
      <c r="S7" s="13" t="s">
        <v>139</v>
      </c>
    </row>
    <row r="8" spans="2:27" ht="27.75" customHeight="1" x14ac:dyDescent="0.25">
      <c r="B8" s="16">
        <v>5</v>
      </c>
      <c r="C8" s="13" t="s">
        <v>120</v>
      </c>
      <c r="D8" s="13" t="s">
        <v>120</v>
      </c>
      <c r="E8" s="13" t="s">
        <v>121</v>
      </c>
      <c r="L8" s="13">
        <v>5</v>
      </c>
      <c r="M8" s="13" t="s">
        <v>120</v>
      </c>
      <c r="N8" s="13" t="s">
        <v>120</v>
      </c>
      <c r="O8" s="13" t="s">
        <v>134</v>
      </c>
    </row>
  </sheetData>
  <mergeCells count="2">
    <mergeCell ref="C2:E2"/>
    <mergeCell ref="M2:O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3004-1337-4F3A-9F24-2AB907A4AD70}">
  <dimension ref="C2:D12"/>
  <sheetViews>
    <sheetView workbookViewId="0">
      <selection activeCell="D16" sqref="D16"/>
    </sheetView>
  </sheetViews>
  <sheetFormatPr baseColWidth="10" defaultRowHeight="15" x14ac:dyDescent="0.25"/>
  <cols>
    <col min="3" max="3" width="58.42578125" customWidth="1"/>
    <col min="4" max="4" width="60.140625" customWidth="1"/>
  </cols>
  <sheetData>
    <row r="2" spans="3:4" ht="19.5" x14ac:dyDescent="0.25">
      <c r="C2" s="30" t="s">
        <v>159</v>
      </c>
      <c r="D2" s="30" t="s">
        <v>160</v>
      </c>
    </row>
    <row r="3" spans="3:4" ht="18.75" x14ac:dyDescent="0.25">
      <c r="C3" s="28" t="s">
        <v>161</v>
      </c>
      <c r="D3" s="28" t="s">
        <v>162</v>
      </c>
    </row>
    <row r="4" spans="3:4" ht="18.75" x14ac:dyDescent="0.25">
      <c r="C4" s="29" t="s">
        <v>163</v>
      </c>
      <c r="D4" s="29" t="s">
        <v>164</v>
      </c>
    </row>
    <row r="5" spans="3:4" ht="18.75" x14ac:dyDescent="0.25">
      <c r="C5" s="28" t="s">
        <v>165</v>
      </c>
      <c r="D5" s="28" t="s">
        <v>166</v>
      </c>
    </row>
    <row r="6" spans="3:4" ht="18.75" x14ac:dyDescent="0.25">
      <c r="C6" s="29" t="s">
        <v>167</v>
      </c>
      <c r="D6" s="29" t="s">
        <v>168</v>
      </c>
    </row>
    <row r="7" spans="3:4" ht="18.75" x14ac:dyDescent="0.25">
      <c r="C7" s="28" t="s">
        <v>169</v>
      </c>
      <c r="D7" s="28" t="s">
        <v>170</v>
      </c>
    </row>
    <row r="8" spans="3:4" ht="18.75" x14ac:dyDescent="0.25">
      <c r="C8" s="29" t="s">
        <v>171</v>
      </c>
      <c r="D8" s="29" t="s">
        <v>170</v>
      </c>
    </row>
    <row r="9" spans="3:4" ht="18.75" x14ac:dyDescent="0.25">
      <c r="C9" s="28" t="s">
        <v>172</v>
      </c>
      <c r="D9" s="28" t="s">
        <v>173</v>
      </c>
    </row>
    <row r="10" spans="3:4" ht="18.75" x14ac:dyDescent="0.25">
      <c r="C10" s="29" t="s">
        <v>174</v>
      </c>
      <c r="D10" s="29" t="s">
        <v>173</v>
      </c>
    </row>
    <row r="11" spans="3:4" ht="18.75" x14ac:dyDescent="0.25">
      <c r="C11" s="28" t="s">
        <v>175</v>
      </c>
      <c r="D11" s="28" t="s">
        <v>176</v>
      </c>
    </row>
    <row r="12" spans="3:4" ht="18.75" x14ac:dyDescent="0.25">
      <c r="C12" s="29" t="s">
        <v>177</v>
      </c>
      <c r="D12" s="29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Coeff Correlation</vt:lpstr>
      <vt:lpstr>Abreviation</vt:lpstr>
      <vt:lpstr>Tringl CL</vt:lpstr>
      <vt:lpstr>Class Maroc</vt:lpstr>
      <vt:lpstr>Annexe</vt:lpstr>
      <vt:lpstr>Valor Actif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2023-06-09T22:39:58Z</dcterms:created>
  <dcterms:modified xsi:type="dcterms:W3CDTF">2023-06-13T11:09:04Z</dcterms:modified>
</cp:coreProperties>
</file>