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ducational\MBA\College\Analytics\SCM Analytics Using Excel\"/>
    </mc:Choice>
  </mc:AlternateContent>
  <xr:revisionPtr revIDLastSave="0" documentId="13_ncr:1_{DC5A537D-2931-4559-B1E2-331A8442DEB0}" xr6:coauthVersionLast="36" xr6:coauthVersionMax="47" xr10:uidLastSave="{00000000-0000-0000-0000-000000000000}"/>
  <bookViews>
    <workbookView xWindow="0" yWindow="0" windowWidth="19008" windowHeight="9060" xr2:uid="{C80BED88-0814-45FF-A1FC-9D7778228F46}"/>
  </bookViews>
  <sheets>
    <sheet name="EOQ Problem" sheetId="3" r:id="rId1"/>
  </sheets>
  <definedNames>
    <definedName name="solver_adj" localSheetId="0" hidden="1">'EOQ Problem'!$C$8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'EOQ Problem'!$C$17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</definedName>
    <definedName name="solver_nwt" localSheetId="0" hidden="1">1</definedName>
    <definedName name="solver_opt" localSheetId="0" hidden="1">'EOQ Problem'!$C$16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hs1" localSheetId="0" hidden="1">30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" i="3" l="1"/>
  <c r="C13" i="3"/>
  <c r="C14" i="3" s="1"/>
  <c r="C10" i="3"/>
  <c r="C11" i="3" s="1"/>
  <c r="C6" i="3"/>
  <c r="F2" i="3" s="1"/>
  <c r="C17" i="3" l="1"/>
  <c r="C16" i="3"/>
  <c r="F3" i="3"/>
  <c r="F4" i="3"/>
  <c r="F5" i="3" l="1"/>
</calcChain>
</file>

<file path=xl/sharedStrings.xml><?xml version="1.0" encoding="utf-8"?>
<sst xmlns="http://schemas.openxmlformats.org/spreadsheetml/2006/main" count="17" uniqueCount="17">
  <si>
    <t>Q*</t>
  </si>
  <si>
    <t>Annual Demand</t>
  </si>
  <si>
    <t>Orders per Year</t>
  </si>
  <si>
    <t>Cost per order</t>
  </si>
  <si>
    <t>Annual Ordering Cost</t>
  </si>
  <si>
    <t>Holding Cost per Unit per Year</t>
  </si>
  <si>
    <t>Average Cycle Inventory</t>
  </si>
  <si>
    <t>Annual Holding Cost</t>
  </si>
  <si>
    <t>Item Cost</t>
  </si>
  <si>
    <t>Holding Cost %</t>
  </si>
  <si>
    <t>Days between Orders</t>
  </si>
  <si>
    <t xml:space="preserve">EOQ = </t>
  </si>
  <si>
    <t>Total Relevant Cost</t>
  </si>
  <si>
    <t>Total Relevant Cost =</t>
  </si>
  <si>
    <t>Total Holding Costs =</t>
  </si>
  <si>
    <t>Total Ordering Costs =</t>
  </si>
  <si>
    <t>Cost Difference from EOQ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</si>
</sst>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"/>
    <numFmt numFmtId="165" formatCode="&quot;$&quot;#,##0.00"/>
    <numFmt numFmtId="166" formatCode="#,##0.0"/>
  </numFmts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3" fontId="0" fillId="2" borderId="1" xfId="0" applyNumberFormat="1" applyFill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4" fontId="0" fillId="4" borderId="1" xfId="0" applyNumberFormat="1" applyFill="1" applyBorder="1" applyAlignment="1">
      <alignment horizontal="center" vertical="center"/>
    </xf>
    <xf numFmtId="164" fontId="0" fillId="5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C4F94E-B881-4095-9753-B9B90352279E}">
  <dimension ref="B2:F17"/>
  <sheetViews>
    <sheetView tabSelected="1" topLeftCell="A3" zoomScale="180" zoomScaleNormal="180" workbookViewId="0">
      <selection activeCell="C17" sqref="C17"/>
    </sheetView>
  </sheetViews>
  <sheetFormatPr defaultColWidth="9.109375" defaultRowHeight="14.4" x14ac:dyDescent="0.3"/>
  <cols>
    <col min="1" max="1" width="3.6640625" style="10" customWidth="1"/>
    <col min="2" max="2" width="28" style="10" bestFit="1" customWidth="1"/>
    <col min="3" max="3" width="17.88671875" style="3" customWidth="1"/>
    <col min="4" max="4" width="4.109375" style="10" customWidth="1"/>
    <col min="5" max="5" width="25.6640625" style="10" bestFit="1" customWidth="1"/>
    <col min="6" max="6" width="12.44140625" style="10" customWidth="1"/>
    <col min="7" max="27" width="3.33203125" style="10" customWidth="1"/>
    <col min="28" max="16384" width="9.109375" style="10"/>
  </cols>
  <sheetData>
    <row r="2" spans="2:6" x14ac:dyDescent="0.3">
      <c r="B2" s="10" t="s">
        <v>1</v>
      </c>
      <c r="C2" s="2">
        <v>600000</v>
      </c>
      <c r="E2" s="10" t="s">
        <v>11</v>
      </c>
      <c r="F2" s="1">
        <f>SQRT(2*C4*C2/C6)</f>
        <v>35355.339059327373</v>
      </c>
    </row>
    <row r="3" spans="2:6" x14ac:dyDescent="0.3">
      <c r="B3" s="10" t="s">
        <v>8</v>
      </c>
      <c r="C3" s="4">
        <v>12</v>
      </c>
      <c r="E3" s="10" t="s">
        <v>14</v>
      </c>
      <c r="F3" s="3">
        <f>(F2/2)*C6</f>
        <v>42426.406871192856</v>
      </c>
    </row>
    <row r="4" spans="2:6" x14ac:dyDescent="0.3">
      <c r="B4" s="10" t="s">
        <v>3</v>
      </c>
      <c r="C4" s="3">
        <v>2500</v>
      </c>
      <c r="E4" s="10" t="s">
        <v>15</v>
      </c>
      <c r="F4" s="3">
        <f>C2/F2*C4</f>
        <v>42426.406871192856</v>
      </c>
    </row>
    <row r="5" spans="2:6" x14ac:dyDescent="0.3">
      <c r="B5" s="10" t="s">
        <v>9</v>
      </c>
      <c r="C5" s="6">
        <v>0.2</v>
      </c>
      <c r="E5" s="10" t="s">
        <v>13</v>
      </c>
      <c r="F5" s="5">
        <f>F3+F4</f>
        <v>84852.813742385712</v>
      </c>
    </row>
    <row r="6" spans="2:6" x14ac:dyDescent="0.3">
      <c r="B6" s="10" t="s">
        <v>5</v>
      </c>
      <c r="C6" s="4">
        <f>C3*C5</f>
        <v>2.4000000000000004</v>
      </c>
    </row>
    <row r="8" spans="2:6" x14ac:dyDescent="0.3">
      <c r="B8" s="10" t="s">
        <v>0</v>
      </c>
      <c r="C8" s="1">
        <v>49315.068493150684</v>
      </c>
    </row>
    <row r="9" spans="2:6" x14ac:dyDescent="0.3">
      <c r="E9" s="10" t="s">
        <v>16</v>
      </c>
      <c r="F9" s="3">
        <f>C16-F5</f>
        <v>4741.9351160617807</v>
      </c>
    </row>
    <row r="10" spans="2:6" x14ac:dyDescent="0.3">
      <c r="B10" s="10" t="s">
        <v>2</v>
      </c>
      <c r="C10" s="7">
        <f>C2/C8</f>
        <v>12.166666666666666</v>
      </c>
    </row>
    <row r="11" spans="2:6" x14ac:dyDescent="0.3">
      <c r="B11" s="10" t="s">
        <v>4</v>
      </c>
      <c r="C11" s="8">
        <f>C4*C10</f>
        <v>30416.666666666664</v>
      </c>
    </row>
    <row r="13" spans="2:6" x14ac:dyDescent="0.3">
      <c r="B13" s="10" t="s">
        <v>6</v>
      </c>
      <c r="C13" s="2">
        <f>C8/2</f>
        <v>24657.534246575342</v>
      </c>
      <c r="F13"/>
    </row>
    <row r="14" spans="2:6" x14ac:dyDescent="0.3">
      <c r="B14" s="10" t="s">
        <v>7</v>
      </c>
      <c r="C14" s="9">
        <f>C13*C6</f>
        <v>59178.082191780828</v>
      </c>
    </row>
    <row r="16" spans="2:6" x14ac:dyDescent="0.3">
      <c r="B16" s="10" t="s">
        <v>12</v>
      </c>
      <c r="C16" s="5">
        <f>C11+C14</f>
        <v>89594.748858447492</v>
      </c>
    </row>
    <row r="17" spans="2:3" x14ac:dyDescent="0.3">
      <c r="B17" s="10" t="s">
        <v>10</v>
      </c>
      <c r="C17" s="7">
        <f>365/C10</f>
        <v>30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EOQ Problem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 Harkins</dc:creator>
  <cp:lastModifiedBy>Apaar Jain</cp:lastModifiedBy>
  <dcterms:created xsi:type="dcterms:W3CDTF">2021-06-07T16:21:44Z</dcterms:created>
  <dcterms:modified xsi:type="dcterms:W3CDTF">2025-03-19T12:50:23Z</dcterms:modified>
</cp:coreProperties>
</file>