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nefal\OneDrive\Documents\"/>
    </mc:Choice>
  </mc:AlternateContent>
  <xr:revisionPtr revIDLastSave="30" documentId="13_ncr:1_{979FDFA4-65A7-4C86-9070-D387F6D9D25F}" xr6:coauthVersionLast="47" xr6:coauthVersionMax="47" xr10:uidLastSave="{6F97788E-B51F-4F0C-830A-B42A543B259B}"/>
  <bookViews>
    <workbookView xWindow="14295" yWindow="0" windowWidth="14610" windowHeight="155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15" i="1"/>
  <c r="G16" i="1"/>
  <c r="G17" i="1"/>
  <c r="G18" i="1"/>
  <c r="G14" i="1"/>
  <c r="E15" i="1"/>
  <c r="E16" i="1"/>
  <c r="E17" i="1"/>
  <c r="E18" i="1"/>
  <c r="E14" i="1"/>
  <c r="G19" i="1"/>
</calcChain>
</file>

<file path=xl/sharedStrings.xml><?xml version="1.0" encoding="utf-8"?>
<sst xmlns="http://schemas.openxmlformats.org/spreadsheetml/2006/main" count="36" uniqueCount="34">
  <si>
    <t>Rams Corner Ticketing Service System</t>
  </si>
  <si>
    <r>
      <t>Project  Duration (</t>
    </r>
    <r>
      <rPr>
        <i/>
        <sz val="11"/>
        <color theme="1"/>
        <rFont val="Calibri"/>
        <family val="2"/>
        <scheme val="minor"/>
      </rPr>
      <t>months</t>
    </r>
    <r>
      <rPr>
        <sz val="11"/>
        <color theme="1"/>
        <rFont val="Calibri"/>
        <family val="2"/>
        <scheme val="minor"/>
      </rPr>
      <t>)</t>
    </r>
  </si>
  <si>
    <t>12 months</t>
  </si>
  <si>
    <t>Estimated Salaries Computation</t>
  </si>
  <si>
    <t>Role</t>
  </si>
  <si>
    <t>Average Monthly Salary</t>
  </si>
  <si>
    <t>Total Salary (12 months)</t>
  </si>
  <si>
    <t>Quantity</t>
  </si>
  <si>
    <t>Total</t>
  </si>
  <si>
    <t>references</t>
  </si>
  <si>
    <t>Product Owner</t>
  </si>
  <si>
    <t>https://www.glassdoor.com/Salaries/manila-product-owner-salary-SRCH_IL.0,6_IM995_KO7,20.htm</t>
  </si>
  <si>
    <t>Project Manager</t>
  </si>
  <si>
    <t>https://www.glassdoor.com/Salaries/philippines-project-manager-salary-SRCH_IL.0,11_IN204_KO12,27.htm</t>
  </si>
  <si>
    <t>Scrum Master</t>
  </si>
  <si>
    <t>https://www.glassdoor.com/Salaries/manila-scrum-master-salary-SRCH_IL.0,6_IM995_KO7,19.htm</t>
  </si>
  <si>
    <t>Scrum Member</t>
  </si>
  <si>
    <t>Documentation Manager</t>
  </si>
  <si>
    <t>https://www.glassdoor.com/Salaries/manila-documentation-manager-salary-SRCH_IL.0,6_IM995_KO7,28.htm</t>
  </si>
  <si>
    <t>Total Estimated Salary Cost</t>
  </si>
  <si>
    <t>Estimated Maintenance Cost</t>
  </si>
  <si>
    <t>Type</t>
  </si>
  <si>
    <t>Cost</t>
  </si>
  <si>
    <t>Period</t>
  </si>
  <si>
    <t>SQL Database Backup</t>
  </si>
  <si>
    <t>Yearly</t>
  </si>
  <si>
    <t>https://www.idrive.com/?gclid=CjwKCAjwjMiiBhA4EiwAZe6jQ1uzfuHTVC5JVGKofNffnpcchpCyOl9RmxcOMst1m0WdqF9rOmE6ExoCl0kQAvD_BwE</t>
  </si>
  <si>
    <t>Total Maintenance Cost</t>
  </si>
  <si>
    <t>Indirect Cost</t>
  </si>
  <si>
    <t>Equipments</t>
  </si>
  <si>
    <t>Covered by the APC ITRO</t>
  </si>
  <si>
    <t>Administrator</t>
  </si>
  <si>
    <t>Utilities</t>
  </si>
  <si>
    <t>Total Estimated Project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</si>
</sst>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₱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lassdoor.com/Salaries/manila-scrum-master-salary-SRCH_IL.0,6_IM995_KO7,19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glassdoor.com/Salaries/manila-product-owner-salary-SRCH_IL.0,6_IM995_KO7,20.htm" TargetMode="External"/><Relationship Id="rId1" Type="http://schemas.openxmlformats.org/officeDocument/2006/relationships/hyperlink" Target="https://www.glassdoor.com/Salaries/philippines-project-manager-salary-SRCH_IL.0,11_IN204_KO12,27.htm" TargetMode="External"/><Relationship Id="rId6" Type="http://schemas.openxmlformats.org/officeDocument/2006/relationships/hyperlink" Target="https://www.idrive.com/?gclid=CjwKCAjwjMiiBhA4EiwAZe6jQ1uzfuHTVC5JVGKofNffnpcchpCyOl9RmxcOMst1m0WdqF9rOmE6ExoCl0kQAvD_BwE" TargetMode="External"/><Relationship Id="rId5" Type="http://schemas.openxmlformats.org/officeDocument/2006/relationships/hyperlink" Target="https://www.glassdoor.com/Salaries/manila-documentation-manager-salary-SRCH_IL.0,6_IM995_KO7,28.htm" TargetMode="External"/><Relationship Id="rId4" Type="http://schemas.openxmlformats.org/officeDocument/2006/relationships/hyperlink" Target="https://www.glassdoor.com/Salaries/manila-scrum-master-salary-SRCH_IL.0,6_IM995_KO7,1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I28"/>
  <sheetViews>
    <sheetView tabSelected="1" topLeftCell="A6" workbookViewId="0">
      <selection activeCell="G24" sqref="C24:G24"/>
    </sheetView>
  </sheetViews>
  <sheetFormatPr defaultRowHeight="15"/>
  <cols>
    <col min="3" max="3" width="22.85546875" customWidth="1"/>
    <col min="4" max="4" width="23.42578125" customWidth="1"/>
    <col min="5" max="5" width="25" customWidth="1"/>
    <col min="6" max="6" width="12.85546875" customWidth="1"/>
    <col min="7" max="7" width="15.140625" customWidth="1"/>
    <col min="9" max="9" width="11.140625" customWidth="1"/>
  </cols>
  <sheetData>
    <row r="8" spans="3:9" ht="15.75" thickBot="1"/>
    <row r="9" spans="3:9" ht="15.75" thickBot="1">
      <c r="C9" s="28" t="s">
        <v>0</v>
      </c>
      <c r="D9" s="29"/>
      <c r="E9" s="29"/>
      <c r="F9" s="29"/>
      <c r="G9" s="30"/>
    </row>
    <row r="10" spans="3:9" ht="15.75" thickBot="1">
      <c r="C10" s="31" t="s">
        <v>1</v>
      </c>
      <c r="D10" s="32"/>
      <c r="E10" s="32"/>
      <c r="F10" s="33"/>
      <c r="G10" s="2" t="s">
        <v>2</v>
      </c>
    </row>
    <row r="11" spans="3:9" ht="15.75" thickBot="1">
      <c r="C11" s="7"/>
      <c r="D11" s="27"/>
      <c r="E11" s="27"/>
      <c r="F11" s="27"/>
      <c r="G11" s="8"/>
    </row>
    <row r="12" spans="3:9" ht="21" customHeight="1" thickBot="1">
      <c r="C12" s="34" t="s">
        <v>3</v>
      </c>
      <c r="D12" s="35"/>
      <c r="E12" s="35"/>
      <c r="F12" s="35"/>
      <c r="G12" s="36"/>
    </row>
    <row r="13" spans="3:9" ht="25.5" customHeight="1">
      <c r="C13" s="3" t="s">
        <v>4</v>
      </c>
      <c r="D13" s="3" t="s">
        <v>5</v>
      </c>
      <c r="E13" s="3" t="s">
        <v>6</v>
      </c>
      <c r="F13" s="3" t="s">
        <v>7</v>
      </c>
      <c r="G13" s="3" t="s">
        <v>8</v>
      </c>
      <c r="I13" t="s">
        <v>9</v>
      </c>
    </row>
    <row r="14" spans="3:9">
      <c r="C14" s="1" t="s">
        <v>10</v>
      </c>
      <c r="D14" s="4">
        <v>85000</v>
      </c>
      <c r="E14" s="4">
        <f>PRODUCT(D14*12)</f>
        <v>1020000</v>
      </c>
      <c r="F14" s="5">
        <v>1</v>
      </c>
      <c r="G14" s="4">
        <f>PRODUCT(E14:F14)</f>
        <v>1020000</v>
      </c>
      <c r="I14" s="39" t="s">
        <v>11</v>
      </c>
    </row>
    <row r="15" spans="3:9">
      <c r="C15" s="1" t="s">
        <v>12</v>
      </c>
      <c r="D15" s="4">
        <v>60000</v>
      </c>
      <c r="E15" s="4">
        <f t="shared" ref="E15:E18" si="0">PRODUCT(D15*12)</f>
        <v>720000</v>
      </c>
      <c r="F15" s="5">
        <v>1</v>
      </c>
      <c r="G15" s="4">
        <f t="shared" ref="G15:G18" si="1">PRODUCT(E15:F15)</f>
        <v>720000</v>
      </c>
      <c r="I15" s="39" t="s">
        <v>13</v>
      </c>
    </row>
    <row r="16" spans="3:9">
      <c r="C16" s="1" t="s">
        <v>14</v>
      </c>
      <c r="D16" s="4">
        <v>90000</v>
      </c>
      <c r="E16" s="4">
        <f t="shared" si="0"/>
        <v>1080000</v>
      </c>
      <c r="F16" s="5">
        <v>1</v>
      </c>
      <c r="G16" s="4">
        <f t="shared" si="1"/>
        <v>1080000</v>
      </c>
      <c r="I16" s="39" t="s">
        <v>15</v>
      </c>
    </row>
    <row r="17" spans="3:9">
      <c r="C17" s="1" t="s">
        <v>16</v>
      </c>
      <c r="D17" s="4">
        <v>60000</v>
      </c>
      <c r="E17" s="4">
        <f t="shared" si="0"/>
        <v>720000</v>
      </c>
      <c r="F17" s="5">
        <v>1</v>
      </c>
      <c r="G17" s="4">
        <f t="shared" si="1"/>
        <v>720000</v>
      </c>
      <c r="I17" s="39" t="s">
        <v>15</v>
      </c>
    </row>
    <row r="18" spans="3:9">
      <c r="C18" s="1" t="s">
        <v>17</v>
      </c>
      <c r="D18" s="4">
        <v>60000</v>
      </c>
      <c r="E18" s="4">
        <f t="shared" si="0"/>
        <v>720000</v>
      </c>
      <c r="F18" s="5">
        <v>2</v>
      </c>
      <c r="G18" s="4">
        <f t="shared" si="1"/>
        <v>1440000</v>
      </c>
      <c r="I18" s="39" t="s">
        <v>18</v>
      </c>
    </row>
    <row r="19" spans="3:9" ht="21" customHeight="1" thickBot="1">
      <c r="C19" s="34" t="s">
        <v>19</v>
      </c>
      <c r="D19" s="35"/>
      <c r="E19" s="35"/>
      <c r="F19" s="36"/>
      <c r="G19" s="6">
        <f>SUM(G14:G18)</f>
        <v>4980000</v>
      </c>
    </row>
    <row r="20" spans="3:9" ht="21" customHeight="1" thickBot="1">
      <c r="C20" s="9" t="s">
        <v>20</v>
      </c>
      <c r="D20" s="10"/>
      <c r="E20" s="10"/>
      <c r="F20" s="10"/>
      <c r="G20" s="11"/>
    </row>
    <row r="21" spans="3:9" ht="25.5" customHeight="1" thickBot="1">
      <c r="C21" s="3" t="s">
        <v>21</v>
      </c>
      <c r="D21" s="3" t="s">
        <v>22</v>
      </c>
      <c r="E21" s="37" t="s">
        <v>23</v>
      </c>
      <c r="F21" s="38"/>
      <c r="G21" s="3" t="s">
        <v>8</v>
      </c>
    </row>
    <row r="22" spans="3:9">
      <c r="C22" s="5" t="s">
        <v>24</v>
      </c>
      <c r="D22" s="4">
        <v>4000</v>
      </c>
      <c r="E22" s="7" t="s">
        <v>25</v>
      </c>
      <c r="F22" s="8"/>
      <c r="G22" s="4">
        <v>4000</v>
      </c>
      <c r="I22" s="39" t="s">
        <v>26</v>
      </c>
    </row>
    <row r="23" spans="3:9" ht="21" customHeight="1" thickBot="1">
      <c r="C23" s="9" t="s">
        <v>27</v>
      </c>
      <c r="D23" s="10"/>
      <c r="E23" s="10"/>
      <c r="F23" s="11"/>
      <c r="G23" s="6">
        <v>4000</v>
      </c>
    </row>
    <row r="24" spans="3:9" ht="15.75" thickBot="1">
      <c r="C24" s="12" t="s">
        <v>28</v>
      </c>
      <c r="D24" s="13"/>
      <c r="E24" s="13"/>
      <c r="F24" s="13"/>
      <c r="G24" s="14"/>
    </row>
    <row r="25" spans="3:9" ht="15.75" thickBot="1">
      <c r="C25" s="1" t="s">
        <v>29</v>
      </c>
      <c r="D25" s="15" t="s">
        <v>30</v>
      </c>
      <c r="E25" s="16"/>
      <c r="F25" s="16"/>
      <c r="G25" s="17"/>
    </row>
    <row r="26" spans="3:9" ht="15.75" thickBot="1">
      <c r="C26" s="1" t="s">
        <v>31</v>
      </c>
      <c r="D26" s="18"/>
      <c r="E26" s="19"/>
      <c r="F26" s="19"/>
      <c r="G26" s="20"/>
    </row>
    <row r="27" spans="3:9" ht="15.75" thickBot="1">
      <c r="C27" s="1" t="s">
        <v>32</v>
      </c>
      <c r="D27" s="21"/>
      <c r="E27" s="22"/>
      <c r="F27" s="22"/>
      <c r="G27" s="23"/>
    </row>
    <row r="28" spans="3:9" ht="21" customHeight="1" thickBot="1">
      <c r="C28" s="24" t="s">
        <v>33</v>
      </c>
      <c r="D28" s="25"/>
      <c r="E28" s="25"/>
      <c r="F28" s="26"/>
      <c r="G28" s="6">
        <f>SUM(G23,G19)</f>
        <v>4984000</v>
      </c>
    </row>
  </sheetData>
  <mergeCells count="12">
    <mergeCell ref="C20:G20"/>
    <mergeCell ref="E21:F21"/>
    <mergeCell ref="C11:G11"/>
    <mergeCell ref="C9:G9"/>
    <mergeCell ref="C10:F10"/>
    <mergeCell ref="C12:G12"/>
    <mergeCell ref="C19:F19"/>
    <mergeCell ref="E22:F22"/>
    <mergeCell ref="C23:F23"/>
    <mergeCell ref="C24:G24"/>
    <mergeCell ref="D25:G27"/>
    <mergeCell ref="C28:F28"/>
  </mergeCells>
  <hyperlinks>
    <hyperlink ref="I15" r:id="rId1" xr:uid="{12C3A97F-7988-4A5D-8297-3185156A194C}"/>
    <hyperlink ref="I14" r:id="rId2" xr:uid="{6F45EF06-B7C2-4FA5-B673-B151EBF59FC8}"/>
    <hyperlink ref="I16" r:id="rId3" xr:uid="{C3B985D0-435F-46EC-8DEC-A64ACA484AAB}"/>
    <hyperlink ref="I17" r:id="rId4" xr:uid="{8F8BBB86-1F27-487E-9D14-00E7B26D09AF}"/>
    <hyperlink ref="I18" r:id="rId5" xr:uid="{11FAA021-EFDD-4865-BE50-161125C70964}"/>
    <hyperlink ref="I22" r:id="rId6" xr:uid="{BCB0EA66-D13C-4B83-9015-7C8EE2ADC787}"/>
  </hyperlinks>
  <pageMargins left="0.7" right="0.7" top="0.75" bottom="0.75" header="0.3" footer="0.3"/>
  <pageSetup paperSize="9"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E5C03F786D684AB79627F2BAF5AB3A" ma:contentTypeVersion="12" ma:contentTypeDescription="Create a new document." ma:contentTypeScope="" ma:versionID="6753d19c26ced2570449d2cfe2fd38cd">
  <xsd:schema xmlns:xsd="http://www.w3.org/2001/XMLSchema" xmlns:xs="http://www.w3.org/2001/XMLSchema" xmlns:p="http://schemas.microsoft.com/office/2006/metadata/properties" xmlns:ns2="31aac78f-6ed8-4134-ac7e-47c186d487c3" xmlns:ns3="0d803109-e11b-45d4-a4e8-5bf0740163af" targetNamespace="http://schemas.microsoft.com/office/2006/metadata/properties" ma:root="true" ma:fieldsID="59531f12ec9f3761682ad3919ac9365f" ns2:_="" ns3:_="">
    <xsd:import namespace="31aac78f-6ed8-4134-ac7e-47c186d487c3"/>
    <xsd:import namespace="0d803109-e11b-45d4-a4e8-5bf074016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aac78f-6ed8-4134-ac7e-47c186d487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803109-e11b-45d4-a4e8-5bf0740163a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5bd3df-41c7-4e11-89b6-40f217b9c11a}" ma:internalName="TaxCatchAll" ma:showField="CatchAllData" ma:web="0d803109-e11b-45d4-a4e8-5bf0740163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803109-e11b-45d4-a4e8-5bf0740163af" xsi:nil="true"/>
    <lcf76f155ced4ddcb4097134ff3c332f xmlns="31aac78f-6ed8-4134-ac7e-47c186d487c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4D7299B-DF01-43DB-8DD3-EA6122D80F8A}"/>
</file>

<file path=customXml/itemProps2.xml><?xml version="1.0" encoding="utf-8"?>
<ds:datastoreItem xmlns:ds="http://schemas.openxmlformats.org/officeDocument/2006/customXml" ds:itemID="{8C3D215D-72DE-4C15-9BDB-79A8D52CB6C1}"/>
</file>

<file path=customXml/itemProps3.xml><?xml version="1.0" encoding="utf-8"?>
<ds:datastoreItem xmlns:ds="http://schemas.openxmlformats.org/officeDocument/2006/customXml" ds:itemID="{30890F02-B9A1-4570-A263-79DAAFDBA4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Nefalar</dc:creator>
  <cp:keywords/>
  <dc:description/>
  <cp:lastModifiedBy>Allan Vincent Nefalar</cp:lastModifiedBy>
  <cp:revision/>
  <dcterms:created xsi:type="dcterms:W3CDTF">2015-06-05T18:17:20Z</dcterms:created>
  <dcterms:modified xsi:type="dcterms:W3CDTF">2023-05-03T11:53:03Z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0x01010078E5C03F786D684AB79627F2BAF5AB3A</vt:lpwstr>
  </property>
  <property fmtid="{D5CDD505-2E9C-101B-9397-08002B2CF9AE}" pid="3" name="MediaServiceImageTags">
    <vt:lpwstr/>
  </property>
</Properties>
</file>