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/2018_data_efforts/"/>
    </mc:Choice>
  </mc:AlternateContent>
  <xr:revisionPtr revIDLastSave="0" documentId="13_ncr:1_{0D3B180C-290E-964B-9523-AE8993C74D68}" xr6:coauthVersionLast="38" xr6:coauthVersionMax="38" xr10:uidLastSave="{00000000-0000-0000-0000-000000000000}"/>
  <bookViews>
    <workbookView xWindow="2440" yWindow="120" windowWidth="27640" windowHeight="16940" xr2:uid="{6CC17970-CAB1-0C4A-A9BC-FC82B0E49A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7" i="1" l="1"/>
  <c r="AR7" i="1"/>
  <c r="AT6" i="1"/>
  <c r="AR6" i="1"/>
  <c r="AT5" i="1"/>
  <c r="AR5" i="1"/>
  <c r="AS5" i="1"/>
  <c r="AQ5" i="1"/>
  <c r="AL56" i="1"/>
  <c r="AL50" i="1"/>
  <c r="AL44" i="1"/>
  <c r="AL38" i="1"/>
  <c r="AL32" i="1"/>
  <c r="AL26" i="1"/>
  <c r="AL20" i="1"/>
  <c r="AL14" i="1"/>
  <c r="AL8" i="1"/>
  <c r="AL2" i="1"/>
  <c r="AJ56" i="1"/>
  <c r="AJ50" i="1"/>
  <c r="AJ44" i="1"/>
  <c r="AJ38" i="1"/>
  <c r="AJ32" i="1"/>
  <c r="AJ26" i="1"/>
  <c r="AJ20" i="1"/>
  <c r="AJ14" i="1"/>
  <c r="AJ8" i="1"/>
  <c r="AJ2" i="1"/>
  <c r="AK2" i="1"/>
  <c r="AK8" i="1"/>
  <c r="AK14" i="1"/>
  <c r="AK20" i="1"/>
  <c r="AK26" i="1"/>
  <c r="AK32" i="1"/>
  <c r="AK38" i="1"/>
  <c r="AK44" i="1"/>
  <c r="AK50" i="1"/>
  <c r="AK56" i="1"/>
  <c r="AI56" i="1"/>
  <c r="AI50" i="1"/>
  <c r="AI44" i="1"/>
  <c r="AI38" i="1"/>
  <c r="AI32" i="1"/>
  <c r="AI26" i="1"/>
  <c r="AI20" i="1"/>
  <c r="AI14" i="1"/>
  <c r="AI8" i="1"/>
  <c r="AI2" i="1"/>
</calcChain>
</file>

<file path=xl/sharedStrings.xml><?xml version="1.0" encoding="utf-8"?>
<sst xmlns="http://schemas.openxmlformats.org/spreadsheetml/2006/main" count="154" uniqueCount="46">
  <si>
    <t>site</t>
  </si>
  <si>
    <t>time_water_marked</t>
  </si>
  <si>
    <t>elevation_correction</t>
  </si>
  <si>
    <t>water_line_elev_cm</t>
  </si>
  <si>
    <t>treatment</t>
  </si>
  <si>
    <t>replicate</t>
  </si>
  <si>
    <t>cage_latitude_N</t>
  </si>
  <si>
    <t>cage_longitude_W</t>
  </si>
  <si>
    <t>upper_elev_cm</t>
  </si>
  <si>
    <t>lower_elev_cm</t>
  </si>
  <si>
    <t>sg_dens_veg1</t>
  </si>
  <si>
    <t>sg_flow_veg1</t>
  </si>
  <si>
    <t>sg_perc_veg1</t>
  </si>
  <si>
    <t>sg_dens_bare1</t>
  </si>
  <si>
    <t>sg_flow_bare1</t>
  </si>
  <si>
    <t>sg_perc_bare1</t>
  </si>
  <si>
    <t>pt_dens_veg1</t>
  </si>
  <si>
    <t>pt_perc_veg1</t>
  </si>
  <si>
    <t>pt_dens_bare1</t>
  </si>
  <si>
    <t>pt_perc_bar1</t>
  </si>
  <si>
    <t>sg_dens_veg2</t>
  </si>
  <si>
    <t>sg_flow_veg2</t>
  </si>
  <si>
    <t>sg_perc_veg2</t>
  </si>
  <si>
    <t>sg_dens_bare2</t>
  </si>
  <si>
    <t>sg_flow_bare2</t>
  </si>
  <si>
    <t>sg_perc_bare2</t>
  </si>
  <si>
    <t>pt_dens_veg2</t>
  </si>
  <si>
    <t>pt_perc_veg2</t>
  </si>
  <si>
    <t>pt_dens_bare2</t>
  </si>
  <si>
    <t>pt_perc_bar2</t>
  </si>
  <si>
    <t>Salt Lake Bay</t>
  </si>
  <si>
    <t>cage</t>
  </si>
  <si>
    <t>control</t>
  </si>
  <si>
    <t>Garcia Cove</t>
  </si>
  <si>
    <t>Hauti Island</t>
  </si>
  <si>
    <t>Kaguk Cove</t>
  </si>
  <si>
    <t>Guktu Cove</t>
  </si>
  <si>
    <t>S Wadleigh Island</t>
  </si>
  <si>
    <t>Chusini</t>
  </si>
  <si>
    <t>Shinaku Inlet</t>
  </si>
  <si>
    <t>Blanquizal Bay</t>
  </si>
  <si>
    <t>latitude</t>
  </si>
  <si>
    <t>longitude</t>
  </si>
  <si>
    <t>date_1</t>
  </si>
  <si>
    <t>date_2</t>
  </si>
  <si>
    <t>Nossuk Bay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</si>
</sst>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21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150A-040E-2342-A4E9-F0AAA08688FC}">
  <dimension ref="A1:AT61"/>
  <sheetViews>
    <sheetView tabSelected="1" topLeftCell="AE1" workbookViewId="0">
      <selection activeCell="AU16" sqref="AU16"/>
    </sheetView>
  </sheetViews>
  <sheetFormatPr baseColWidth="10" defaultRowHeight="16" x14ac:dyDescent="0.2"/>
  <cols>
    <col min="1" max="1" width="16" customWidth="1"/>
    <col min="4" max="5" width="10.83203125" style="4"/>
  </cols>
  <sheetData>
    <row r="1" spans="1:46" x14ac:dyDescent="0.2">
      <c r="A1" s="1" t="s">
        <v>0</v>
      </c>
      <c r="B1" s="1" t="s">
        <v>42</v>
      </c>
      <c r="C1" s="1" t="s">
        <v>41</v>
      </c>
      <c r="D1" s="3" t="s">
        <v>43</v>
      </c>
      <c r="E1" s="3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46" x14ac:dyDescent="0.2">
      <c r="A2" s="1" t="s">
        <v>30</v>
      </c>
      <c r="B2" s="1">
        <v>-133.377377</v>
      </c>
      <c r="C2" s="1">
        <v>55.684275</v>
      </c>
      <c r="D2" s="3">
        <v>43277</v>
      </c>
      <c r="E2" s="3"/>
      <c r="F2" s="2">
        <v>0.34236111111111112</v>
      </c>
      <c r="G2" s="1">
        <v>31</v>
      </c>
      <c r="H2" s="1">
        <v>310.5</v>
      </c>
      <c r="I2" s="1" t="s">
        <v>31</v>
      </c>
      <c r="J2" s="1">
        <v>1</v>
      </c>
      <c r="K2" s="1">
        <v>55.684392000000003</v>
      </c>
      <c r="L2" s="1"/>
      <c r="M2" s="1">
        <v>323</v>
      </c>
      <c r="N2" s="1">
        <v>340</v>
      </c>
      <c r="O2" s="1">
        <v>45</v>
      </c>
      <c r="P2" s="1">
        <v>3</v>
      </c>
      <c r="Q2" s="1">
        <v>85</v>
      </c>
      <c r="R2" s="1">
        <v>2</v>
      </c>
      <c r="S2" s="1">
        <v>0</v>
      </c>
      <c r="T2" s="1">
        <v>2</v>
      </c>
      <c r="U2" s="1">
        <v>0</v>
      </c>
      <c r="V2" s="1">
        <v>0</v>
      </c>
      <c r="W2" s="1">
        <v>0</v>
      </c>
      <c r="X2" s="1">
        <v>0</v>
      </c>
      <c r="Y2" s="1">
        <v>56</v>
      </c>
      <c r="Z2" s="1">
        <v>1</v>
      </c>
      <c r="AA2" s="1">
        <v>95</v>
      </c>
      <c r="AB2" s="1">
        <v>11</v>
      </c>
      <c r="AC2" s="1">
        <v>0</v>
      </c>
      <c r="AD2" s="1">
        <v>6</v>
      </c>
      <c r="AE2" s="1">
        <v>0</v>
      </c>
      <c r="AF2" s="1">
        <v>0</v>
      </c>
      <c r="AG2" s="1">
        <v>0</v>
      </c>
      <c r="AH2" s="1">
        <v>0</v>
      </c>
      <c r="AI2">
        <f>SUM(AE2:AE7)</f>
        <v>0</v>
      </c>
      <c r="AJ2">
        <f>AVERAGE((AF2:AF7))</f>
        <v>0</v>
      </c>
      <c r="AK2">
        <f t="shared" ref="AJ2:AL2" si="0">SUM(AG2:AG7)</f>
        <v>0</v>
      </c>
      <c r="AL2">
        <f>AVERAGE((AH2:AH7))</f>
        <v>0</v>
      </c>
    </row>
    <row r="3" spans="1:46" x14ac:dyDescent="0.2">
      <c r="A3" s="1" t="s">
        <v>30</v>
      </c>
      <c r="B3" s="1">
        <v>-133.377377</v>
      </c>
      <c r="C3" s="1">
        <v>55.684275</v>
      </c>
      <c r="D3" s="3">
        <v>43277</v>
      </c>
      <c r="E3" s="3"/>
      <c r="F3" s="2">
        <v>0.34236111111111112</v>
      </c>
      <c r="G3" s="1">
        <v>31</v>
      </c>
      <c r="H3" s="1">
        <v>310.5</v>
      </c>
      <c r="I3" s="1" t="s">
        <v>31</v>
      </c>
      <c r="J3" s="1">
        <v>2</v>
      </c>
      <c r="K3" s="1">
        <v>55.684232999999999</v>
      </c>
      <c r="L3" s="1">
        <v>-133.37618000000001</v>
      </c>
      <c r="M3" s="1">
        <v>315</v>
      </c>
      <c r="N3" s="1">
        <v>326</v>
      </c>
      <c r="O3" s="1">
        <v>34</v>
      </c>
      <c r="P3" s="1">
        <v>2</v>
      </c>
      <c r="Q3" s="1">
        <v>80</v>
      </c>
      <c r="R3" s="1">
        <v>2</v>
      </c>
      <c r="S3" s="1">
        <v>0</v>
      </c>
      <c r="T3" s="1">
        <v>2</v>
      </c>
      <c r="U3" s="1">
        <v>0</v>
      </c>
      <c r="V3" s="1">
        <v>0</v>
      </c>
      <c r="W3" s="1">
        <v>0</v>
      </c>
      <c r="X3" s="1">
        <v>0</v>
      </c>
      <c r="Y3" s="1">
        <v>62</v>
      </c>
      <c r="Z3" s="1">
        <v>2</v>
      </c>
      <c r="AA3" s="1">
        <v>93</v>
      </c>
      <c r="AB3" s="1">
        <v>16</v>
      </c>
      <c r="AC3" s="1">
        <v>0</v>
      </c>
      <c r="AD3" s="1">
        <v>12</v>
      </c>
      <c r="AE3" s="1">
        <v>0</v>
      </c>
      <c r="AF3" s="1">
        <v>0</v>
      </c>
      <c r="AG3" s="1">
        <v>0</v>
      </c>
      <c r="AH3" s="1">
        <v>0</v>
      </c>
    </row>
    <row r="4" spans="1:46" x14ac:dyDescent="0.2">
      <c r="A4" s="1" t="s">
        <v>30</v>
      </c>
      <c r="B4" s="1">
        <v>-133.377377</v>
      </c>
      <c r="C4" s="1">
        <v>55.684275</v>
      </c>
      <c r="D4" s="3">
        <v>43277</v>
      </c>
      <c r="E4" s="3"/>
      <c r="F4" s="2">
        <v>0.34236111111111112</v>
      </c>
      <c r="G4" s="1">
        <v>31</v>
      </c>
      <c r="H4" s="1">
        <v>310.5</v>
      </c>
      <c r="I4" s="1" t="s">
        <v>31</v>
      </c>
      <c r="J4" s="1">
        <v>3</v>
      </c>
      <c r="K4" s="1">
        <v>55.684339999999999</v>
      </c>
      <c r="L4" s="1">
        <v>-133.37795399999999</v>
      </c>
      <c r="M4" s="1">
        <v>320</v>
      </c>
      <c r="N4" s="1">
        <v>335</v>
      </c>
      <c r="O4" s="1">
        <v>38</v>
      </c>
      <c r="P4" s="1">
        <v>1</v>
      </c>
      <c r="Q4" s="1">
        <v>90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68</v>
      </c>
      <c r="Z4" s="1">
        <v>1</v>
      </c>
      <c r="AA4" s="1">
        <v>90</v>
      </c>
      <c r="AB4" s="1">
        <v>3</v>
      </c>
      <c r="AC4" s="1">
        <v>0</v>
      </c>
      <c r="AD4" s="1">
        <v>3</v>
      </c>
      <c r="AE4" s="1">
        <v>0</v>
      </c>
      <c r="AF4" s="1">
        <v>0</v>
      </c>
      <c r="AG4" s="1">
        <v>0</v>
      </c>
      <c r="AH4" s="1">
        <v>0</v>
      </c>
    </row>
    <row r="5" spans="1:46" x14ac:dyDescent="0.2">
      <c r="A5" s="1" t="s">
        <v>30</v>
      </c>
      <c r="B5" s="1">
        <v>-133.377377</v>
      </c>
      <c r="C5" s="1">
        <v>55.684275</v>
      </c>
      <c r="D5" s="3">
        <v>43277</v>
      </c>
      <c r="E5" s="3"/>
      <c r="F5" s="2">
        <v>0.34236111111111112</v>
      </c>
      <c r="G5" s="1">
        <v>31</v>
      </c>
      <c r="H5" s="1">
        <v>310.5</v>
      </c>
      <c r="I5" s="1" t="s">
        <v>32</v>
      </c>
      <c r="J5" s="1">
        <v>1</v>
      </c>
      <c r="K5" s="1">
        <v>55.683996</v>
      </c>
      <c r="L5" s="1">
        <v>-133.37780000000001</v>
      </c>
      <c r="M5" s="1">
        <v>331</v>
      </c>
      <c r="N5" s="1">
        <v>350</v>
      </c>
      <c r="O5" s="1">
        <v>37</v>
      </c>
      <c r="P5" s="1">
        <v>1</v>
      </c>
      <c r="Q5" s="1">
        <v>85</v>
      </c>
      <c r="R5" s="1">
        <v>2</v>
      </c>
      <c r="S5" s="1">
        <v>0</v>
      </c>
      <c r="T5" s="1">
        <v>5</v>
      </c>
      <c r="U5" s="1">
        <v>0</v>
      </c>
      <c r="V5" s="1">
        <v>0</v>
      </c>
      <c r="W5" s="1">
        <v>0</v>
      </c>
      <c r="X5" s="1">
        <v>0</v>
      </c>
      <c r="Y5" s="1">
        <v>50</v>
      </c>
      <c r="Z5" s="1">
        <v>1</v>
      </c>
      <c r="AA5" s="1">
        <v>90</v>
      </c>
      <c r="AB5" s="1">
        <v>7</v>
      </c>
      <c r="AC5" s="1">
        <v>0</v>
      </c>
      <c r="AD5" s="1">
        <v>10</v>
      </c>
      <c r="AE5" s="1">
        <v>0</v>
      </c>
      <c r="AF5" s="1">
        <v>0</v>
      </c>
      <c r="AG5" s="1">
        <v>0</v>
      </c>
      <c r="AH5" s="1">
        <v>0</v>
      </c>
      <c r="AQ5">
        <f>SUM(AI2:AI61)</f>
        <v>6</v>
      </c>
      <c r="AR5">
        <f>AVERAGE(AF13,AF17,AF31,AF37,AF43,AF59)</f>
        <v>7.166666666666667</v>
      </c>
      <c r="AS5">
        <f>SUM(AK2:AK61)</f>
        <v>11</v>
      </c>
      <c r="AT5">
        <f>AVERAGE(AH14,AH17,AH25,AH36,AH54:AH55,AH61)</f>
        <v>16.428571428571427</v>
      </c>
    </row>
    <row r="6" spans="1:46" x14ac:dyDescent="0.2">
      <c r="A6" s="1" t="s">
        <v>30</v>
      </c>
      <c r="B6" s="1">
        <v>-133.377377</v>
      </c>
      <c r="C6" s="1">
        <v>55.684275</v>
      </c>
      <c r="D6" s="3">
        <v>43277</v>
      </c>
      <c r="E6" s="3"/>
      <c r="F6" s="2">
        <v>0.34236111111111112</v>
      </c>
      <c r="G6" s="1">
        <v>31</v>
      </c>
      <c r="H6" s="1">
        <v>310.5</v>
      </c>
      <c r="I6" s="1" t="s">
        <v>32</v>
      </c>
      <c r="J6" s="1">
        <v>2</v>
      </c>
      <c r="K6" s="1">
        <v>55.684232999999999</v>
      </c>
      <c r="L6" s="1">
        <v>-133.37761800000001</v>
      </c>
      <c r="M6" s="1">
        <v>323</v>
      </c>
      <c r="N6" s="1">
        <v>339</v>
      </c>
      <c r="O6" s="1">
        <v>49</v>
      </c>
      <c r="P6" s="1">
        <v>2</v>
      </c>
      <c r="Q6" s="1">
        <v>90</v>
      </c>
      <c r="R6" s="1">
        <v>1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52</v>
      </c>
      <c r="Z6" s="1">
        <v>1</v>
      </c>
      <c r="AA6" s="1">
        <v>90</v>
      </c>
      <c r="AB6" s="1">
        <v>4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R6">
        <f>AVERAGE(AJ8,AJ14,AJ26,AJ32,AJ38,AJ56)</f>
        <v>1.1944444444444444</v>
      </c>
      <c r="AT6">
        <f>AVERAGE(AL14,AL20,AL32,AL56,AH54:AH55)</f>
        <v>6.3888888888888893</v>
      </c>
    </row>
    <row r="7" spans="1:46" x14ac:dyDescent="0.2">
      <c r="A7" s="1" t="s">
        <v>30</v>
      </c>
      <c r="B7" s="1">
        <v>-133.377377</v>
      </c>
      <c r="C7" s="1">
        <v>55.684275</v>
      </c>
      <c r="D7" s="3">
        <v>43277</v>
      </c>
      <c r="E7" s="3"/>
      <c r="F7" s="2">
        <v>0.34236111111111112</v>
      </c>
      <c r="G7" s="1">
        <v>31</v>
      </c>
      <c r="H7" s="1">
        <v>310.5</v>
      </c>
      <c r="I7" s="1" t="s">
        <v>32</v>
      </c>
      <c r="J7" s="1">
        <v>3</v>
      </c>
      <c r="K7" s="1">
        <v>55.684339999999999</v>
      </c>
      <c r="L7" s="1">
        <v>-133.37795399999999</v>
      </c>
      <c r="M7" s="1">
        <v>322</v>
      </c>
      <c r="N7" s="1">
        <v>341</v>
      </c>
      <c r="O7" s="1">
        <v>28</v>
      </c>
      <c r="P7" s="1">
        <v>0</v>
      </c>
      <c r="Q7" s="1">
        <v>95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55</v>
      </c>
      <c r="Z7" s="1">
        <v>1</v>
      </c>
      <c r="AA7" s="1">
        <v>97</v>
      </c>
      <c r="AB7" s="1">
        <v>3</v>
      </c>
      <c r="AC7" s="1">
        <v>0</v>
      </c>
      <c r="AD7" s="1">
        <v>2</v>
      </c>
      <c r="AE7" s="1">
        <v>0</v>
      </c>
      <c r="AF7" s="1">
        <v>0</v>
      </c>
      <c r="AG7" s="1">
        <v>0</v>
      </c>
      <c r="AH7" s="1">
        <v>0</v>
      </c>
      <c r="AR7">
        <f>AVERAGE(AJ2:AJ61)</f>
        <v>0.71666666666666667</v>
      </c>
      <c r="AT7">
        <f t="shared" ref="AS7:AT7" si="1">AVERAGE(AL2:AL61)</f>
        <v>2.0000000000000004</v>
      </c>
    </row>
    <row r="8" spans="1:46" x14ac:dyDescent="0.2">
      <c r="A8" s="1" t="s">
        <v>45</v>
      </c>
      <c r="B8" s="1">
        <v>-133.358474</v>
      </c>
      <c r="C8" s="1">
        <v>55.714689</v>
      </c>
      <c r="D8" s="3">
        <v>43239</v>
      </c>
      <c r="E8" s="3"/>
      <c r="F8" s="2">
        <v>0.34027777777777773</v>
      </c>
      <c r="G8" s="1">
        <v>31</v>
      </c>
      <c r="H8" s="1">
        <v>232.7</v>
      </c>
      <c r="I8" s="1" t="s">
        <v>31</v>
      </c>
      <c r="J8" s="1">
        <v>1</v>
      </c>
      <c r="K8" s="1">
        <v>55.429029</v>
      </c>
      <c r="L8" s="1">
        <v>-133.214741</v>
      </c>
      <c r="M8" s="1">
        <v>309</v>
      </c>
      <c r="N8" s="1">
        <v>328</v>
      </c>
      <c r="O8" s="1">
        <v>74</v>
      </c>
      <c r="P8" s="1">
        <v>2</v>
      </c>
      <c r="Q8" s="1">
        <v>95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92</v>
      </c>
      <c r="Z8" s="1">
        <v>1</v>
      </c>
      <c r="AA8" s="1">
        <v>95</v>
      </c>
      <c r="AB8" s="1">
        <v>6</v>
      </c>
      <c r="AC8" s="1">
        <v>0</v>
      </c>
      <c r="AD8" s="1">
        <v>5</v>
      </c>
      <c r="AE8" s="1">
        <v>0</v>
      </c>
      <c r="AF8" s="1">
        <v>0</v>
      </c>
      <c r="AG8" s="1">
        <v>0</v>
      </c>
      <c r="AH8" s="1">
        <v>0</v>
      </c>
      <c r="AI8">
        <f>SUM(AE8:AE13)</f>
        <v>1</v>
      </c>
      <c r="AJ8">
        <f>AVERAGE((AF8:AF13))</f>
        <v>0.83333333333333337</v>
      </c>
      <c r="AK8">
        <f t="shared" ref="AJ8:AL8" si="2">SUM(AG8:AG13)</f>
        <v>0</v>
      </c>
      <c r="AL8">
        <f>AVERAGE((AH8:AH13))</f>
        <v>0</v>
      </c>
    </row>
    <row r="9" spans="1:46" x14ac:dyDescent="0.2">
      <c r="A9" s="1" t="s">
        <v>45</v>
      </c>
      <c r="B9" s="1">
        <v>-133.358474</v>
      </c>
      <c r="C9" s="1">
        <v>55.714689</v>
      </c>
      <c r="D9" s="3">
        <v>43239</v>
      </c>
      <c r="E9" s="3"/>
      <c r="F9" s="2">
        <v>0.34027777777777773</v>
      </c>
      <c r="G9" s="1">
        <v>31</v>
      </c>
      <c r="H9" s="1">
        <v>232.7</v>
      </c>
      <c r="I9" s="1" t="s">
        <v>31</v>
      </c>
      <c r="J9" s="1">
        <v>2</v>
      </c>
      <c r="K9" s="1">
        <v>55.429008000000003</v>
      </c>
      <c r="L9" s="1">
        <v>-133.214787</v>
      </c>
      <c r="M9" s="1">
        <v>325</v>
      </c>
      <c r="N9" s="1">
        <v>342</v>
      </c>
      <c r="O9" s="1">
        <v>70</v>
      </c>
      <c r="P9" s="1">
        <v>1</v>
      </c>
      <c r="Q9" s="1">
        <v>97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86</v>
      </c>
      <c r="Z9" s="1">
        <v>3</v>
      </c>
      <c r="AA9" s="1">
        <v>95</v>
      </c>
      <c r="AB9" s="1">
        <v>6</v>
      </c>
      <c r="AC9" s="1">
        <v>0</v>
      </c>
      <c r="AD9" s="1">
        <v>8</v>
      </c>
      <c r="AE9" s="1">
        <v>0</v>
      </c>
      <c r="AF9" s="1">
        <v>0</v>
      </c>
      <c r="AG9" s="1">
        <v>0</v>
      </c>
      <c r="AH9" s="1">
        <v>0</v>
      </c>
    </row>
    <row r="10" spans="1:46" x14ac:dyDescent="0.2">
      <c r="A10" s="1" t="s">
        <v>45</v>
      </c>
      <c r="B10" s="1">
        <v>-133.358474</v>
      </c>
      <c r="C10" s="1">
        <v>55.714689</v>
      </c>
      <c r="D10" s="3">
        <v>43239</v>
      </c>
      <c r="E10" s="3"/>
      <c r="F10" s="2">
        <v>0.34027777777777773</v>
      </c>
      <c r="G10" s="1">
        <v>31</v>
      </c>
      <c r="H10" s="1">
        <v>232.7</v>
      </c>
      <c r="I10" s="1" t="s">
        <v>31</v>
      </c>
      <c r="J10" s="1">
        <v>3</v>
      </c>
      <c r="K10" s="1">
        <v>55.428854999999999</v>
      </c>
      <c r="L10" s="1">
        <v>-133.21481399999999</v>
      </c>
      <c r="M10" s="1">
        <v>313</v>
      </c>
      <c r="N10" s="1">
        <v>320</v>
      </c>
      <c r="O10" s="1">
        <v>44</v>
      </c>
      <c r="P10" s="1">
        <v>0</v>
      </c>
      <c r="Q10" s="1">
        <v>90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102</v>
      </c>
      <c r="Z10" s="1">
        <v>0</v>
      </c>
      <c r="AA10" s="1">
        <v>90</v>
      </c>
      <c r="AB10" s="1">
        <v>4</v>
      </c>
      <c r="AC10" s="1">
        <v>0</v>
      </c>
      <c r="AD10" s="1">
        <v>2</v>
      </c>
      <c r="AE10" s="1">
        <v>0</v>
      </c>
      <c r="AF10" s="1">
        <v>0</v>
      </c>
      <c r="AG10" s="1">
        <v>0</v>
      </c>
      <c r="AH10" s="1">
        <v>0</v>
      </c>
    </row>
    <row r="11" spans="1:46" x14ac:dyDescent="0.2">
      <c r="A11" s="1" t="s">
        <v>45</v>
      </c>
      <c r="B11" s="1">
        <v>-133.358474</v>
      </c>
      <c r="C11" s="1">
        <v>55.714689</v>
      </c>
      <c r="D11" s="3">
        <v>43239</v>
      </c>
      <c r="E11" s="3"/>
      <c r="F11" s="2">
        <v>0.34027777777777773</v>
      </c>
      <c r="G11" s="1">
        <v>31</v>
      </c>
      <c r="H11" s="1">
        <v>232.7</v>
      </c>
      <c r="I11" s="1" t="s">
        <v>32</v>
      </c>
      <c r="J11" s="1">
        <v>1</v>
      </c>
      <c r="K11" s="1">
        <v>55.429029</v>
      </c>
      <c r="L11" s="1">
        <v>-133.214741</v>
      </c>
      <c r="M11" s="1">
        <v>309</v>
      </c>
      <c r="N11" s="1">
        <v>331</v>
      </c>
      <c r="O11" s="1">
        <v>68</v>
      </c>
      <c r="P11" s="1">
        <v>1</v>
      </c>
      <c r="Q11" s="1">
        <v>90</v>
      </c>
      <c r="R11" s="1">
        <v>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59</v>
      </c>
      <c r="Z11" s="1">
        <v>0</v>
      </c>
      <c r="AA11" s="1">
        <v>92</v>
      </c>
      <c r="AB11" s="1">
        <v>3</v>
      </c>
      <c r="AC11" s="1">
        <v>0</v>
      </c>
      <c r="AD11" s="1">
        <v>5</v>
      </c>
      <c r="AE11" s="1">
        <v>0</v>
      </c>
      <c r="AF11" s="1">
        <v>0</v>
      </c>
      <c r="AG11" s="1">
        <v>0</v>
      </c>
      <c r="AH11" s="1">
        <v>0</v>
      </c>
    </row>
    <row r="12" spans="1:46" x14ac:dyDescent="0.2">
      <c r="A12" s="1" t="s">
        <v>45</v>
      </c>
      <c r="B12" s="1">
        <v>-133.358474</v>
      </c>
      <c r="C12" s="1">
        <v>55.714689</v>
      </c>
      <c r="D12" s="3">
        <v>43239</v>
      </c>
      <c r="E12" s="3"/>
      <c r="F12" s="2">
        <v>0.34027777777777773</v>
      </c>
      <c r="G12" s="1">
        <v>31</v>
      </c>
      <c r="H12" s="1">
        <v>232.7</v>
      </c>
      <c r="I12" s="1" t="s">
        <v>32</v>
      </c>
      <c r="J12" s="1">
        <v>2</v>
      </c>
      <c r="K12" s="1">
        <v>55.428955000000002</v>
      </c>
      <c r="L12" s="1">
        <v>-133.214823</v>
      </c>
      <c r="M12" s="1">
        <v>326</v>
      </c>
      <c r="N12" s="1">
        <v>342</v>
      </c>
      <c r="O12" s="1">
        <v>63</v>
      </c>
      <c r="P12" s="1">
        <v>1</v>
      </c>
      <c r="Q12" s="1">
        <v>90</v>
      </c>
      <c r="R12" s="1">
        <v>9</v>
      </c>
      <c r="S12" s="1">
        <v>0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72</v>
      </c>
      <c r="Z12" s="1">
        <v>1</v>
      </c>
      <c r="AA12" s="1">
        <v>95</v>
      </c>
      <c r="AB12" s="1">
        <v>5</v>
      </c>
      <c r="AC12" s="1">
        <v>0</v>
      </c>
      <c r="AD12" s="1">
        <v>3</v>
      </c>
      <c r="AE12" s="1">
        <v>0</v>
      </c>
      <c r="AF12" s="1">
        <v>0</v>
      </c>
      <c r="AG12" s="1">
        <v>0</v>
      </c>
      <c r="AH12" s="1">
        <v>0</v>
      </c>
    </row>
    <row r="13" spans="1:46" x14ac:dyDescent="0.2">
      <c r="A13" s="1" t="s">
        <v>45</v>
      </c>
      <c r="B13" s="1">
        <v>-133.358474</v>
      </c>
      <c r="C13" s="1">
        <v>55.714689</v>
      </c>
      <c r="D13" s="3">
        <v>43239</v>
      </c>
      <c r="E13" s="3"/>
      <c r="F13" s="2">
        <v>0.34027777777777773</v>
      </c>
      <c r="G13" s="1">
        <v>31</v>
      </c>
      <c r="H13" s="1">
        <v>232.7</v>
      </c>
      <c r="I13" s="1" t="s">
        <v>32</v>
      </c>
      <c r="J13" s="1">
        <v>3</v>
      </c>
      <c r="K13" s="1">
        <v>55.428854999999999</v>
      </c>
      <c r="L13" s="1">
        <v>-133.21481399999999</v>
      </c>
      <c r="M13" s="1">
        <v>310</v>
      </c>
      <c r="N13" s="1">
        <v>319</v>
      </c>
      <c r="O13" s="1">
        <v>46</v>
      </c>
      <c r="P13" s="1">
        <v>0</v>
      </c>
      <c r="Q13" s="1">
        <v>95</v>
      </c>
      <c r="R13" s="1">
        <v>5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64</v>
      </c>
      <c r="Z13" s="1">
        <v>0</v>
      </c>
      <c r="AA13" s="1">
        <v>92</v>
      </c>
      <c r="AB13" s="1">
        <v>13</v>
      </c>
      <c r="AC13" s="1">
        <v>0</v>
      </c>
      <c r="AD13" s="1">
        <v>8</v>
      </c>
      <c r="AE13" s="1">
        <v>1</v>
      </c>
      <c r="AF13" s="1">
        <v>5</v>
      </c>
      <c r="AG13" s="1">
        <v>0</v>
      </c>
      <c r="AH13" s="1">
        <v>0</v>
      </c>
    </row>
    <row r="14" spans="1:46" x14ac:dyDescent="0.2">
      <c r="A14" s="1" t="s">
        <v>33</v>
      </c>
      <c r="B14" s="1">
        <v>-133.43003200000001</v>
      </c>
      <c r="C14" s="1">
        <v>55.552180999999997</v>
      </c>
      <c r="D14" s="3">
        <v>43240</v>
      </c>
      <c r="E14" s="3"/>
      <c r="F14" s="2">
        <v>0.3840277777777778</v>
      </c>
      <c r="G14" s="1">
        <v>31</v>
      </c>
      <c r="H14" s="1">
        <v>276.33</v>
      </c>
      <c r="I14" s="1" t="s">
        <v>31</v>
      </c>
      <c r="J14" s="1">
        <v>1</v>
      </c>
      <c r="K14" s="1"/>
      <c r="L14" s="1"/>
      <c r="M14" s="1">
        <v>360</v>
      </c>
      <c r="N14" s="1">
        <v>361</v>
      </c>
      <c r="O14" s="1">
        <v>36</v>
      </c>
      <c r="P14" s="1">
        <v>0</v>
      </c>
      <c r="Q14" s="1">
        <v>97</v>
      </c>
      <c r="R14" s="1">
        <v>0</v>
      </c>
      <c r="S14" s="1">
        <v>0</v>
      </c>
      <c r="T14" s="1">
        <v>5</v>
      </c>
      <c r="U14" s="1">
        <v>0</v>
      </c>
      <c r="V14" s="1">
        <v>0</v>
      </c>
      <c r="W14" s="1">
        <v>0</v>
      </c>
      <c r="X14" s="1">
        <v>0</v>
      </c>
      <c r="Y14" s="1">
        <v>110</v>
      </c>
      <c r="Z14" s="1">
        <v>0</v>
      </c>
      <c r="AA14" s="1">
        <v>96</v>
      </c>
      <c r="AB14" s="1">
        <v>14</v>
      </c>
      <c r="AC14" s="1">
        <v>0</v>
      </c>
      <c r="AD14" s="1">
        <v>6</v>
      </c>
      <c r="AE14" s="1">
        <v>0</v>
      </c>
      <c r="AF14" s="1">
        <v>0</v>
      </c>
      <c r="AG14" s="1">
        <v>1</v>
      </c>
      <c r="AH14" s="1">
        <v>3</v>
      </c>
      <c r="AI14">
        <f>SUM(AE14:AE19)</f>
        <v>1</v>
      </c>
      <c r="AJ14">
        <f>AVERAGE((AF14:AF19))</f>
        <v>0.33333333333333331</v>
      </c>
      <c r="AK14">
        <f t="shared" ref="AJ14:AL14" si="3">SUM(AG14:AG19)</f>
        <v>2</v>
      </c>
      <c r="AL14">
        <f>AVERAGE((AH14:AH19))</f>
        <v>1.1666666666666667</v>
      </c>
    </row>
    <row r="15" spans="1:46" x14ac:dyDescent="0.2">
      <c r="A15" s="1" t="s">
        <v>33</v>
      </c>
      <c r="B15" s="1">
        <v>-133.43003200000001</v>
      </c>
      <c r="C15" s="1">
        <v>55.552180999999997</v>
      </c>
      <c r="D15" s="3">
        <v>43240</v>
      </c>
      <c r="E15" s="3"/>
      <c r="F15" s="2">
        <v>0.3840277777777778</v>
      </c>
      <c r="G15" s="1">
        <v>31</v>
      </c>
      <c r="H15" s="1">
        <v>276.33</v>
      </c>
      <c r="I15" s="1" t="s">
        <v>31</v>
      </c>
      <c r="J15" s="1">
        <v>2</v>
      </c>
      <c r="K15" s="1"/>
      <c r="L15" s="1"/>
      <c r="M15" s="1">
        <v>356</v>
      </c>
      <c r="N15" s="1">
        <v>358</v>
      </c>
      <c r="O15" s="1">
        <v>39</v>
      </c>
      <c r="P15" s="1">
        <v>0</v>
      </c>
      <c r="Q15" s="1">
        <v>97</v>
      </c>
      <c r="R15" s="1">
        <v>0</v>
      </c>
      <c r="S15" s="1">
        <v>0</v>
      </c>
      <c r="T15" s="1">
        <v>8</v>
      </c>
      <c r="U15" s="1">
        <v>0</v>
      </c>
      <c r="V15" s="1">
        <v>0</v>
      </c>
      <c r="W15" s="1">
        <v>0</v>
      </c>
      <c r="X15" s="1">
        <v>0</v>
      </c>
      <c r="Y15" s="1">
        <v>89</v>
      </c>
      <c r="Z15" s="1">
        <v>1</v>
      </c>
      <c r="AA15" s="1">
        <v>98</v>
      </c>
      <c r="AB15" s="1">
        <v>17</v>
      </c>
      <c r="AC15" s="1">
        <v>0</v>
      </c>
      <c r="AD15" s="1">
        <v>10</v>
      </c>
      <c r="AE15" s="1">
        <v>0</v>
      </c>
      <c r="AF15" s="1">
        <v>0</v>
      </c>
      <c r="AG15" s="1">
        <v>0</v>
      </c>
      <c r="AH15" s="1">
        <v>0</v>
      </c>
    </row>
    <row r="16" spans="1:46" x14ac:dyDescent="0.2">
      <c r="A16" s="1" t="s">
        <v>33</v>
      </c>
      <c r="B16" s="1">
        <v>-133.43003200000001</v>
      </c>
      <c r="C16" s="1">
        <v>55.552180999999997</v>
      </c>
      <c r="D16" s="3">
        <v>43240</v>
      </c>
      <c r="E16" s="3"/>
      <c r="F16" s="2">
        <v>0.3840277777777778</v>
      </c>
      <c r="G16" s="1">
        <v>31</v>
      </c>
      <c r="H16" s="1">
        <v>276.33</v>
      </c>
      <c r="I16" s="1" t="s">
        <v>31</v>
      </c>
      <c r="J16" s="1">
        <v>3</v>
      </c>
      <c r="K16" s="1"/>
      <c r="L16" s="1"/>
      <c r="M16" s="1">
        <v>365</v>
      </c>
      <c r="N16" s="1">
        <v>363</v>
      </c>
      <c r="O16" s="1">
        <v>59</v>
      </c>
      <c r="P16" s="1">
        <v>0</v>
      </c>
      <c r="Q16" s="1">
        <v>99</v>
      </c>
      <c r="R16" s="1">
        <v>0</v>
      </c>
      <c r="S16" s="1">
        <v>0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117</v>
      </c>
      <c r="Z16" s="1">
        <v>2</v>
      </c>
      <c r="AA16" s="1">
        <v>99</v>
      </c>
      <c r="AB16" s="1">
        <v>7</v>
      </c>
      <c r="AC16" s="1">
        <v>0</v>
      </c>
      <c r="AD16" s="1">
        <v>5</v>
      </c>
      <c r="AE16" s="1">
        <v>0</v>
      </c>
      <c r="AF16" s="1">
        <v>0</v>
      </c>
      <c r="AG16" s="1">
        <v>0</v>
      </c>
      <c r="AH16" s="1">
        <v>0</v>
      </c>
    </row>
    <row r="17" spans="1:38" x14ac:dyDescent="0.2">
      <c r="A17" s="1" t="s">
        <v>33</v>
      </c>
      <c r="B17" s="1">
        <v>-133.43003200000001</v>
      </c>
      <c r="C17" s="1">
        <v>55.552180999999997</v>
      </c>
      <c r="D17" s="3">
        <v>43240</v>
      </c>
      <c r="E17" s="3"/>
      <c r="F17" s="2">
        <v>0.3840277777777778</v>
      </c>
      <c r="G17" s="1">
        <v>31</v>
      </c>
      <c r="H17" s="1">
        <v>276.33</v>
      </c>
      <c r="I17" s="1" t="s">
        <v>32</v>
      </c>
      <c r="J17" s="1">
        <v>1</v>
      </c>
      <c r="K17" s="1"/>
      <c r="L17" s="1"/>
      <c r="M17" s="1">
        <v>359</v>
      </c>
      <c r="N17" s="1">
        <v>360</v>
      </c>
      <c r="O17" s="1">
        <v>42</v>
      </c>
      <c r="P17" s="1">
        <v>0</v>
      </c>
      <c r="Q17" s="1">
        <v>97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143</v>
      </c>
      <c r="Z17" s="1">
        <v>1</v>
      </c>
      <c r="AA17" s="1">
        <v>93</v>
      </c>
      <c r="AB17" s="1">
        <v>3</v>
      </c>
      <c r="AC17" s="1">
        <v>0</v>
      </c>
      <c r="AD17" s="1">
        <v>5</v>
      </c>
      <c r="AE17" s="1">
        <v>1</v>
      </c>
      <c r="AF17" s="1">
        <v>2</v>
      </c>
      <c r="AG17" s="1">
        <v>1</v>
      </c>
      <c r="AH17" s="1">
        <v>4</v>
      </c>
    </row>
    <row r="18" spans="1:38" x14ac:dyDescent="0.2">
      <c r="A18" s="1" t="s">
        <v>33</v>
      </c>
      <c r="B18" s="1">
        <v>-133.43003200000001</v>
      </c>
      <c r="C18" s="1">
        <v>55.552180999999997</v>
      </c>
      <c r="D18" s="3">
        <v>43240</v>
      </c>
      <c r="E18" s="3"/>
      <c r="F18" s="2">
        <v>0.3840277777777778</v>
      </c>
      <c r="G18" s="1">
        <v>31</v>
      </c>
      <c r="H18" s="1">
        <v>276.33</v>
      </c>
      <c r="I18" s="1" t="s">
        <v>32</v>
      </c>
      <c r="J18" s="1">
        <v>2</v>
      </c>
      <c r="K18" s="1"/>
      <c r="L18" s="1"/>
      <c r="M18" s="1">
        <v>352</v>
      </c>
      <c r="N18" s="1">
        <v>359</v>
      </c>
      <c r="O18" s="1">
        <v>32</v>
      </c>
      <c r="P18" s="1">
        <v>0</v>
      </c>
      <c r="Q18" s="1">
        <v>90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85</v>
      </c>
      <c r="Z18" s="1">
        <v>0</v>
      </c>
      <c r="AA18" s="1">
        <v>93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</row>
    <row r="19" spans="1:38" x14ac:dyDescent="0.2">
      <c r="A19" s="1" t="s">
        <v>33</v>
      </c>
      <c r="B19" s="1">
        <v>-133.43003200000001</v>
      </c>
      <c r="C19" s="1">
        <v>55.552180999999997</v>
      </c>
      <c r="D19" s="3">
        <v>43240</v>
      </c>
      <c r="E19" s="3"/>
      <c r="F19" s="2">
        <v>0.3840277777777778</v>
      </c>
      <c r="G19" s="1">
        <v>31</v>
      </c>
      <c r="H19" s="1">
        <v>276.33</v>
      </c>
      <c r="I19" s="1" t="s">
        <v>32</v>
      </c>
      <c r="J19" s="1">
        <v>3</v>
      </c>
      <c r="K19" s="1"/>
      <c r="L19" s="1"/>
      <c r="M19" s="1">
        <v>363</v>
      </c>
      <c r="N19" s="1">
        <v>363</v>
      </c>
      <c r="O19" s="1">
        <v>53</v>
      </c>
      <c r="P19" s="1">
        <v>0</v>
      </c>
      <c r="Q19" s="1">
        <v>93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146</v>
      </c>
      <c r="Z19" s="1">
        <v>1</v>
      </c>
      <c r="AA19" s="1">
        <v>93</v>
      </c>
      <c r="AB19" s="1">
        <v>5</v>
      </c>
      <c r="AC19" s="1">
        <v>0</v>
      </c>
      <c r="AD19" s="1">
        <v>3</v>
      </c>
      <c r="AE19" s="1">
        <v>0</v>
      </c>
      <c r="AF19" s="1">
        <v>0</v>
      </c>
      <c r="AG19" s="1">
        <v>0</v>
      </c>
      <c r="AH19" s="1">
        <v>0</v>
      </c>
    </row>
    <row r="20" spans="1:38" x14ac:dyDescent="0.2">
      <c r="A20" s="1" t="s">
        <v>34</v>
      </c>
      <c r="B20" s="1">
        <v>-133.15639899999999</v>
      </c>
      <c r="C20" s="1">
        <v>55.865721000000001</v>
      </c>
      <c r="D20" s="3">
        <v>43249</v>
      </c>
      <c r="E20" s="3"/>
      <c r="F20" s="2">
        <v>0.32916666666666666</v>
      </c>
      <c r="G20" s="1">
        <v>31</v>
      </c>
      <c r="H20" s="1">
        <v>142.69999999999999</v>
      </c>
      <c r="I20" s="1" t="s">
        <v>31</v>
      </c>
      <c r="J20" s="1">
        <v>1</v>
      </c>
      <c r="K20" s="1">
        <v>55.86598</v>
      </c>
      <c r="L20" s="1">
        <v>-133.15647999999999</v>
      </c>
      <c r="M20" s="1">
        <v>157</v>
      </c>
      <c r="N20" s="1">
        <v>172</v>
      </c>
      <c r="O20" s="1">
        <v>29</v>
      </c>
      <c r="P20" s="1">
        <v>1</v>
      </c>
      <c r="Q20" s="1">
        <v>90</v>
      </c>
      <c r="R20" s="1">
        <v>2</v>
      </c>
      <c r="S20" s="1">
        <v>0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52</v>
      </c>
      <c r="Z20" s="1">
        <v>0</v>
      </c>
      <c r="AA20" s="1">
        <v>90</v>
      </c>
      <c r="AB20" s="1">
        <v>12</v>
      </c>
      <c r="AC20" s="1">
        <v>0</v>
      </c>
      <c r="AD20" s="1">
        <v>8</v>
      </c>
      <c r="AE20" s="1">
        <v>0</v>
      </c>
      <c r="AF20" s="1">
        <v>0</v>
      </c>
      <c r="AG20" s="1">
        <v>0</v>
      </c>
      <c r="AH20" s="1">
        <v>0</v>
      </c>
      <c r="AI20">
        <f>SUM(AE20:AE25)</f>
        <v>0</v>
      </c>
      <c r="AJ20">
        <f>AVERAGE((AF20:AF25))</f>
        <v>0</v>
      </c>
      <c r="AK20">
        <f t="shared" ref="AJ20:AL20" si="4">SUM(AG20:AG25)</f>
        <v>1</v>
      </c>
      <c r="AL20">
        <f>AVERAGE((AH20:AH25))</f>
        <v>1</v>
      </c>
    </row>
    <row r="21" spans="1:38" x14ac:dyDescent="0.2">
      <c r="A21" s="1" t="s">
        <v>34</v>
      </c>
      <c r="B21" s="1">
        <v>-133.15639899999999</v>
      </c>
      <c r="C21" s="1">
        <v>55.865721000000001</v>
      </c>
      <c r="D21" s="3">
        <v>43249</v>
      </c>
      <c r="E21" s="3"/>
      <c r="F21" s="2">
        <v>0.32916666666666666</v>
      </c>
      <c r="G21" s="1">
        <v>31</v>
      </c>
      <c r="H21" s="1">
        <v>142.69999999999999</v>
      </c>
      <c r="I21" s="1" t="s">
        <v>31</v>
      </c>
      <c r="J21" s="1">
        <v>2</v>
      </c>
      <c r="K21" s="1">
        <v>55.866055000000003</v>
      </c>
      <c r="L21" s="1">
        <v>-133.15649500000001</v>
      </c>
      <c r="M21" s="1">
        <v>166</v>
      </c>
      <c r="N21" s="1">
        <v>180</v>
      </c>
      <c r="O21" s="1">
        <v>38</v>
      </c>
      <c r="P21" s="1">
        <v>0</v>
      </c>
      <c r="Q21" s="1">
        <v>93</v>
      </c>
      <c r="R21" s="1">
        <v>4</v>
      </c>
      <c r="S21" s="1">
        <v>0</v>
      </c>
      <c r="T21" s="1">
        <v>5</v>
      </c>
      <c r="U21" s="1">
        <v>0</v>
      </c>
      <c r="V21" s="1">
        <v>0</v>
      </c>
      <c r="W21" s="1">
        <v>0</v>
      </c>
      <c r="X21" s="1">
        <v>0</v>
      </c>
      <c r="Y21" s="1">
        <v>48</v>
      </c>
      <c r="Z21" s="1">
        <v>1</v>
      </c>
      <c r="AA21" s="1">
        <v>95</v>
      </c>
      <c r="AB21" s="1">
        <v>2</v>
      </c>
      <c r="AC21" s="1">
        <v>0</v>
      </c>
      <c r="AD21" s="1">
        <v>4</v>
      </c>
      <c r="AE21" s="1">
        <v>0</v>
      </c>
      <c r="AF21" s="1">
        <v>0</v>
      </c>
      <c r="AG21" s="1">
        <v>0</v>
      </c>
      <c r="AH21" s="1">
        <v>0</v>
      </c>
    </row>
    <row r="22" spans="1:38" x14ac:dyDescent="0.2">
      <c r="A22" s="1" t="s">
        <v>34</v>
      </c>
      <c r="B22" s="1">
        <v>-133.15639899999999</v>
      </c>
      <c r="C22" s="1">
        <v>55.865721000000001</v>
      </c>
      <c r="D22" s="3">
        <v>43249</v>
      </c>
      <c r="E22" s="3"/>
      <c r="F22" s="2">
        <v>0.32916666666666666</v>
      </c>
      <c r="G22" s="1">
        <v>31</v>
      </c>
      <c r="H22" s="1">
        <v>142.69999999999999</v>
      </c>
      <c r="I22" s="1" t="s">
        <v>31</v>
      </c>
      <c r="J22" s="1">
        <v>3</v>
      </c>
      <c r="K22" s="1">
        <v>55.866137000000002</v>
      </c>
      <c r="L22" s="1">
        <v>-133.15642500000001</v>
      </c>
      <c r="M22" s="1">
        <v>153</v>
      </c>
      <c r="N22" s="1">
        <v>166</v>
      </c>
      <c r="O22" s="1">
        <v>22</v>
      </c>
      <c r="P22" s="1">
        <v>1</v>
      </c>
      <c r="Q22" s="1">
        <v>93</v>
      </c>
      <c r="R22" s="1">
        <v>5</v>
      </c>
      <c r="S22" s="1">
        <v>0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60</v>
      </c>
      <c r="Z22" s="1">
        <v>0</v>
      </c>
      <c r="AA22" s="1">
        <v>93</v>
      </c>
      <c r="AB22" s="1">
        <v>13</v>
      </c>
      <c r="AC22" s="1">
        <v>0</v>
      </c>
      <c r="AD22" s="1">
        <v>5</v>
      </c>
      <c r="AE22" s="1">
        <v>0</v>
      </c>
      <c r="AF22" s="1">
        <v>0</v>
      </c>
      <c r="AG22" s="1">
        <v>0</v>
      </c>
      <c r="AH22" s="1">
        <v>0</v>
      </c>
    </row>
    <row r="23" spans="1:38" x14ac:dyDescent="0.2">
      <c r="A23" s="1" t="s">
        <v>34</v>
      </c>
      <c r="B23" s="1">
        <v>-133.15639899999999</v>
      </c>
      <c r="C23" s="1">
        <v>55.865721000000001</v>
      </c>
      <c r="D23" s="3">
        <v>43249</v>
      </c>
      <c r="E23" s="3"/>
      <c r="F23" s="2">
        <v>0.32916666666666666</v>
      </c>
      <c r="G23" s="1">
        <v>31</v>
      </c>
      <c r="H23" s="1">
        <v>142.69999999999999</v>
      </c>
      <c r="I23" s="1" t="s">
        <v>32</v>
      </c>
      <c r="J23" s="1">
        <v>1</v>
      </c>
      <c r="K23" s="1">
        <v>55.86598</v>
      </c>
      <c r="L23" s="1">
        <v>-133.15647999999999</v>
      </c>
      <c r="M23" s="1">
        <v>160</v>
      </c>
      <c r="N23" s="1">
        <v>171</v>
      </c>
      <c r="O23" s="1">
        <v>18</v>
      </c>
      <c r="P23" s="1">
        <v>1</v>
      </c>
      <c r="Q23" s="1">
        <v>90</v>
      </c>
      <c r="R23" s="1">
        <v>2</v>
      </c>
      <c r="S23" s="1">
        <v>0</v>
      </c>
      <c r="T23" s="1">
        <v>2</v>
      </c>
      <c r="U23" s="1">
        <v>0</v>
      </c>
      <c r="V23" s="1">
        <v>0</v>
      </c>
      <c r="W23" s="1">
        <v>0</v>
      </c>
      <c r="X23" s="1">
        <v>0</v>
      </c>
      <c r="Y23" s="1">
        <v>39</v>
      </c>
      <c r="Z23" s="1">
        <v>0</v>
      </c>
      <c r="AA23" s="1">
        <v>90</v>
      </c>
      <c r="AB23" s="1">
        <v>4</v>
      </c>
      <c r="AC23" s="1">
        <v>0</v>
      </c>
      <c r="AD23" s="1">
        <v>3</v>
      </c>
      <c r="AE23" s="1">
        <v>0</v>
      </c>
      <c r="AF23" s="1">
        <v>0</v>
      </c>
      <c r="AG23" s="1">
        <v>0</v>
      </c>
      <c r="AH23" s="1">
        <v>0</v>
      </c>
    </row>
    <row r="24" spans="1:38" x14ac:dyDescent="0.2">
      <c r="A24" s="1" t="s">
        <v>34</v>
      </c>
      <c r="B24" s="1">
        <v>-133.15639899999999</v>
      </c>
      <c r="C24" s="1">
        <v>55.865721000000001</v>
      </c>
      <c r="D24" s="3">
        <v>43249</v>
      </c>
      <c r="E24" s="3"/>
      <c r="F24" s="2">
        <v>0.32916666666666666</v>
      </c>
      <c r="G24" s="1">
        <v>31</v>
      </c>
      <c r="H24" s="1">
        <v>142.69999999999999</v>
      </c>
      <c r="I24" s="1" t="s">
        <v>32</v>
      </c>
      <c r="J24" s="1">
        <v>2</v>
      </c>
      <c r="K24" s="1">
        <v>55.866055000000003</v>
      </c>
      <c r="L24" s="1">
        <v>-133.15649500000001</v>
      </c>
      <c r="M24" s="1">
        <v>162</v>
      </c>
      <c r="N24" s="1">
        <v>177</v>
      </c>
      <c r="O24" s="1">
        <v>37</v>
      </c>
      <c r="P24" s="1">
        <v>1</v>
      </c>
      <c r="Q24" s="1">
        <v>90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57</v>
      </c>
      <c r="Z24" s="1">
        <v>0</v>
      </c>
      <c r="AA24" s="1">
        <v>95</v>
      </c>
      <c r="AB24" s="1">
        <v>3</v>
      </c>
      <c r="AC24" s="1">
        <v>0</v>
      </c>
      <c r="AD24" s="1">
        <v>3</v>
      </c>
      <c r="AE24" s="1">
        <v>0</v>
      </c>
      <c r="AF24" s="1">
        <v>0</v>
      </c>
      <c r="AG24" s="1">
        <v>0</v>
      </c>
      <c r="AH24" s="1">
        <v>0</v>
      </c>
    </row>
    <row r="25" spans="1:38" x14ac:dyDescent="0.2">
      <c r="A25" s="1" t="s">
        <v>34</v>
      </c>
      <c r="B25" s="1">
        <v>-133.15639899999999</v>
      </c>
      <c r="C25" s="1">
        <v>55.865721000000001</v>
      </c>
      <c r="D25" s="3">
        <v>43249</v>
      </c>
      <c r="E25" s="3"/>
      <c r="F25" s="2">
        <v>0.32916666666666666</v>
      </c>
      <c r="G25" s="1">
        <v>31</v>
      </c>
      <c r="H25" s="1">
        <v>142.69999999999999</v>
      </c>
      <c r="I25" s="1" t="s">
        <v>32</v>
      </c>
      <c r="J25" s="1">
        <v>3</v>
      </c>
      <c r="K25" s="1">
        <v>55.866137000000002</v>
      </c>
      <c r="L25" s="1">
        <v>-133.15642500000001</v>
      </c>
      <c r="M25" s="1">
        <v>152</v>
      </c>
      <c r="N25" s="1">
        <v>162</v>
      </c>
      <c r="O25" s="1">
        <v>17</v>
      </c>
      <c r="P25" s="1">
        <v>1</v>
      </c>
      <c r="Q25" s="1">
        <v>70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32</v>
      </c>
      <c r="Z25" s="1">
        <v>0</v>
      </c>
      <c r="AA25" s="1">
        <v>60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6</v>
      </c>
    </row>
    <row r="26" spans="1:38" x14ac:dyDescent="0.2">
      <c r="A26" s="1" t="s">
        <v>35</v>
      </c>
      <c r="B26" s="1">
        <v>-133.29047</v>
      </c>
      <c r="C26" s="1">
        <v>55.733423000000002</v>
      </c>
      <c r="D26" s="3">
        <v>43250</v>
      </c>
      <c r="E26" s="3"/>
      <c r="F26" s="2">
        <v>0.28750000000000003</v>
      </c>
      <c r="G26" s="1">
        <v>31</v>
      </c>
      <c r="H26" s="1">
        <v>194</v>
      </c>
      <c r="I26" s="1" t="s">
        <v>31</v>
      </c>
      <c r="J26" s="1">
        <v>1</v>
      </c>
      <c r="K26" s="1">
        <v>55.439928000000002</v>
      </c>
      <c r="L26" s="1">
        <v>-133.174519</v>
      </c>
      <c r="M26" s="1">
        <v>236</v>
      </c>
      <c r="N26" s="1">
        <v>234</v>
      </c>
      <c r="O26" s="1">
        <v>18</v>
      </c>
      <c r="P26" s="1">
        <v>0</v>
      </c>
      <c r="Q26" s="1">
        <v>95</v>
      </c>
      <c r="R26" s="1">
        <v>3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89</v>
      </c>
      <c r="Z26" s="1">
        <v>0</v>
      </c>
      <c r="AA26" s="1">
        <v>97</v>
      </c>
      <c r="AB26" s="1">
        <v>5</v>
      </c>
      <c r="AC26" s="1">
        <v>0</v>
      </c>
      <c r="AD26" s="1">
        <v>4</v>
      </c>
      <c r="AE26" s="1">
        <v>0</v>
      </c>
      <c r="AF26" s="1">
        <v>0</v>
      </c>
      <c r="AG26" s="1">
        <v>0</v>
      </c>
      <c r="AH26" s="1">
        <v>0</v>
      </c>
      <c r="AI26">
        <f>SUM(AE26:AE31)</f>
        <v>1</v>
      </c>
      <c r="AJ26">
        <f>AVERAGE((AF26:AF31))</f>
        <v>1.6666666666666667</v>
      </c>
      <c r="AK26">
        <f t="shared" ref="AJ26:AL26" si="5">SUM(AG26:AG31)</f>
        <v>0</v>
      </c>
      <c r="AL26">
        <f>AVERAGE((AH26:AH31))</f>
        <v>0</v>
      </c>
    </row>
    <row r="27" spans="1:38" x14ac:dyDescent="0.2">
      <c r="A27" s="1" t="s">
        <v>35</v>
      </c>
      <c r="B27" s="1">
        <v>-133.29047</v>
      </c>
      <c r="C27" s="1">
        <v>55.733423000000002</v>
      </c>
      <c r="D27" s="3">
        <v>43250</v>
      </c>
      <c r="E27" s="3"/>
      <c r="F27" s="2">
        <v>0.28750000000000003</v>
      </c>
      <c r="G27" s="1">
        <v>31</v>
      </c>
      <c r="H27" s="1">
        <v>194</v>
      </c>
      <c r="I27" s="1" t="s">
        <v>31</v>
      </c>
      <c r="J27" s="1">
        <v>2</v>
      </c>
      <c r="K27" s="1">
        <v>55.439880000000002</v>
      </c>
      <c r="L27" s="1">
        <v>-133.174555</v>
      </c>
      <c r="M27" s="1">
        <v>233</v>
      </c>
      <c r="N27" s="1">
        <v>237</v>
      </c>
      <c r="O27" s="1">
        <v>27</v>
      </c>
      <c r="P27" s="1">
        <v>0</v>
      </c>
      <c r="Q27" s="1">
        <v>90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53</v>
      </c>
      <c r="Z27" s="1">
        <v>0</v>
      </c>
      <c r="AA27" s="1">
        <v>90</v>
      </c>
      <c r="AB27" s="1">
        <v>1</v>
      </c>
      <c r="AC27" s="1">
        <v>0</v>
      </c>
      <c r="AD27" s="1">
        <v>2</v>
      </c>
      <c r="AE27" s="1">
        <v>0</v>
      </c>
      <c r="AF27" s="1">
        <v>0</v>
      </c>
      <c r="AG27" s="1">
        <v>0</v>
      </c>
      <c r="AH27" s="1">
        <v>0</v>
      </c>
    </row>
    <row r="28" spans="1:38" x14ac:dyDescent="0.2">
      <c r="A28" s="1" t="s">
        <v>35</v>
      </c>
      <c r="B28" s="1">
        <v>-133.29047</v>
      </c>
      <c r="C28" s="1">
        <v>55.733423000000002</v>
      </c>
      <c r="D28" s="3">
        <v>43250</v>
      </c>
      <c r="E28" s="3"/>
      <c r="F28" s="2">
        <v>0.28750000000000003</v>
      </c>
      <c r="G28" s="1">
        <v>31</v>
      </c>
      <c r="H28" s="1">
        <v>194</v>
      </c>
      <c r="I28" s="1" t="s">
        <v>31</v>
      </c>
      <c r="J28" s="1">
        <v>3</v>
      </c>
      <c r="K28" s="1">
        <v>55.439748000000002</v>
      </c>
      <c r="L28" s="1">
        <v>-133.17468400000001</v>
      </c>
      <c r="M28" s="1">
        <v>241</v>
      </c>
      <c r="N28" s="1">
        <v>244</v>
      </c>
      <c r="O28" s="1">
        <v>29</v>
      </c>
      <c r="P28" s="1">
        <v>0</v>
      </c>
      <c r="Q28" s="1">
        <v>90</v>
      </c>
      <c r="R28" s="1">
        <v>1</v>
      </c>
      <c r="S28" s="1">
        <v>0</v>
      </c>
      <c r="T28" s="1">
        <v>10</v>
      </c>
      <c r="U28" s="1">
        <v>0</v>
      </c>
      <c r="V28" s="1">
        <v>0</v>
      </c>
      <c r="W28" s="1">
        <v>0</v>
      </c>
      <c r="X28" s="1">
        <v>0</v>
      </c>
      <c r="Y28" s="1">
        <v>51</v>
      </c>
      <c r="Z28" s="1">
        <v>0</v>
      </c>
      <c r="AA28" s="1">
        <v>90</v>
      </c>
      <c r="AB28" s="1">
        <v>11</v>
      </c>
      <c r="AC28" s="1">
        <v>0</v>
      </c>
      <c r="AD28" s="1">
        <v>18</v>
      </c>
      <c r="AE28" s="1">
        <v>0</v>
      </c>
      <c r="AF28" s="1">
        <v>0</v>
      </c>
      <c r="AG28" s="1">
        <v>0</v>
      </c>
      <c r="AH28" s="1">
        <v>0</v>
      </c>
    </row>
    <row r="29" spans="1:38" x14ac:dyDescent="0.2">
      <c r="A29" s="1" t="s">
        <v>35</v>
      </c>
      <c r="B29" s="1">
        <v>-133.29047</v>
      </c>
      <c r="C29" s="1">
        <v>55.733423000000002</v>
      </c>
      <c r="D29" s="3">
        <v>43250</v>
      </c>
      <c r="E29" s="3"/>
      <c r="F29" s="2">
        <v>0.28750000000000003</v>
      </c>
      <c r="G29" s="1">
        <v>31</v>
      </c>
      <c r="H29" s="1">
        <v>194</v>
      </c>
      <c r="I29" s="1" t="s">
        <v>32</v>
      </c>
      <c r="J29" s="1">
        <v>1</v>
      </c>
      <c r="K29" s="1">
        <v>55.439928000000002</v>
      </c>
      <c r="L29" s="1">
        <v>-133.174519</v>
      </c>
      <c r="M29" s="1">
        <v>234</v>
      </c>
      <c r="N29" s="1">
        <v>230</v>
      </c>
      <c r="O29" s="1">
        <v>25</v>
      </c>
      <c r="P29" s="1">
        <v>0</v>
      </c>
      <c r="Q29" s="1">
        <v>90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56</v>
      </c>
      <c r="Z29" s="1">
        <v>0</v>
      </c>
      <c r="AA29" s="1">
        <v>90</v>
      </c>
      <c r="AB29" s="1">
        <v>2</v>
      </c>
      <c r="AC29" s="1">
        <v>0</v>
      </c>
      <c r="AD29" s="1">
        <v>3</v>
      </c>
      <c r="AE29" s="1">
        <v>0</v>
      </c>
      <c r="AF29" s="1">
        <v>0</v>
      </c>
      <c r="AG29" s="1">
        <v>0</v>
      </c>
      <c r="AH29" s="1">
        <v>0</v>
      </c>
    </row>
    <row r="30" spans="1:38" x14ac:dyDescent="0.2">
      <c r="A30" s="1" t="s">
        <v>35</v>
      </c>
      <c r="B30" s="1">
        <v>-133.29047</v>
      </c>
      <c r="C30" s="1">
        <v>55.733423000000002</v>
      </c>
      <c r="D30" s="3">
        <v>43250</v>
      </c>
      <c r="E30" s="3"/>
      <c r="F30" s="2">
        <v>0.28750000000000003</v>
      </c>
      <c r="G30" s="1">
        <v>31</v>
      </c>
      <c r="H30" s="1">
        <v>194</v>
      </c>
      <c r="I30" s="1" t="s">
        <v>32</v>
      </c>
      <c r="J30" s="1">
        <v>2</v>
      </c>
      <c r="K30" s="1">
        <v>55.439880000000002</v>
      </c>
      <c r="L30" s="1">
        <v>-133.17455000000001</v>
      </c>
      <c r="M30" s="1">
        <v>235</v>
      </c>
      <c r="N30" s="1">
        <v>235</v>
      </c>
      <c r="O30" s="1">
        <v>31</v>
      </c>
      <c r="P30" s="1">
        <v>0</v>
      </c>
      <c r="Q30" s="1">
        <v>95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91</v>
      </c>
      <c r="Z30" s="1">
        <v>2</v>
      </c>
      <c r="AA30" s="1">
        <v>97</v>
      </c>
      <c r="AB30" s="1">
        <v>9</v>
      </c>
      <c r="AC30" s="1">
        <v>0</v>
      </c>
      <c r="AD30" s="1">
        <v>5</v>
      </c>
      <c r="AE30" s="1">
        <v>0</v>
      </c>
      <c r="AF30" s="1">
        <v>0</v>
      </c>
      <c r="AG30" s="1">
        <v>0</v>
      </c>
      <c r="AH30" s="1">
        <v>0</v>
      </c>
    </row>
    <row r="31" spans="1:38" x14ac:dyDescent="0.2">
      <c r="A31" s="1" t="s">
        <v>35</v>
      </c>
      <c r="B31" s="1">
        <v>-133.29047</v>
      </c>
      <c r="C31" s="1">
        <v>55.733423000000002</v>
      </c>
      <c r="D31" s="3">
        <v>43250</v>
      </c>
      <c r="E31" s="3"/>
      <c r="F31" s="2">
        <v>0.28750000000000003</v>
      </c>
      <c r="G31" s="1">
        <v>31</v>
      </c>
      <c r="H31" s="1">
        <v>194</v>
      </c>
      <c r="I31" s="1" t="s">
        <v>32</v>
      </c>
      <c r="J31" s="1">
        <v>3</v>
      </c>
      <c r="K31" s="1">
        <v>55.439836999999997</v>
      </c>
      <c r="L31" s="1">
        <v>-133.17449199999999</v>
      </c>
      <c r="M31" s="1">
        <v>240</v>
      </c>
      <c r="N31" s="1">
        <v>250</v>
      </c>
      <c r="O31" s="1">
        <v>31</v>
      </c>
      <c r="P31" s="1">
        <v>0</v>
      </c>
      <c r="Q31" s="1">
        <v>95</v>
      </c>
      <c r="R31" s="1">
        <v>2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62</v>
      </c>
      <c r="Z31" s="1">
        <v>0</v>
      </c>
      <c r="AA31" s="1">
        <v>80</v>
      </c>
      <c r="AB31" s="1">
        <v>3</v>
      </c>
      <c r="AC31" s="1">
        <v>0</v>
      </c>
      <c r="AD31" s="1">
        <v>4</v>
      </c>
      <c r="AE31" s="1">
        <v>1</v>
      </c>
      <c r="AF31" s="1">
        <v>10</v>
      </c>
      <c r="AG31" s="1">
        <v>0</v>
      </c>
      <c r="AH31" s="1">
        <v>0</v>
      </c>
    </row>
    <row r="32" spans="1:38" x14ac:dyDescent="0.2">
      <c r="A32" s="1" t="s">
        <v>36</v>
      </c>
      <c r="B32" s="1">
        <v>-133.311306</v>
      </c>
      <c r="C32" s="1">
        <v>55.740264000000003</v>
      </c>
      <c r="D32" s="3">
        <v>43251</v>
      </c>
      <c r="E32" s="3"/>
      <c r="F32" s="2">
        <v>0.42222222222222222</v>
      </c>
      <c r="G32" s="1">
        <v>31</v>
      </c>
      <c r="H32" s="1">
        <v>385.2</v>
      </c>
      <c r="I32" s="1" t="s">
        <v>31</v>
      </c>
      <c r="J32" s="1">
        <v>1</v>
      </c>
      <c r="K32" s="1">
        <v>55.444378999999998</v>
      </c>
      <c r="L32" s="1">
        <v>-133.18686400000001</v>
      </c>
      <c r="M32" s="1">
        <v>406</v>
      </c>
      <c r="N32" s="1">
        <v>415</v>
      </c>
      <c r="O32" s="1">
        <v>39</v>
      </c>
      <c r="P32" s="1">
        <v>0</v>
      </c>
      <c r="Q32" s="1">
        <v>95</v>
      </c>
      <c r="R32" s="1">
        <v>1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94</v>
      </c>
      <c r="Z32" s="1">
        <v>4</v>
      </c>
      <c r="AA32" s="1">
        <v>97</v>
      </c>
      <c r="AB32" s="1">
        <v>10</v>
      </c>
      <c r="AC32" s="1">
        <v>1</v>
      </c>
      <c r="AD32" s="1">
        <v>8</v>
      </c>
      <c r="AE32" s="1">
        <v>0</v>
      </c>
      <c r="AF32" s="1">
        <v>0</v>
      </c>
      <c r="AG32" s="1">
        <v>0</v>
      </c>
      <c r="AH32" s="1">
        <v>0</v>
      </c>
      <c r="AI32">
        <f>SUM(AE32:AE37)</f>
        <v>1</v>
      </c>
      <c r="AJ32">
        <f>AVERAGE((AF32:AF37))</f>
        <v>2.5</v>
      </c>
      <c r="AK32">
        <f t="shared" ref="AJ32:AL32" si="6">SUM(AG32:AG37)</f>
        <v>1</v>
      </c>
      <c r="AL32">
        <f>AVERAGE((AH32:AH37))</f>
        <v>12.5</v>
      </c>
    </row>
    <row r="33" spans="1:38" x14ac:dyDescent="0.2">
      <c r="A33" s="1" t="s">
        <v>36</v>
      </c>
      <c r="B33" s="1">
        <v>-133.311306</v>
      </c>
      <c r="C33" s="1">
        <v>55.740264000000003</v>
      </c>
      <c r="D33" s="3">
        <v>43251</v>
      </c>
      <c r="E33" s="3"/>
      <c r="F33" s="2">
        <v>0.42222222222222222</v>
      </c>
      <c r="G33" s="1">
        <v>31</v>
      </c>
      <c r="H33" s="1">
        <v>385.2</v>
      </c>
      <c r="I33" s="1" t="s">
        <v>31</v>
      </c>
      <c r="J33" s="1">
        <v>2</v>
      </c>
      <c r="K33" s="1">
        <v>55.444406000000001</v>
      </c>
      <c r="L33" s="1">
        <v>-133.18683899999999</v>
      </c>
      <c r="M33" s="1">
        <v>404</v>
      </c>
      <c r="N33" s="1">
        <v>408</v>
      </c>
      <c r="O33" s="1">
        <v>72</v>
      </c>
      <c r="P33" s="1">
        <v>1</v>
      </c>
      <c r="Q33" s="1">
        <v>95</v>
      </c>
      <c r="R33" s="1">
        <v>4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122</v>
      </c>
      <c r="Z33" s="1">
        <v>3</v>
      </c>
      <c r="AA33" s="1">
        <v>97</v>
      </c>
      <c r="AB33" s="1">
        <v>16</v>
      </c>
      <c r="AC33" s="1">
        <v>0</v>
      </c>
      <c r="AD33" s="1">
        <v>5</v>
      </c>
      <c r="AE33" s="1">
        <v>0</v>
      </c>
      <c r="AF33" s="1">
        <v>0</v>
      </c>
      <c r="AG33" s="1">
        <v>0</v>
      </c>
      <c r="AH33" s="1">
        <v>0</v>
      </c>
    </row>
    <row r="34" spans="1:38" x14ac:dyDescent="0.2">
      <c r="A34" s="1" t="s">
        <v>36</v>
      </c>
      <c r="B34" s="1">
        <v>-133.311306</v>
      </c>
      <c r="C34" s="1">
        <v>55.740264000000003</v>
      </c>
      <c r="D34" s="3">
        <v>43251</v>
      </c>
      <c r="E34" s="3"/>
      <c r="F34" s="2">
        <v>0.42222222222222222</v>
      </c>
      <c r="G34" s="1">
        <v>31</v>
      </c>
      <c r="H34" s="1">
        <v>385.2</v>
      </c>
      <c r="I34" s="1" t="s">
        <v>31</v>
      </c>
      <c r="J34" s="1">
        <v>3</v>
      </c>
      <c r="K34" s="1">
        <v>55.444516999999998</v>
      </c>
      <c r="L34" s="1">
        <v>-133.18680499999999</v>
      </c>
      <c r="M34" s="1">
        <v>398</v>
      </c>
      <c r="N34" s="1">
        <v>406</v>
      </c>
      <c r="O34" s="1">
        <v>43</v>
      </c>
      <c r="P34" s="1">
        <v>1</v>
      </c>
      <c r="Q34" s="1">
        <v>90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107</v>
      </c>
      <c r="Z34" s="1">
        <v>0</v>
      </c>
      <c r="AA34" s="1">
        <v>90</v>
      </c>
      <c r="AB34" s="1">
        <v>1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</row>
    <row r="35" spans="1:38" x14ac:dyDescent="0.2">
      <c r="A35" s="1" t="s">
        <v>36</v>
      </c>
      <c r="B35" s="1">
        <v>-133.311306</v>
      </c>
      <c r="C35" s="1">
        <v>55.740264000000003</v>
      </c>
      <c r="D35" s="3">
        <v>43251</v>
      </c>
      <c r="E35" s="3"/>
      <c r="F35" s="2">
        <v>0.42222222222222222</v>
      </c>
      <c r="G35" s="1">
        <v>31</v>
      </c>
      <c r="H35" s="1">
        <v>385.2</v>
      </c>
      <c r="I35" s="1" t="s">
        <v>32</v>
      </c>
      <c r="J35" s="1">
        <v>1</v>
      </c>
      <c r="K35" s="1">
        <v>55.444341000000001</v>
      </c>
      <c r="L35" s="1">
        <v>-133.18688800000001</v>
      </c>
      <c r="M35" s="1">
        <v>407</v>
      </c>
      <c r="N35" s="1">
        <v>412</v>
      </c>
      <c r="O35" s="1">
        <v>44</v>
      </c>
      <c r="P35" s="1">
        <v>0</v>
      </c>
      <c r="Q35" s="1">
        <v>95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86</v>
      </c>
      <c r="Z35" s="1">
        <v>3</v>
      </c>
      <c r="AA35" s="1">
        <v>95</v>
      </c>
      <c r="AB35" s="1">
        <v>2</v>
      </c>
      <c r="AC35" s="1">
        <v>0</v>
      </c>
      <c r="AD35" s="1">
        <v>3</v>
      </c>
      <c r="AE35" s="1">
        <v>0</v>
      </c>
      <c r="AF35" s="1">
        <v>0</v>
      </c>
      <c r="AG35" s="1">
        <v>0</v>
      </c>
      <c r="AH35" s="1">
        <v>0</v>
      </c>
    </row>
    <row r="36" spans="1:38" x14ac:dyDescent="0.2">
      <c r="A36" s="1" t="s">
        <v>36</v>
      </c>
      <c r="B36" s="1">
        <v>-133.311306</v>
      </c>
      <c r="C36" s="1">
        <v>55.740264000000003</v>
      </c>
      <c r="D36" s="3">
        <v>43251</v>
      </c>
      <c r="E36" s="3"/>
      <c r="F36" s="2">
        <v>0.42222222222222222</v>
      </c>
      <c r="G36" s="1">
        <v>31</v>
      </c>
      <c r="H36" s="1">
        <v>385.2</v>
      </c>
      <c r="I36" s="1" t="s">
        <v>32</v>
      </c>
      <c r="J36" s="1">
        <v>2</v>
      </c>
      <c r="K36" s="1">
        <v>55.444406000000001</v>
      </c>
      <c r="L36" s="1">
        <v>-133.18683899999999</v>
      </c>
      <c r="M36" s="1">
        <v>400</v>
      </c>
      <c r="N36" s="1">
        <v>409</v>
      </c>
      <c r="O36" s="1">
        <v>61</v>
      </c>
      <c r="P36" s="1">
        <v>2</v>
      </c>
      <c r="Q36" s="1">
        <v>95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101</v>
      </c>
      <c r="Z36" s="1">
        <v>2</v>
      </c>
      <c r="AA36" s="1">
        <v>97</v>
      </c>
      <c r="AB36" s="1">
        <v>1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>
        <v>75</v>
      </c>
    </row>
    <row r="37" spans="1:38" x14ac:dyDescent="0.2">
      <c r="A37" s="1" t="s">
        <v>36</v>
      </c>
      <c r="B37" s="1">
        <v>-133.311306</v>
      </c>
      <c r="C37" s="1">
        <v>55.740264000000003</v>
      </c>
      <c r="D37" s="3">
        <v>43251</v>
      </c>
      <c r="E37" s="3"/>
      <c r="F37" s="2">
        <v>0.42222222222222222</v>
      </c>
      <c r="G37" s="1">
        <v>31</v>
      </c>
      <c r="H37" s="1">
        <v>385.2</v>
      </c>
      <c r="I37" s="1" t="s">
        <v>32</v>
      </c>
      <c r="J37" s="1">
        <v>3</v>
      </c>
      <c r="K37" s="1">
        <v>55.444516999999998</v>
      </c>
      <c r="L37" s="1">
        <v>-133.18680499999999</v>
      </c>
      <c r="M37" s="1">
        <v>396</v>
      </c>
      <c r="N37" s="1">
        <v>404</v>
      </c>
      <c r="O37" s="1">
        <v>32</v>
      </c>
      <c r="P37" s="1">
        <v>0</v>
      </c>
      <c r="Q37" s="1">
        <v>95</v>
      </c>
      <c r="R37" s="1">
        <v>1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66</v>
      </c>
      <c r="Z37" s="1">
        <v>1</v>
      </c>
      <c r="AA37" s="1">
        <v>87</v>
      </c>
      <c r="AB37" s="1">
        <v>5</v>
      </c>
      <c r="AC37" s="1">
        <v>0</v>
      </c>
      <c r="AD37" s="1">
        <v>3</v>
      </c>
      <c r="AE37" s="1">
        <v>1</v>
      </c>
      <c r="AF37" s="1">
        <v>15</v>
      </c>
      <c r="AG37" s="1">
        <v>0</v>
      </c>
      <c r="AH37" s="1">
        <v>0</v>
      </c>
    </row>
    <row r="38" spans="1:38" x14ac:dyDescent="0.2">
      <c r="A38" s="1" t="s">
        <v>37</v>
      </c>
      <c r="B38" s="1">
        <v>-133.147345</v>
      </c>
      <c r="C38" s="1">
        <v>55.528424000000001</v>
      </c>
      <c r="D38" s="3">
        <v>43263</v>
      </c>
      <c r="E38" s="3"/>
      <c r="F38" s="2">
        <v>0.27083333333333331</v>
      </c>
      <c r="G38" s="1">
        <v>31</v>
      </c>
      <c r="H38" s="1">
        <v>370.2</v>
      </c>
      <c r="I38" s="1" t="s">
        <v>31</v>
      </c>
      <c r="J38" s="1">
        <v>1</v>
      </c>
      <c r="K38" s="1">
        <v>55.529018999999998</v>
      </c>
      <c r="L38" s="1">
        <v>-133.14778699999999</v>
      </c>
      <c r="M38" s="1">
        <v>326</v>
      </c>
      <c r="N38" s="1">
        <v>337</v>
      </c>
      <c r="O38" s="1">
        <v>99</v>
      </c>
      <c r="P38" s="1">
        <v>0</v>
      </c>
      <c r="Q38" s="1">
        <v>45</v>
      </c>
      <c r="R38" s="1">
        <v>8</v>
      </c>
      <c r="S38" s="1">
        <v>0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182</v>
      </c>
      <c r="Z38" s="1">
        <v>0</v>
      </c>
      <c r="AA38" s="1">
        <v>93</v>
      </c>
      <c r="AB38" s="1">
        <v>28</v>
      </c>
      <c r="AC38" s="1">
        <v>0</v>
      </c>
      <c r="AD38" s="1">
        <v>20</v>
      </c>
      <c r="AE38" s="1">
        <v>0</v>
      </c>
      <c r="AF38" s="1">
        <v>0</v>
      </c>
      <c r="AG38" s="1">
        <v>0</v>
      </c>
      <c r="AH38" s="1">
        <v>0</v>
      </c>
      <c r="AI38">
        <f>SUM(AE38:AE43)</f>
        <v>1</v>
      </c>
      <c r="AJ38">
        <f>AVERAGE((AF38:AF43))</f>
        <v>1.3333333333333333</v>
      </c>
      <c r="AK38">
        <f t="shared" ref="AJ38:AL38" si="7">SUM(AG38:AG43)</f>
        <v>0</v>
      </c>
      <c r="AL38">
        <f>AVERAGE((AH38:AH43))</f>
        <v>0</v>
      </c>
    </row>
    <row r="39" spans="1:38" x14ac:dyDescent="0.2">
      <c r="A39" s="1" t="s">
        <v>37</v>
      </c>
      <c r="B39" s="1">
        <v>-133.147345</v>
      </c>
      <c r="C39" s="1">
        <v>55.528424000000001</v>
      </c>
      <c r="D39" s="3">
        <v>43263</v>
      </c>
      <c r="E39" s="3"/>
      <c r="F39" s="2">
        <v>0.27083333333333331</v>
      </c>
      <c r="G39" s="1">
        <v>31</v>
      </c>
      <c r="H39" s="1">
        <v>370.2</v>
      </c>
      <c r="I39" s="1" t="s">
        <v>31</v>
      </c>
      <c r="J39" s="1">
        <v>2</v>
      </c>
      <c r="K39" s="1">
        <v>55.529040999999999</v>
      </c>
      <c r="L39" s="1">
        <v>-133.147437</v>
      </c>
      <c r="M39" s="1">
        <v>337</v>
      </c>
      <c r="N39" s="1">
        <v>343</v>
      </c>
      <c r="O39" s="1">
        <v>66</v>
      </c>
      <c r="P39" s="1">
        <v>0</v>
      </c>
      <c r="Q39" s="1">
        <v>50</v>
      </c>
      <c r="R39" s="1">
        <v>22</v>
      </c>
      <c r="S39" s="1">
        <v>0</v>
      </c>
      <c r="T39" s="1">
        <v>5</v>
      </c>
      <c r="U39" s="1">
        <v>0</v>
      </c>
      <c r="V39" s="1">
        <v>0</v>
      </c>
      <c r="W39" s="1">
        <v>0</v>
      </c>
      <c r="X39" s="1">
        <v>0</v>
      </c>
      <c r="Y39" s="1">
        <v>173</v>
      </c>
      <c r="Z39" s="1">
        <v>0</v>
      </c>
      <c r="AA39" s="1">
        <v>95</v>
      </c>
      <c r="AB39" s="1">
        <v>87</v>
      </c>
      <c r="AC39" s="1">
        <v>0</v>
      </c>
      <c r="AD39" s="1">
        <v>80</v>
      </c>
      <c r="AE39" s="1">
        <v>0</v>
      </c>
      <c r="AF39" s="1">
        <v>0</v>
      </c>
      <c r="AG39" s="1">
        <v>0</v>
      </c>
      <c r="AH39" s="1">
        <v>0</v>
      </c>
    </row>
    <row r="40" spans="1:38" x14ac:dyDescent="0.2">
      <c r="A40" s="1" t="s">
        <v>37</v>
      </c>
      <c r="B40" s="1">
        <v>-133.147345</v>
      </c>
      <c r="C40" s="1">
        <v>55.528424000000001</v>
      </c>
      <c r="D40" s="3">
        <v>43263</v>
      </c>
      <c r="E40" s="3"/>
      <c r="F40" s="2">
        <v>0.27083333333333331</v>
      </c>
      <c r="G40" s="1">
        <v>31</v>
      </c>
      <c r="H40" s="1">
        <v>370.2</v>
      </c>
      <c r="I40" s="1" t="s">
        <v>31</v>
      </c>
      <c r="J40" s="1">
        <v>3</v>
      </c>
      <c r="K40" s="1">
        <v>55.529142</v>
      </c>
      <c r="L40" s="1">
        <v>-133.14697899999999</v>
      </c>
      <c r="M40" s="1">
        <v>330</v>
      </c>
      <c r="N40" s="1">
        <v>334</v>
      </c>
      <c r="O40" s="1">
        <v>43</v>
      </c>
      <c r="P40" s="1">
        <v>3</v>
      </c>
      <c r="Q40" s="1">
        <v>20</v>
      </c>
      <c r="R40" s="1">
        <v>8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115</v>
      </c>
      <c r="Z40" s="1">
        <v>0</v>
      </c>
      <c r="AA40" s="1">
        <v>90</v>
      </c>
      <c r="AB40" s="1">
        <v>34</v>
      </c>
      <c r="AC40" s="1">
        <v>0</v>
      </c>
      <c r="AD40" s="1">
        <v>15</v>
      </c>
      <c r="AE40" s="1">
        <v>0</v>
      </c>
      <c r="AF40" s="1">
        <v>0</v>
      </c>
      <c r="AG40" s="1">
        <v>0</v>
      </c>
      <c r="AH40" s="1">
        <v>0</v>
      </c>
    </row>
    <row r="41" spans="1:38" x14ac:dyDescent="0.2">
      <c r="A41" s="1" t="s">
        <v>37</v>
      </c>
      <c r="B41" s="1">
        <v>-133.147345</v>
      </c>
      <c r="C41" s="1">
        <v>55.528424000000001</v>
      </c>
      <c r="D41" s="3">
        <v>43263</v>
      </c>
      <c r="E41" s="3"/>
      <c r="F41" s="2">
        <v>0.27083333333333331</v>
      </c>
      <c r="G41" s="1">
        <v>31</v>
      </c>
      <c r="H41" s="1">
        <v>370.2</v>
      </c>
      <c r="I41" s="1" t="s">
        <v>32</v>
      </c>
      <c r="J41" s="1">
        <v>1</v>
      </c>
      <c r="K41" s="1">
        <v>55.529023000000002</v>
      </c>
      <c r="L41" s="1">
        <v>-133.147662</v>
      </c>
      <c r="M41" s="1">
        <v>327</v>
      </c>
      <c r="N41" s="1">
        <v>335</v>
      </c>
      <c r="O41" s="1">
        <v>54</v>
      </c>
      <c r="P41" s="1">
        <v>1</v>
      </c>
      <c r="Q41" s="1">
        <v>35</v>
      </c>
      <c r="R41" s="1">
        <v>20</v>
      </c>
      <c r="S41" s="1">
        <v>0</v>
      </c>
      <c r="T41" s="1">
        <v>4</v>
      </c>
      <c r="U41" s="1">
        <v>0</v>
      </c>
      <c r="V41" s="1">
        <v>0</v>
      </c>
      <c r="W41" s="1">
        <v>0</v>
      </c>
      <c r="X41" s="1">
        <v>0</v>
      </c>
      <c r="Y41" s="1">
        <v>168</v>
      </c>
      <c r="Z41" s="1">
        <v>0</v>
      </c>
      <c r="AA41" s="1">
        <v>95</v>
      </c>
      <c r="AB41" s="1">
        <v>69</v>
      </c>
      <c r="AC41" s="1">
        <v>0</v>
      </c>
      <c r="AD41" s="1">
        <v>75</v>
      </c>
      <c r="AE41" s="1">
        <v>0</v>
      </c>
      <c r="AF41" s="1">
        <v>0</v>
      </c>
      <c r="AG41" s="1">
        <v>0</v>
      </c>
      <c r="AH41" s="1">
        <v>0</v>
      </c>
    </row>
    <row r="42" spans="1:38" x14ac:dyDescent="0.2">
      <c r="A42" s="1" t="s">
        <v>37</v>
      </c>
      <c r="B42" s="1">
        <v>-133.147345</v>
      </c>
      <c r="C42" s="1">
        <v>55.528424000000001</v>
      </c>
      <c r="D42" s="3">
        <v>43263</v>
      </c>
      <c r="E42" s="3"/>
      <c r="F42" s="2">
        <v>0.27083333333333331</v>
      </c>
      <c r="G42" s="1">
        <v>31</v>
      </c>
      <c r="H42" s="1">
        <v>370.2</v>
      </c>
      <c r="I42" s="1" t="s">
        <v>32</v>
      </c>
      <c r="J42" s="1">
        <v>2</v>
      </c>
      <c r="K42" s="1">
        <v>55.529027999999997</v>
      </c>
      <c r="L42" s="1">
        <v>-133.147516</v>
      </c>
      <c r="M42" s="1">
        <v>340</v>
      </c>
      <c r="N42" s="1">
        <v>341</v>
      </c>
      <c r="O42" s="1">
        <v>50</v>
      </c>
      <c r="P42" s="1">
        <v>0</v>
      </c>
      <c r="Q42" s="1">
        <v>30</v>
      </c>
      <c r="R42" s="1">
        <v>6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162</v>
      </c>
      <c r="Z42" s="1">
        <v>0</v>
      </c>
      <c r="AA42" s="1">
        <v>98</v>
      </c>
      <c r="AB42" s="1">
        <v>28</v>
      </c>
      <c r="AC42" s="1">
        <v>0</v>
      </c>
      <c r="AD42" s="1">
        <v>20</v>
      </c>
      <c r="AE42" s="1">
        <v>0</v>
      </c>
      <c r="AF42" s="1">
        <v>0</v>
      </c>
      <c r="AG42" s="1">
        <v>0</v>
      </c>
      <c r="AH42" s="1">
        <v>0</v>
      </c>
    </row>
    <row r="43" spans="1:38" x14ac:dyDescent="0.2">
      <c r="A43" s="1" t="s">
        <v>37</v>
      </c>
      <c r="B43" s="1">
        <v>-133.147345</v>
      </c>
      <c r="C43" s="1">
        <v>55.528424000000001</v>
      </c>
      <c r="D43" s="3">
        <v>43263</v>
      </c>
      <c r="E43" s="3"/>
      <c r="F43" s="2">
        <v>0.27083333333333331</v>
      </c>
      <c r="G43" s="1">
        <v>31</v>
      </c>
      <c r="H43" s="1">
        <v>370.2</v>
      </c>
      <c r="I43" s="1" t="s">
        <v>32</v>
      </c>
      <c r="J43" s="1">
        <v>3</v>
      </c>
      <c r="K43" s="1">
        <v>55.529071000000002</v>
      </c>
      <c r="L43" s="1">
        <v>-133.147188</v>
      </c>
      <c r="M43" s="1">
        <v>334</v>
      </c>
      <c r="N43" s="1">
        <v>338</v>
      </c>
      <c r="O43" s="1">
        <v>40</v>
      </c>
      <c r="P43" s="1">
        <v>0</v>
      </c>
      <c r="Q43" s="1">
        <v>20</v>
      </c>
      <c r="R43" s="1">
        <v>16</v>
      </c>
      <c r="S43" s="1">
        <v>0</v>
      </c>
      <c r="T43" s="1">
        <v>4</v>
      </c>
      <c r="U43" s="1">
        <v>0</v>
      </c>
      <c r="V43" s="1">
        <v>0</v>
      </c>
      <c r="W43" s="1">
        <v>0</v>
      </c>
      <c r="X43" s="1">
        <v>0</v>
      </c>
      <c r="Y43" s="1">
        <v>144</v>
      </c>
      <c r="Z43" s="1">
        <v>0</v>
      </c>
      <c r="AA43" s="1">
        <v>90</v>
      </c>
      <c r="AB43" s="1">
        <v>41</v>
      </c>
      <c r="AC43" s="1">
        <v>0</v>
      </c>
      <c r="AD43" s="1">
        <v>25</v>
      </c>
      <c r="AE43" s="1">
        <v>1</v>
      </c>
      <c r="AF43" s="1">
        <v>8</v>
      </c>
      <c r="AG43" s="1">
        <v>0</v>
      </c>
      <c r="AH43" s="1">
        <v>0</v>
      </c>
    </row>
    <row r="44" spans="1:38" x14ac:dyDescent="0.2">
      <c r="A44" s="1" t="s">
        <v>38</v>
      </c>
      <c r="B44" s="1">
        <v>-133.16740300000001</v>
      </c>
      <c r="C44" s="1">
        <v>55.813558</v>
      </c>
      <c r="D44" s="3">
        <v>43264</v>
      </c>
      <c r="E44" s="3"/>
      <c r="F44" s="2">
        <v>0.32916666666666666</v>
      </c>
      <c r="G44" s="1">
        <v>31</v>
      </c>
      <c r="H44" s="1">
        <v>404.9</v>
      </c>
      <c r="I44" s="1" t="s">
        <v>31</v>
      </c>
      <c r="J44" s="1">
        <v>1</v>
      </c>
      <c r="K44" s="1">
        <v>55.814278999999999</v>
      </c>
      <c r="L44" s="1">
        <v>-133.16940700000001</v>
      </c>
      <c r="M44" s="1">
        <v>382</v>
      </c>
      <c r="N44" s="1">
        <v>384</v>
      </c>
      <c r="O44" s="1">
        <v>60</v>
      </c>
      <c r="P44" s="1">
        <v>0</v>
      </c>
      <c r="Q44" s="1">
        <v>50</v>
      </c>
      <c r="R44" s="1">
        <v>2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109</v>
      </c>
      <c r="Z44" s="1">
        <v>0</v>
      </c>
      <c r="AA44" s="1">
        <v>92</v>
      </c>
      <c r="AB44" s="1">
        <v>19</v>
      </c>
      <c r="AC44" s="1">
        <v>0</v>
      </c>
      <c r="AD44" s="1">
        <v>12</v>
      </c>
      <c r="AE44" s="1">
        <v>0</v>
      </c>
      <c r="AF44" s="1">
        <v>0</v>
      </c>
      <c r="AG44" s="1">
        <v>0</v>
      </c>
      <c r="AH44" s="1">
        <v>0</v>
      </c>
      <c r="AI44">
        <f>SUM(AE44:AE49)</f>
        <v>0</v>
      </c>
      <c r="AJ44">
        <f>AVERAGE((AF44:AF49))</f>
        <v>0</v>
      </c>
      <c r="AK44">
        <f t="shared" ref="AJ44:AL44" si="8">SUM(AG44:AG49)</f>
        <v>0</v>
      </c>
      <c r="AL44">
        <f>AVERAGE((AH44:AH49))</f>
        <v>0</v>
      </c>
    </row>
    <row r="45" spans="1:38" x14ac:dyDescent="0.2">
      <c r="A45" s="1" t="s">
        <v>38</v>
      </c>
      <c r="B45" s="1">
        <v>-133.16740300000001</v>
      </c>
      <c r="C45" s="1">
        <v>55.813558</v>
      </c>
      <c r="D45" s="3">
        <v>43264</v>
      </c>
      <c r="E45" s="3"/>
      <c r="F45" s="2">
        <v>0.32916666666666666</v>
      </c>
      <c r="G45" s="1">
        <v>31</v>
      </c>
      <c r="H45" s="1">
        <v>404.9</v>
      </c>
      <c r="I45" s="1" t="s">
        <v>31</v>
      </c>
      <c r="J45" s="1">
        <v>2</v>
      </c>
      <c r="K45" s="1">
        <v>55.814349</v>
      </c>
      <c r="L45" s="1">
        <v>-133.169353</v>
      </c>
      <c r="M45" s="1">
        <v>388</v>
      </c>
      <c r="N45" s="1">
        <v>387</v>
      </c>
      <c r="O45" s="1">
        <v>59</v>
      </c>
      <c r="P45" s="1">
        <v>0</v>
      </c>
      <c r="Q45" s="1">
        <v>50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97</v>
      </c>
      <c r="Z45" s="1">
        <v>0</v>
      </c>
      <c r="AA45" s="1">
        <v>98</v>
      </c>
      <c r="AB45" s="1">
        <v>11</v>
      </c>
      <c r="AC45" s="1">
        <v>0</v>
      </c>
      <c r="AD45" s="1">
        <v>5</v>
      </c>
      <c r="AE45" s="1">
        <v>0</v>
      </c>
      <c r="AF45" s="1">
        <v>0</v>
      </c>
      <c r="AG45" s="1">
        <v>0</v>
      </c>
      <c r="AH45" s="1">
        <v>0</v>
      </c>
    </row>
    <row r="46" spans="1:38" x14ac:dyDescent="0.2">
      <c r="A46" s="1" t="s">
        <v>38</v>
      </c>
      <c r="B46" s="1">
        <v>-133.16740300000001</v>
      </c>
      <c r="C46" s="1">
        <v>55.813558</v>
      </c>
      <c r="D46" s="3">
        <v>43264</v>
      </c>
      <c r="E46" s="3"/>
      <c r="F46" s="2">
        <v>0.32916666666666666</v>
      </c>
      <c r="G46" s="1">
        <v>31</v>
      </c>
      <c r="H46" s="1">
        <v>404.9</v>
      </c>
      <c r="I46" s="1" t="s">
        <v>31</v>
      </c>
      <c r="J46" s="1">
        <v>3</v>
      </c>
      <c r="K46" s="1">
        <v>55.814563999999997</v>
      </c>
      <c r="L46" s="1">
        <v>-133.16950299999999</v>
      </c>
      <c r="M46" s="1">
        <v>377</v>
      </c>
      <c r="N46" s="1">
        <v>376</v>
      </c>
      <c r="O46" s="1">
        <v>52</v>
      </c>
      <c r="P46" s="1">
        <v>0</v>
      </c>
      <c r="Q46" s="1">
        <v>30</v>
      </c>
      <c r="R46" s="1">
        <v>3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89</v>
      </c>
      <c r="Z46" s="1">
        <v>1</v>
      </c>
      <c r="AA46" s="1">
        <v>95</v>
      </c>
      <c r="AB46" s="1">
        <v>20</v>
      </c>
      <c r="AC46" s="1">
        <v>0</v>
      </c>
      <c r="AD46" s="1">
        <v>12</v>
      </c>
      <c r="AE46" s="1">
        <v>0</v>
      </c>
      <c r="AF46" s="1">
        <v>0</v>
      </c>
      <c r="AG46" s="1">
        <v>0</v>
      </c>
      <c r="AH46" s="1">
        <v>0</v>
      </c>
    </row>
    <row r="47" spans="1:38" x14ac:dyDescent="0.2">
      <c r="A47" s="1" t="s">
        <v>38</v>
      </c>
      <c r="B47" s="1">
        <v>-133.16740300000001</v>
      </c>
      <c r="C47" s="1">
        <v>55.813558</v>
      </c>
      <c r="D47" s="3">
        <v>43264</v>
      </c>
      <c r="E47" s="3"/>
      <c r="F47" s="2">
        <v>0.32916666666666666</v>
      </c>
      <c r="G47" s="1">
        <v>31</v>
      </c>
      <c r="H47" s="1">
        <v>404.9</v>
      </c>
      <c r="I47" s="1" t="s">
        <v>32</v>
      </c>
      <c r="J47" s="1">
        <v>1</v>
      </c>
      <c r="K47" s="1">
        <v>55.814149999999998</v>
      </c>
      <c r="L47" s="1">
        <v>-133.16927999999999</v>
      </c>
      <c r="M47" s="1">
        <v>385</v>
      </c>
      <c r="N47" s="1">
        <v>381</v>
      </c>
      <c r="O47" s="1">
        <v>34</v>
      </c>
      <c r="P47" s="1">
        <v>0</v>
      </c>
      <c r="Q47" s="1">
        <v>35</v>
      </c>
      <c r="R47" s="1">
        <v>2</v>
      </c>
      <c r="S47" s="1">
        <v>0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106</v>
      </c>
      <c r="Z47" s="1">
        <v>0</v>
      </c>
      <c r="AA47" s="1">
        <v>99</v>
      </c>
      <c r="AB47" s="1">
        <v>26</v>
      </c>
      <c r="AC47" s="1">
        <v>0</v>
      </c>
      <c r="AD47" s="1">
        <v>25</v>
      </c>
      <c r="AE47" s="1">
        <v>0</v>
      </c>
      <c r="AF47" s="1">
        <v>0</v>
      </c>
      <c r="AG47" s="1">
        <v>0</v>
      </c>
      <c r="AH47" s="1">
        <v>0</v>
      </c>
    </row>
    <row r="48" spans="1:38" x14ac:dyDescent="0.2">
      <c r="A48" s="1" t="s">
        <v>38</v>
      </c>
      <c r="B48" s="1">
        <v>-133.16740300000001</v>
      </c>
      <c r="C48" s="1">
        <v>55.813558</v>
      </c>
      <c r="D48" s="3">
        <v>43264</v>
      </c>
      <c r="E48" s="3"/>
      <c r="F48" s="2">
        <v>0.32916666666666666</v>
      </c>
      <c r="G48" s="1">
        <v>31</v>
      </c>
      <c r="H48" s="1">
        <v>404.9</v>
      </c>
      <c r="I48" s="1" t="s">
        <v>32</v>
      </c>
      <c r="J48" s="1">
        <v>2</v>
      </c>
      <c r="K48" s="1">
        <v>55.814455000000002</v>
      </c>
      <c r="L48" s="1">
        <v>-133.169467</v>
      </c>
      <c r="M48" s="1">
        <v>386</v>
      </c>
      <c r="N48" s="1">
        <v>388</v>
      </c>
      <c r="O48" s="1">
        <v>44</v>
      </c>
      <c r="P48" s="1">
        <v>0</v>
      </c>
      <c r="Q48" s="1">
        <v>75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113</v>
      </c>
      <c r="Z48" s="1">
        <v>0</v>
      </c>
      <c r="AA48" s="1">
        <v>99</v>
      </c>
      <c r="AB48" s="1">
        <v>23</v>
      </c>
      <c r="AC48" s="1">
        <v>0</v>
      </c>
      <c r="AD48" s="1">
        <v>25</v>
      </c>
      <c r="AE48" s="1">
        <v>0</v>
      </c>
      <c r="AF48" s="1">
        <v>0</v>
      </c>
      <c r="AG48" s="1">
        <v>0</v>
      </c>
      <c r="AH48" s="1">
        <v>0</v>
      </c>
    </row>
    <row r="49" spans="1:38" x14ac:dyDescent="0.2">
      <c r="A49" s="1" t="s">
        <v>38</v>
      </c>
      <c r="B49" s="1">
        <v>-133.16740300000001</v>
      </c>
      <c r="C49" s="1">
        <v>55.813558</v>
      </c>
      <c r="D49" s="3">
        <v>43264</v>
      </c>
      <c r="E49" s="3"/>
      <c r="F49" s="2">
        <v>0.32916666666666666</v>
      </c>
      <c r="G49" s="1">
        <v>31</v>
      </c>
      <c r="H49" s="1">
        <v>404.9</v>
      </c>
      <c r="I49" s="1" t="s">
        <v>32</v>
      </c>
      <c r="J49" s="1">
        <v>3</v>
      </c>
      <c r="K49" s="1">
        <v>55.814495999999998</v>
      </c>
      <c r="L49" s="1">
        <v>-133.169524</v>
      </c>
      <c r="M49" s="1">
        <v>392</v>
      </c>
      <c r="N49" s="1">
        <v>394</v>
      </c>
      <c r="O49" s="1">
        <v>50</v>
      </c>
      <c r="P49" s="1">
        <v>0</v>
      </c>
      <c r="Q49" s="1">
        <v>30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105</v>
      </c>
      <c r="Z49" s="1">
        <v>0</v>
      </c>
      <c r="AA49" s="1">
        <v>97</v>
      </c>
      <c r="AB49" s="1">
        <v>4</v>
      </c>
      <c r="AC49" s="1">
        <v>0</v>
      </c>
      <c r="AD49" s="1">
        <v>10</v>
      </c>
      <c r="AE49" s="1">
        <v>0</v>
      </c>
      <c r="AF49" s="1">
        <v>0</v>
      </c>
      <c r="AG49" s="1">
        <v>0</v>
      </c>
      <c r="AH49" s="1">
        <v>0</v>
      </c>
    </row>
    <row r="50" spans="1:38" x14ac:dyDescent="0.2">
      <c r="A50" s="1" t="s">
        <v>39</v>
      </c>
      <c r="B50" s="1">
        <v>-133.157644</v>
      </c>
      <c r="C50" s="1">
        <v>55.599299000000002</v>
      </c>
      <c r="D50" s="3">
        <v>43268</v>
      </c>
      <c r="E50" s="3"/>
      <c r="F50" s="2">
        <v>0.48333333333333334</v>
      </c>
      <c r="G50" s="1">
        <v>31</v>
      </c>
      <c r="H50" s="1">
        <v>410</v>
      </c>
      <c r="I50" s="1" t="s">
        <v>31</v>
      </c>
      <c r="J50" s="1">
        <v>1</v>
      </c>
      <c r="K50" s="1">
        <v>55.598993</v>
      </c>
      <c r="L50" s="1">
        <v>-133.15992</v>
      </c>
      <c r="M50" s="1">
        <v>373</v>
      </c>
      <c r="N50" s="1">
        <v>381</v>
      </c>
      <c r="O50" s="1">
        <v>39</v>
      </c>
      <c r="P50" s="1">
        <v>0</v>
      </c>
      <c r="Q50" s="1">
        <v>25</v>
      </c>
      <c r="R50" s="1">
        <v>3</v>
      </c>
      <c r="S50" s="1">
        <v>0</v>
      </c>
      <c r="T50" s="1">
        <v>2</v>
      </c>
      <c r="U50" s="1">
        <v>0</v>
      </c>
      <c r="V50" s="1">
        <v>0</v>
      </c>
      <c r="W50" s="1">
        <v>0</v>
      </c>
      <c r="X50" s="1">
        <v>0</v>
      </c>
      <c r="Y50" s="1">
        <v>115</v>
      </c>
      <c r="Z50" s="1">
        <v>0</v>
      </c>
      <c r="AA50" s="1">
        <v>90</v>
      </c>
      <c r="AB50" s="1">
        <v>4</v>
      </c>
      <c r="AC50" s="1">
        <v>0</v>
      </c>
      <c r="AD50" s="1">
        <v>3</v>
      </c>
      <c r="AE50" s="1">
        <v>0</v>
      </c>
      <c r="AF50" s="1">
        <v>0</v>
      </c>
      <c r="AG50" s="1">
        <v>2</v>
      </c>
      <c r="AH50" s="1">
        <v>5</v>
      </c>
      <c r="AI50">
        <f>SUM(AE50:AE55)</f>
        <v>0</v>
      </c>
      <c r="AJ50">
        <f>AVERAGE((AF50:AF55))</f>
        <v>0</v>
      </c>
      <c r="AK50">
        <f t="shared" ref="AJ50:AL50" si="9">SUM(AG50:AG55)</f>
        <v>6</v>
      </c>
      <c r="AL50">
        <f>AVERAGE((AH50:AH55))</f>
        <v>4.666666666666667</v>
      </c>
    </row>
    <row r="51" spans="1:38" x14ac:dyDescent="0.2">
      <c r="A51" s="1" t="s">
        <v>39</v>
      </c>
      <c r="B51" s="1">
        <v>-133.157644</v>
      </c>
      <c r="C51" s="1">
        <v>55.599299000000002</v>
      </c>
      <c r="D51" s="3">
        <v>43268</v>
      </c>
      <c r="E51" s="3"/>
      <c r="F51" s="2">
        <v>0.48333333333333334</v>
      </c>
      <c r="G51" s="1">
        <v>31</v>
      </c>
      <c r="H51" s="1">
        <v>410</v>
      </c>
      <c r="I51" s="1" t="s">
        <v>31</v>
      </c>
      <c r="J51" s="1">
        <v>2</v>
      </c>
      <c r="K51" s="1">
        <v>55.599100999999997</v>
      </c>
      <c r="L51" s="1">
        <v>-133.15978100000001</v>
      </c>
      <c r="M51" s="1">
        <v>367</v>
      </c>
      <c r="N51" s="1">
        <v>372</v>
      </c>
      <c r="O51" s="1">
        <v>55</v>
      </c>
      <c r="P51" s="1">
        <v>1</v>
      </c>
      <c r="Q51" s="1">
        <v>18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130</v>
      </c>
      <c r="Z51" s="1">
        <v>1</v>
      </c>
      <c r="AA51" s="1">
        <v>93</v>
      </c>
      <c r="AB51" s="1">
        <v>13</v>
      </c>
      <c r="AC51" s="1">
        <v>0</v>
      </c>
      <c r="AD51" s="1">
        <v>8</v>
      </c>
      <c r="AE51" s="1">
        <v>0</v>
      </c>
      <c r="AF51" s="1">
        <v>0</v>
      </c>
      <c r="AG51" s="1">
        <v>0</v>
      </c>
      <c r="AH51" s="1">
        <v>0</v>
      </c>
    </row>
    <row r="52" spans="1:38" x14ac:dyDescent="0.2">
      <c r="A52" s="1" t="s">
        <v>39</v>
      </c>
      <c r="B52" s="1">
        <v>-133.157644</v>
      </c>
      <c r="C52" s="1">
        <v>55.599299000000002</v>
      </c>
      <c r="D52" s="3">
        <v>43268</v>
      </c>
      <c r="E52" s="3"/>
      <c r="F52" s="2">
        <v>0.48333333333333334</v>
      </c>
      <c r="G52" s="1">
        <v>31</v>
      </c>
      <c r="H52" s="1">
        <v>410</v>
      </c>
      <c r="I52" s="1" t="s">
        <v>31</v>
      </c>
      <c r="J52" s="1">
        <v>3</v>
      </c>
      <c r="K52" s="1">
        <v>55.599155000000003</v>
      </c>
      <c r="L52" s="1">
        <v>-133.15964700000001</v>
      </c>
      <c r="M52" s="1">
        <v>366</v>
      </c>
      <c r="N52" s="1">
        <v>377</v>
      </c>
      <c r="O52" s="1">
        <v>35</v>
      </c>
      <c r="P52" s="1">
        <v>1</v>
      </c>
      <c r="Q52" s="1">
        <v>20</v>
      </c>
      <c r="R52" s="1">
        <v>1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93</v>
      </c>
      <c r="Z52" s="1">
        <v>0</v>
      </c>
      <c r="AA52" s="1">
        <v>95</v>
      </c>
      <c r="AB52" s="1">
        <v>16</v>
      </c>
      <c r="AC52" s="1">
        <v>0</v>
      </c>
      <c r="AD52" s="1">
        <v>20</v>
      </c>
      <c r="AE52" s="1">
        <v>0</v>
      </c>
      <c r="AF52" s="1">
        <v>0</v>
      </c>
      <c r="AG52" s="1">
        <v>0</v>
      </c>
      <c r="AH52" s="1">
        <v>0</v>
      </c>
    </row>
    <row r="53" spans="1:38" x14ac:dyDescent="0.2">
      <c r="A53" s="1" t="s">
        <v>39</v>
      </c>
      <c r="B53" s="1">
        <v>-133.157644</v>
      </c>
      <c r="C53" s="1">
        <v>55.599299000000002</v>
      </c>
      <c r="D53" s="3">
        <v>43268</v>
      </c>
      <c r="E53" s="3"/>
      <c r="F53" s="2">
        <v>0.48333333333333334</v>
      </c>
      <c r="G53" s="1">
        <v>31</v>
      </c>
      <c r="H53" s="1">
        <v>410</v>
      </c>
      <c r="I53" s="1" t="s">
        <v>32</v>
      </c>
      <c r="J53" s="1">
        <v>1</v>
      </c>
      <c r="K53" s="1">
        <v>55.599049999999998</v>
      </c>
      <c r="L53" s="1">
        <v>-133.15987200000001</v>
      </c>
      <c r="M53" s="1">
        <v>370</v>
      </c>
      <c r="N53" s="1">
        <v>381</v>
      </c>
      <c r="O53" s="1">
        <v>49</v>
      </c>
      <c r="P53" s="1">
        <v>2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87</v>
      </c>
      <c r="Z53" s="1">
        <v>0</v>
      </c>
      <c r="AA53" s="1">
        <v>93</v>
      </c>
      <c r="AB53" s="1">
        <v>3</v>
      </c>
      <c r="AC53" s="1">
        <v>0</v>
      </c>
      <c r="AD53" s="1">
        <v>3</v>
      </c>
      <c r="AE53" s="1">
        <v>0</v>
      </c>
      <c r="AF53" s="1">
        <v>0</v>
      </c>
      <c r="AG53" s="1">
        <v>0</v>
      </c>
      <c r="AH53" s="1">
        <v>0</v>
      </c>
    </row>
    <row r="54" spans="1:38" x14ac:dyDescent="0.2">
      <c r="A54" s="1" t="s">
        <v>39</v>
      </c>
      <c r="B54" s="1">
        <v>-133.157644</v>
      </c>
      <c r="C54" s="1">
        <v>55.599299000000002</v>
      </c>
      <c r="D54" s="3">
        <v>43268</v>
      </c>
      <c r="E54" s="3"/>
      <c r="F54" s="2">
        <v>0.48333333333333334</v>
      </c>
      <c r="G54" s="1">
        <v>31</v>
      </c>
      <c r="H54" s="1">
        <v>410</v>
      </c>
      <c r="I54" s="1" t="s">
        <v>32</v>
      </c>
      <c r="J54" s="1">
        <v>2</v>
      </c>
      <c r="K54" s="1">
        <v>55.599134999999997</v>
      </c>
      <c r="L54" s="1">
        <v>-133.15967599999999</v>
      </c>
      <c r="M54" s="1">
        <v>367</v>
      </c>
      <c r="N54" s="1">
        <v>376</v>
      </c>
      <c r="O54" s="1">
        <v>54</v>
      </c>
      <c r="P54" s="1">
        <v>2</v>
      </c>
      <c r="Q54" s="1">
        <v>35</v>
      </c>
      <c r="R54" s="1">
        <v>3</v>
      </c>
      <c r="S54" s="1">
        <v>0</v>
      </c>
      <c r="T54" s="1">
        <v>2</v>
      </c>
      <c r="U54" s="1">
        <v>0</v>
      </c>
      <c r="V54" s="1">
        <v>0</v>
      </c>
      <c r="W54" s="1">
        <v>0</v>
      </c>
      <c r="X54" s="1">
        <v>0</v>
      </c>
      <c r="Y54" s="1">
        <v>95</v>
      </c>
      <c r="Z54" s="1">
        <v>2</v>
      </c>
      <c r="AA54" s="1">
        <v>92</v>
      </c>
      <c r="AB54" s="1">
        <v>1</v>
      </c>
      <c r="AC54" s="1">
        <v>0</v>
      </c>
      <c r="AD54" s="1">
        <v>2</v>
      </c>
      <c r="AE54" s="1">
        <v>0</v>
      </c>
      <c r="AF54" s="1">
        <v>0</v>
      </c>
      <c r="AG54" s="1">
        <v>2</v>
      </c>
      <c r="AH54" s="1">
        <v>8</v>
      </c>
    </row>
    <row r="55" spans="1:38" x14ac:dyDescent="0.2">
      <c r="A55" s="1" t="s">
        <v>39</v>
      </c>
      <c r="B55" s="1">
        <v>-133.157644</v>
      </c>
      <c r="C55" s="1">
        <v>55.599299000000002</v>
      </c>
      <c r="D55" s="3">
        <v>43268</v>
      </c>
      <c r="E55" s="3"/>
      <c r="F55" s="2">
        <v>0.48333333333333334</v>
      </c>
      <c r="G55" s="1">
        <v>31</v>
      </c>
      <c r="H55" s="1">
        <v>410</v>
      </c>
      <c r="I55" s="1" t="s">
        <v>32</v>
      </c>
      <c r="J55" s="1">
        <v>3</v>
      </c>
      <c r="K55" s="1">
        <v>55.59919</v>
      </c>
      <c r="L55" s="1">
        <v>-133.159569</v>
      </c>
      <c r="M55" s="1">
        <v>370</v>
      </c>
      <c r="N55" s="1">
        <v>380</v>
      </c>
      <c r="O55" s="1">
        <v>58</v>
      </c>
      <c r="P55" s="1">
        <v>0</v>
      </c>
      <c r="Q55" s="1">
        <v>30</v>
      </c>
      <c r="R55" s="1">
        <v>3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99</v>
      </c>
      <c r="Z55" s="1">
        <v>1</v>
      </c>
      <c r="AA55" s="1">
        <v>96</v>
      </c>
      <c r="AB55" s="1">
        <v>1</v>
      </c>
      <c r="AC55" s="1">
        <v>0</v>
      </c>
      <c r="AD55" s="1">
        <v>4</v>
      </c>
      <c r="AE55" s="1">
        <v>0</v>
      </c>
      <c r="AF55" s="1">
        <v>0</v>
      </c>
      <c r="AG55" s="1">
        <v>2</v>
      </c>
      <c r="AH55" s="1">
        <v>15</v>
      </c>
    </row>
    <row r="56" spans="1:38" x14ac:dyDescent="0.2">
      <c r="A56" s="1" t="s">
        <v>40</v>
      </c>
      <c r="B56" s="1">
        <v>-133.38625400000001</v>
      </c>
      <c r="C56" s="1">
        <v>55.620483999999998</v>
      </c>
      <c r="D56" s="3">
        <v>43269</v>
      </c>
      <c r="E56" s="3"/>
      <c r="F56" s="2">
        <v>0.53125</v>
      </c>
      <c r="G56" s="1">
        <v>31</v>
      </c>
      <c r="H56" s="1">
        <v>373.9</v>
      </c>
      <c r="I56" s="1" t="s">
        <v>31</v>
      </c>
      <c r="J56" s="1">
        <v>1</v>
      </c>
      <c r="K56" s="1">
        <v>55.620918000000003</v>
      </c>
      <c r="L56" s="1">
        <v>-133.38637</v>
      </c>
      <c r="M56" s="1">
        <v>385</v>
      </c>
      <c r="N56" s="1">
        <v>393</v>
      </c>
      <c r="O56" s="1">
        <v>123</v>
      </c>
      <c r="P56" s="1">
        <v>4</v>
      </c>
      <c r="Q56" s="1">
        <v>95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155</v>
      </c>
      <c r="Z56" s="1">
        <v>3</v>
      </c>
      <c r="AA56" s="1">
        <v>95</v>
      </c>
      <c r="AB56" s="1">
        <v>3</v>
      </c>
      <c r="AC56" s="1">
        <v>0</v>
      </c>
      <c r="AD56" s="1">
        <v>4</v>
      </c>
      <c r="AE56" s="1">
        <v>0</v>
      </c>
      <c r="AF56" s="1">
        <v>0</v>
      </c>
      <c r="AG56" s="1">
        <v>0</v>
      </c>
      <c r="AH56" s="1">
        <v>0</v>
      </c>
      <c r="AI56">
        <f>SUM(AE56:AE61)</f>
        <v>1</v>
      </c>
      <c r="AJ56">
        <f>AVERAGE((AF56:AF61))</f>
        <v>0.5</v>
      </c>
      <c r="AK56">
        <f t="shared" ref="AJ56:AL56" si="10">SUM(AG56:AG61)</f>
        <v>1</v>
      </c>
      <c r="AL56">
        <f>AVERAGE((AH56:AH61))</f>
        <v>0.66666666666666663</v>
      </c>
    </row>
    <row r="57" spans="1:38" x14ac:dyDescent="0.2">
      <c r="A57" s="1" t="s">
        <v>40</v>
      </c>
      <c r="B57" s="1">
        <v>-133.38625400000001</v>
      </c>
      <c r="C57" s="1">
        <v>55.620483999999998</v>
      </c>
      <c r="D57" s="3">
        <v>43269</v>
      </c>
      <c r="E57" s="3"/>
      <c r="F57" s="2">
        <v>0.53125</v>
      </c>
      <c r="G57" s="1">
        <v>31</v>
      </c>
      <c r="H57" s="1">
        <v>373.9</v>
      </c>
      <c r="I57" s="1" t="s">
        <v>31</v>
      </c>
      <c r="J57" s="1">
        <v>2</v>
      </c>
      <c r="K57" s="1">
        <v>55.620994000000003</v>
      </c>
      <c r="L57" s="1">
        <v>-133.38632999999999</v>
      </c>
      <c r="M57" s="1">
        <v>383</v>
      </c>
      <c r="N57" s="1">
        <v>387</v>
      </c>
      <c r="O57" s="1">
        <v>194</v>
      </c>
      <c r="P57" s="1">
        <v>1</v>
      </c>
      <c r="Q57" s="1">
        <v>98</v>
      </c>
      <c r="R57" s="1">
        <v>2</v>
      </c>
      <c r="S57" s="1">
        <v>0</v>
      </c>
      <c r="T57" s="1">
        <v>2</v>
      </c>
      <c r="U57" s="1">
        <v>0</v>
      </c>
      <c r="V57" s="1">
        <v>0</v>
      </c>
      <c r="W57" s="1">
        <v>0</v>
      </c>
      <c r="X57" s="1">
        <v>0</v>
      </c>
      <c r="Y57" s="1">
        <v>168</v>
      </c>
      <c r="Z57" s="1">
        <v>0</v>
      </c>
      <c r="AA57" s="1">
        <v>99</v>
      </c>
      <c r="AB57" s="1">
        <v>9</v>
      </c>
      <c r="AC57" s="1">
        <v>0</v>
      </c>
      <c r="AD57" s="1">
        <v>8</v>
      </c>
      <c r="AE57" s="1">
        <v>0</v>
      </c>
      <c r="AF57" s="1">
        <v>0</v>
      </c>
      <c r="AG57" s="1">
        <v>0</v>
      </c>
      <c r="AH57" s="1">
        <v>0</v>
      </c>
    </row>
    <row r="58" spans="1:38" x14ac:dyDescent="0.2">
      <c r="A58" s="1" t="s">
        <v>40</v>
      </c>
      <c r="B58" s="1">
        <v>-133.38625400000001</v>
      </c>
      <c r="C58" s="1">
        <v>55.620483999999998</v>
      </c>
      <c r="D58" s="3">
        <v>43269</v>
      </c>
      <c r="E58" s="3"/>
      <c r="F58" s="2">
        <v>0.53125</v>
      </c>
      <c r="G58" s="1">
        <v>31</v>
      </c>
      <c r="H58" s="1">
        <v>373.9</v>
      </c>
      <c r="I58" s="1" t="s">
        <v>31</v>
      </c>
      <c r="J58" s="1">
        <v>3</v>
      </c>
      <c r="K58" s="1">
        <v>55.621169000000002</v>
      </c>
      <c r="L58" s="1">
        <v>-133.38613100000001</v>
      </c>
      <c r="M58" s="1">
        <v>367</v>
      </c>
      <c r="N58" s="1">
        <v>379</v>
      </c>
      <c r="O58" s="1">
        <v>200</v>
      </c>
      <c r="P58" s="1">
        <v>0</v>
      </c>
      <c r="Q58" s="1">
        <v>95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192</v>
      </c>
      <c r="Z58" s="1">
        <v>0</v>
      </c>
      <c r="AA58" s="1">
        <v>99</v>
      </c>
      <c r="AB58" s="1">
        <v>11</v>
      </c>
      <c r="AC58" s="1">
        <v>0</v>
      </c>
      <c r="AD58" s="1">
        <v>8</v>
      </c>
      <c r="AE58" s="1">
        <v>0</v>
      </c>
      <c r="AF58" s="1">
        <v>0</v>
      </c>
      <c r="AG58" s="1">
        <v>0</v>
      </c>
      <c r="AH58" s="1">
        <v>0</v>
      </c>
    </row>
    <row r="59" spans="1:38" x14ac:dyDescent="0.2">
      <c r="A59" s="1" t="s">
        <v>40</v>
      </c>
      <c r="B59" s="1">
        <v>-133.38625400000001</v>
      </c>
      <c r="C59" s="1">
        <v>55.620483999999998</v>
      </c>
      <c r="D59" s="3">
        <v>43269</v>
      </c>
      <c r="E59" s="3"/>
      <c r="F59" s="2">
        <v>0.53125</v>
      </c>
      <c r="G59" s="1">
        <v>31</v>
      </c>
      <c r="H59" s="1">
        <v>373.9</v>
      </c>
      <c r="I59" s="1" t="s">
        <v>32</v>
      </c>
      <c r="J59" s="1">
        <v>1</v>
      </c>
      <c r="K59" s="1">
        <v>55.620964000000001</v>
      </c>
      <c r="L59" s="1">
        <v>-133.38636399999999</v>
      </c>
      <c r="M59" s="1">
        <v>384</v>
      </c>
      <c r="N59" s="1">
        <v>394</v>
      </c>
      <c r="O59" s="1">
        <v>126</v>
      </c>
      <c r="P59" s="1">
        <v>0</v>
      </c>
      <c r="Q59" s="1">
        <v>95</v>
      </c>
      <c r="R59" s="1">
        <v>3</v>
      </c>
      <c r="S59" s="1">
        <v>0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166</v>
      </c>
      <c r="Z59" s="1">
        <v>1</v>
      </c>
      <c r="AA59" s="1">
        <v>96</v>
      </c>
      <c r="AB59" s="1">
        <v>8</v>
      </c>
      <c r="AC59" s="1">
        <v>0</v>
      </c>
      <c r="AD59" s="1">
        <v>10</v>
      </c>
      <c r="AE59" s="1">
        <v>1</v>
      </c>
      <c r="AF59" s="1">
        <v>3</v>
      </c>
      <c r="AG59" s="1">
        <v>0</v>
      </c>
      <c r="AH59" s="1">
        <v>0</v>
      </c>
    </row>
    <row r="60" spans="1:38" x14ac:dyDescent="0.2">
      <c r="A60" s="1" t="s">
        <v>40</v>
      </c>
      <c r="B60" s="1">
        <v>-133.38625400000001</v>
      </c>
      <c r="C60" s="1">
        <v>55.620483999999998</v>
      </c>
      <c r="D60" s="3">
        <v>43269</v>
      </c>
      <c r="E60" s="3"/>
      <c r="F60" s="2">
        <v>0.53125</v>
      </c>
      <c r="G60" s="1">
        <v>31</v>
      </c>
      <c r="H60" s="1">
        <v>373.9</v>
      </c>
      <c r="I60" s="1" t="s">
        <v>32</v>
      </c>
      <c r="J60" s="1">
        <v>2</v>
      </c>
      <c r="K60" s="1">
        <v>55.620994000000003</v>
      </c>
      <c r="L60" s="1">
        <v>-133.38632999999999</v>
      </c>
      <c r="M60" s="1">
        <v>378</v>
      </c>
      <c r="N60" s="1">
        <v>384</v>
      </c>
      <c r="O60" s="1">
        <v>50</v>
      </c>
      <c r="P60" s="1">
        <v>2</v>
      </c>
      <c r="Q60" s="1">
        <v>90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127</v>
      </c>
      <c r="Z60" s="1">
        <v>2</v>
      </c>
      <c r="AA60" s="1">
        <v>95</v>
      </c>
      <c r="AB60" s="1">
        <v>3</v>
      </c>
      <c r="AC60" s="1">
        <v>0</v>
      </c>
      <c r="AD60" s="1">
        <v>8</v>
      </c>
      <c r="AE60" s="1">
        <v>0</v>
      </c>
      <c r="AF60" s="1">
        <v>0</v>
      </c>
      <c r="AG60" s="1">
        <v>0</v>
      </c>
      <c r="AH60" s="1">
        <v>0</v>
      </c>
    </row>
    <row r="61" spans="1:38" x14ac:dyDescent="0.2">
      <c r="A61" s="1" t="s">
        <v>40</v>
      </c>
      <c r="B61" s="1">
        <v>-133.38625400000001</v>
      </c>
      <c r="C61" s="1">
        <v>55.620483999999998</v>
      </c>
      <c r="D61" s="3">
        <v>43269</v>
      </c>
      <c r="E61" s="3"/>
      <c r="F61" s="2">
        <v>0.53125</v>
      </c>
      <c r="G61" s="1">
        <v>31</v>
      </c>
      <c r="H61" s="1">
        <v>373.9</v>
      </c>
      <c r="I61" s="1" t="s">
        <v>32</v>
      </c>
      <c r="J61" s="1">
        <v>3</v>
      </c>
      <c r="K61" s="1">
        <v>55.621169000000002</v>
      </c>
      <c r="L61" s="1">
        <v>-133.38613100000001</v>
      </c>
      <c r="M61" s="1">
        <v>365</v>
      </c>
      <c r="N61" s="1">
        <v>373</v>
      </c>
      <c r="O61" s="1">
        <v>284</v>
      </c>
      <c r="P61" s="1">
        <v>0</v>
      </c>
      <c r="Q61" s="1">
        <v>95</v>
      </c>
      <c r="R61" s="1">
        <v>41</v>
      </c>
      <c r="S61" s="1">
        <v>1</v>
      </c>
      <c r="T61" s="1">
        <v>30</v>
      </c>
      <c r="U61" s="1">
        <v>0</v>
      </c>
      <c r="V61" s="1">
        <v>0</v>
      </c>
      <c r="W61" s="1">
        <v>0</v>
      </c>
      <c r="X61" s="1">
        <v>0</v>
      </c>
      <c r="Y61" s="1">
        <v>227</v>
      </c>
      <c r="Z61" s="1">
        <v>2</v>
      </c>
      <c r="AA61" s="1">
        <v>99</v>
      </c>
      <c r="AB61" s="1">
        <v>37</v>
      </c>
      <c r="AC61" s="1">
        <v>0</v>
      </c>
      <c r="AD61" s="1">
        <v>15</v>
      </c>
      <c r="AE61" s="1">
        <v>0</v>
      </c>
      <c r="AF61" s="1">
        <v>0</v>
      </c>
      <c r="AG61" s="1">
        <v>1</v>
      </c>
      <c r="AH6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2018-10-23T21:18:57Z</dcterms:created>
  <dcterms:modified xsi:type="dcterms:W3CDTF">2018-10-23T21:46:40Z</dcterms:modified>
</cp:coreProperties>
</file>