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Sheet1!$B$2:$X$102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9"/>
            <color rgb="FF000000"/>
            <rFont val="Tahoma"/>
            <family val="2"/>
            <charset val="1"/>
          </rPr>
          <t xml:space="preserve">Please select from column X.</t>
        </r>
      </text>
    </comment>
  </commentList>
</comments>
</file>

<file path=xl/sharedStrings.xml><?xml version="1.0" encoding="utf-8"?>
<sst xmlns="http://schemas.openxmlformats.org/spreadsheetml/2006/main" count="888" uniqueCount="531">
  <si>
    <t xml:space="preserve">Order on Class-GeneName</t>
  </si>
  <si>
    <t xml:space="preserve">gene_family</t>
  </si>
  <si>
    <t xml:space="preserve">gene_name</t>
  </si>
  <si>
    <t xml:space="preserve">compatible_name</t>
  </si>
  <si>
    <t xml:space="preserve">accession_number_1</t>
  </si>
  <si>
    <t xml:space="preserve">nuc_sequence</t>
  </si>
  <si>
    <t xml:space="preserve">aa_sequence</t>
  </si>
  <si>
    <t xml:space="preserve">summary_resistance_class</t>
  </si>
  <si>
    <t xml:space="preserve">exclusively_chromosomal</t>
  </si>
  <si>
    <t xml:space="preserve">Fasta name   lookup via seq</t>
  </si>
  <si>
    <t xml:space="preserve">Fasta File (Chr included in Chromosomal gene)</t>
  </si>
  <si>
    <t xml:space="preserve">Notes</t>
  </si>
  <si>
    <t xml:space="preserve">Start</t>
  </si>
  <si>
    <t xml:space="preserve">End</t>
  </si>
  <si>
    <t xml:space="preserve">Mid</t>
  </si>
  <si>
    <t xml:space="preserve">g0001</t>
  </si>
  <si>
    <t xml:space="preserve">aac</t>
  </si>
  <si>
    <t xml:space="preserve">aac(2')-Ia</t>
  </si>
  <si>
    <t xml:space="preserve">aac2_prime-Ia</t>
  </si>
  <si>
    <t xml:space="preserve">L06156</t>
  </si>
  <si>
    <t xml:space="preserve">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t>
  </si>
  <si>
    <t xml:space="preserve">aminoglycosides</t>
  </si>
  <si>
    <t xml:space="preserve">Same as old list</t>
  </si>
  <si>
    <t xml:space="preserve">g2268</t>
  </si>
  <si>
    <t xml:space="preserve">crpP</t>
  </si>
  <si>
    <t xml:space="preserve">NC_016138.1</t>
  </si>
  <si>
    <t xml:space="preserve">TCAGAAATCGAGCTGCTGTTGCTGCTCCTGGGCAAACCCTTTCAACCAGGACGCCCGCATCGCAGGATGACTGTAGGGGCAGTCGAACACCCGTAGCCCTTTCCGCGCGGCCTCAGCACCAATAGCCCGTACAGTCCGGTGGGGATCGTTGAAGTGTCGTCTGTCCAGCTTGTCGGTACCGGTCGCTTTCTTTGACAC</t>
  </si>
  <si>
    <t xml:space="preserve">quinolones</t>
  </si>
  <si>
    <t xml:space="preserve">Added 14/06/18</t>
  </si>
  <si>
    <t xml:space="preserve">119072:119269 "ORF131"</t>
  </si>
  <si>
    <t xml:space="preserve">aminoglycosides and quinolones</t>
  </si>
  <si>
    <t xml:space="preserve">g2269</t>
  </si>
  <si>
    <t xml:space="preserve">qnrA</t>
  </si>
  <si>
    <t xml:space="preserve">qnrA8</t>
  </si>
  <si>
    <t xml:space="preserve">KY554783</t>
  </si>
  <si>
    <t xml:space="preserve">ATGGATATTATTGATAAAGTTTTTCAGCAAGAGGATTTCTCACGCCAGGATTTGAGTGACAGCCGTTTTCGCCGCTGCCGCTTTTATCAGTGTGACTTCAGCCACTGCCAGCTAAGGGATGCCAGTTTCGAGGATTGCAGTTTCATTGAAAGCGGCGCCGTCGAAGGGTGCCACTTCAGCTATGCCGATCTGCGCGATGCCAGTTTCAAGGCCTGCCGCCTGTCTTTGGCTAATTTCAGCGGTGCCAACTGCTTTGGCATAGAGTTCAGGGAGTGCGATCTCAAGGGCGCCAATTTTTCCCGGGCCCGTTTTTACAATCAAATCAGCCATAAGATGTACTTCTGCTCGGCTTATATCTCAGGCTGCAACCTGGCCTATGCCAATTTGAGCGGCCAATGCCTGGAAAAGTGCGAGCTGTTTGAAAACAACTGGAGCAATGCCAACCTCAGCGGCGCTTCCTTGATGGACTCCGACCTCAGTCGCGGCACCTTCTCCCGCGACTGCTGGCAACAGGTAAACCTGCGAGGCTGTGACCTGACCTTTGCCGATCTGGATGGGCTCGATCCCAGACGGGTCAACCTCGAAGGCGTCAAGATCTGTGCCTGGCAGCAGGAGCAACTGCTGGAACCCTTGGGAGTCATAGTGCTGCCGGATTAG</t>
  </si>
  <si>
    <t xml:space="preserve">beta-lactams</t>
  </si>
  <si>
    <t xml:space="preserve">g2270</t>
  </si>
  <si>
    <t xml:space="preserve">qnrD</t>
  </si>
  <si>
    <t xml:space="preserve">qnrD2</t>
  </si>
  <si>
    <t xml:space="preserve">NG_050542.1</t>
  </si>
  <si>
    <t xml:space="preserve">TAAGGTTGTTCAAATTAATGTACAATGATGACACTGTATAAACAACCAGGTGTGGCGTGT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AATCTAGGTAAAAAACGCCTAATGCCCCAATGTGGTACTAATCAAAG </t>
  </si>
  <si>
    <t xml:space="preserve">chloramphenicol</t>
  </si>
  <si>
    <t xml:space="preserve">g2271</t>
  </si>
  <si>
    <t xml:space="preserve">qnrD3</t>
  </si>
  <si>
    <t xml:space="preserve">KX130945</t>
  </si>
  <si>
    <t xml:space="preserve">ATGGAAAAGCACTTTATCAATGAAAAGTTTTCACGGGATCAATTTACGGGGAATAGAGTTAAAAATATTGCCTTTTCAAATTGTGATTTTTCAGGGGTTGATTTAACTGATACTGAATTTGTTGATTGTAGCTTTTACGACAGGAATAGCCTGGTAGGGTGTGATTTTAATAGAGCCAAACTAAAAAACGCCAGCTTTAAAAGCTGCGATTTATCAATGAGTAATTTTAAAAACATTAGCGCCTTAGGTCTTGAGATTAGTGAGTGTTTAGCTCAAGGAGTTGATTTTCGAGGGGCTAATTTTATGAATATGATAACTACAAGGTCATGGTTTTGTAGTGCTTATATAACCAAGACAAATCTTAGTTACGCTAATTTTTCTAGAGTCATATTAGAAAAGTGCGAACTGTGGGAAAATCGCTGGAATGGCACTGTGATAACTGGCGCCGTGTTTCGTGGTTCCGATCTTTCTTGTGGGGAGTTTTCATCGTTTGATTGGTCTTTGGCTGATTTTACTGGTTGTGATTTAACGGGTGGGGTGCTTGGCGAGCTTGATGCAAGACGAACTAATTTAGATGGCGTGAAGTTGGATGGAGAGCAGGCGCTTCAGCTTGTTGAGAGTTTAGGTGTTATTGTTCACCGATAA</t>
  </si>
  <si>
    <t xml:space="preserve">chloramphenicol-linezolid</t>
  </si>
  <si>
    <t xml:space="preserve">g2272</t>
  </si>
  <si>
    <t xml:space="preserve">qnrE</t>
  </si>
  <si>
    <t xml:space="preserve">qnrE1</t>
  </si>
  <si>
    <t xml:space="preserve">KY073238</t>
  </si>
  <si>
    <t xml:space="preserve">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 GCTGTTTTAGGCTAA</t>
  </si>
  <si>
    <t xml:space="preserve">clindamycin</t>
  </si>
  <si>
    <t xml:space="preserve">g2273</t>
  </si>
  <si>
    <t xml:space="preserve">qnrS</t>
  </si>
  <si>
    <t xml:space="preserve">qnrS9</t>
  </si>
  <si>
    <t xml:space="preserve">KF732714</t>
  </si>
  <si>
    <t xml:space="preserve">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T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t>
  </si>
  <si>
    <t xml:space="preserve">colistin</t>
  </si>
  <si>
    <t xml:space="preserve">g2274</t>
  </si>
  <si>
    <t xml:space="preserve">qnrVC</t>
  </si>
  <si>
    <t xml:space="preserve">qnrVC1</t>
  </si>
  <si>
    <t xml:space="preserve">EU436855</t>
  </si>
  <si>
    <t xml:space="preserve">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GTCAAGTTAGTTTTGTAAATCAGGTTTCGAATAAAATGTACTTTTGTTCTGCATACATAACAGGTTGTAACTTATCCTATGCCAATTTTGAGCAGCAGCTTATTGAAAAATGTGACCTGTTCGAAAATAGATGGATTGGTGCAAATCTTCGAGGCGCTTCATTTAAAGAATCAGATTTAAGCCGTGGTGTTTTTTCGGAAGACTGCTGGGAACAGTTTAGAGTACAAGGCTGTGATTTAAGCCATTCAGAGCTTTATGGTTTAGATCCTCGAAAGATTGATCTTACGGGTGTAAAAATATGCTCGTGGCAACAGGAACAGTTACTGGAGCAATTAGGGGTAATCATTGTTCCTGACTAA</t>
  </si>
  <si>
    <t xml:space="preserve">fosfomycin</t>
  </si>
  <si>
    <t xml:space="preserve">g2275</t>
  </si>
  <si>
    <t xml:space="preserve">qnrVC3</t>
  </si>
  <si>
    <t xml:space="preserve">HM015626</t>
  </si>
  <si>
    <t xml:space="preserve">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CTCAAGTTAGTTTTGTAAATCAGGTTTCGAATAAAATGTACTTTTGTTCTGCATACATAACAGGTTGTAACTTATCCTATGCCAATTTTGAGCAGCAGCTTATTGAAAAATGTGACCTGTTCGAAAATAGATGGATTGGTGCAAATCTTCGAGGCGCTTCATTTACAGAATCATATTTAAGCCGTGGTGATTTTTCGGAAGACTGCTGGGAACAGTTTAGAGTACAAGGCTGTGATTTAAGCCATTCAGAGCTTTATGGTTTAGATCCTCGAAAGATTGATCTTACGGGTGTAAAAATATGCTCGTGGCAACAGGAACAGTTACTGGAGCAATTAGGGGTAATCATTGTTCCTGACTAA</t>
  </si>
  <si>
    <t xml:space="preserve">fusidic acid</t>
  </si>
  <si>
    <t xml:space="preserve">g2276</t>
  </si>
  <si>
    <t xml:space="preserve">qnrVC4</t>
  </si>
  <si>
    <t xml:space="preserve">GQ891757</t>
  </si>
  <si>
    <t xml:space="preserve">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G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t>
  </si>
  <si>
    <t xml:space="preserve">glycopeptides</t>
  </si>
  <si>
    <t xml:space="preserve">g2277</t>
  </si>
  <si>
    <t xml:space="preserve">qnrVC5</t>
  </si>
  <si>
    <t xml:space="preserve">JN408080</t>
  </si>
  <si>
    <t xml:space="preserve">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T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t>
  </si>
  <si>
    <t xml:space="preserve">macrolides-lincosamide-streptogramin</t>
  </si>
  <si>
    <t xml:space="preserve">g2278</t>
  </si>
  <si>
    <t xml:space="preserve">qnrVC6</t>
  </si>
  <si>
    <t xml:space="preserve">KC202804</t>
  </si>
  <si>
    <t xml:space="preserve">ATGGAAAAATCAAAGCAATTATATAATCAAGTGAACTTCTCACATCAGGACTTGCAAGAACATATCTTTAGCAATTGTACTTTTATACATTGTAATTTTAAGCGCTCAAACCTTCGAGATACACAGTTCATTAACTGTACTTTCATAGAGCAGGGGGCACTGGAAGGGTGCGATTTTTCTTATGCTGATCTTCGAGATGCTTCATTTAAAGATTGTCAGCTTTCAATGTCCCATTTTAAGGGGGCAAATTGCTTTGGTATTGAACTGAGAGATTGTGATCTTAAAGGGGCAAATTTTAGCCAAGTTAGTTTTGTAAATCAGGTTTCGAATAAAATGTACTTTTGCTCTGCATACATAACAGGTTGTAACTTATCCTATGCCAATTTTGAGCAGCAGCTTATTGAAAAATGTGACCTGTTCGAAAATAGATGGATTGGTGCAAATCTTCGAGGCGCTTCATTTAAAGAATCAGATTTAAGTCGTGGCGTTTTTTCAGAAGACTGCTGGGAACAGTTTAGAGTACAAGGCTGTGATTTAAGTCATTCAGAGCTTTATGGTTTAGATCCTCGAAAGATTGATCTTACAGGTGTAAAAATATGCTCGTGGCAACAGGAGCAGTTACTGGAGCAATTAGGGGTAATCATTGTTCCTGACTAA</t>
  </si>
  <si>
    <t xml:space="preserve">mupirocin</t>
  </si>
  <si>
    <t xml:space="preserve">g2279</t>
  </si>
  <si>
    <t xml:space="preserve">qnrVC7</t>
  </si>
  <si>
    <t xml:space="preserve">KM555152</t>
  </si>
  <si>
    <t xml:space="preserve">ATGGATAAAACAGACCAGTTATATGTACAAGCTGACTTTTCACATCAAGACTTGAGTGGTCAGTATTTTAAAAATTGCAAATTTTTCTGCTGTTCCTTTAAACGGGCAAACCTCCGCGATACACAATTTGTAGATTGTTCTTTCATTGAACGAGGAGAATTAGAGGGGTGTGATTTTTCTTACTCGGATCTTAGAGACGCATCTTTTAAAAACTGCAGTCTTTCAATGTCGTATTTCAAAGGTGCAAATTGTTTTGGTATCGAGTTCAGAGAGTGCGATTTAAAGGGGGCAAATTTTGCTCAAGCTAGCTTCATGAATCAGGTATCGAACAGAATGTATTTTTGTTCAGCCTATATAACAGGTTGTAATCTGTCATACGCAAATTTTGAAAGGCAGTGTATCGAAAAGTGTGATTTGTTTGAGAATAGATGGATTGGTGCAAATTTGAGTGGGACATCATTTAAAGAGTCTGATTTAAGTCGGGGAGTATTTTCTGAAGGGTGCTGGAGCCAGTGTAGGTTGCAAGGTTGTGATTTGAGCCACTCGGAGCTGTATGGTTTAGACCCCCGGAAAGTTGACCTTACAGGTGTAAAAATCTGTTCGTGGCAACAAGAACAACTTTTAGAGCAATTAGGTTTAATAGTAGTTCCTGACTAA</t>
  </si>
  <si>
    <t xml:space="preserve">nitrofurantoin</t>
  </si>
  <si>
    <t xml:space="preserve">g2280</t>
  </si>
  <si>
    <t xml:space="preserve">qnrB</t>
  </si>
  <si>
    <t xml:space="preserve">qnrB40</t>
  </si>
  <si>
    <t xml:space="preserve">JN166689</t>
  </si>
  <si>
    <t xml:space="preserve">AACACAGGCATAGATATGACTCTGGCATTAGTTGGCGAAAAAATTGACAGAAATCGCTTCACTGGTGAGAAAGTTGAAAATAGTACATTTTTTAACTGCGATTTTTCAGGTGCCGACCTGAGCGGCACTGAATTTATCGGCTGCCAGTTCTATGATCGCGAAAGTCAGAAAGGATGCAATTTTAGTCGCGCAATGCTGAGAGATGCCATTTTCAAAAGCTGTGATTTATCAATGGCAGATTTCCGCAACGTCAGCGCATTGGGCATTGAAATTCGCCACTGCCGCGCACAAGGCGCAGATTTCCGCGGTGCAAGCTTTATGAATATGATCACCACGCGCACCTGGTTTTGCAGCGCATATATCACTAATACCAATCTAAGCTACGCCAATTTTTCGAAAGTCGTGTTGGAAAAGTGTGAGCTATGGGAAAACCGCTGGATGGGGACTCAGGTACTGGGTACGACGTTCAGTGGTTCAGATCTCTCCGGCGGCGAGTTTTCGACTTTCGACTGGCGAGCAGCAAACTTCACACATTGCGATCTGACCAATTCGGAGTTAGGTGACTTAGATATTCGGGGTGTTGATTTACAAGGCGTTAAGTTAGACAACTACCAGGCATCGTTGCTCATGGAGCGGCTTGGCATCGCTGTGATTGGTTAG</t>
  </si>
  <si>
    <t xml:space="preserve">nitroimidazole</t>
  </si>
  <si>
    <t xml:space="preserve">g2281</t>
  </si>
  <si>
    <t xml:space="preserve">qnrB41</t>
  </si>
  <si>
    <t xml:space="preserve">JN166690</t>
  </si>
  <si>
    <t xml:space="preserve">ATGACGCCATTACTGTATAAAAAAACAGGTACAAATATGGCTCTGGCACTCGTTGGCGAT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CTGGACAACTACCAGGCGTCGTTGCTCATGGAGCGACTTGGCATCGCGGTGATTGGTAGC</t>
  </si>
  <si>
    <t xml:space="preserve">g2282</t>
  </si>
  <si>
    <t xml:space="preserve">qnrB44</t>
  </si>
  <si>
    <t xml:space="preserve">JQ349153</t>
  </si>
  <si>
    <t xml:space="preserve">ATGACGCCATTACTGTATAAAAAAACAGGTACAAATATGGCTCTGGCACTCGTTGGCGAAAAAATTGACAGAAACCGTTTCACCGGTGAGAAAATTGAAAATAGTACATTTTTTAACTGTGATTTTTCAGGTGCCGACCTAAGTGGTACTGAATTTATCGGCTGTCAGTTCTATGATCGTGAAAGCCAGAAAGGGTGCAATTTTAGTCGTGCAATGCTGAAAGATGCCATTTTTAAAAGCTGTGATTTATCCATGGCGGATTTTCGCAATGCCAGTGCGCTGGGCATTGAAATTCGCCACTGCCGCGCACAAGGT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GTCATTGGTTA</t>
  </si>
  <si>
    <t xml:space="preserve">rifampicin</t>
  </si>
  <si>
    <t xml:space="preserve">g2283</t>
  </si>
  <si>
    <t xml:space="preserve">qnrB45</t>
  </si>
  <si>
    <t xml:space="preserve">JQ349152</t>
  </si>
  <si>
    <t xml:space="preserve">ATGACGCCATTACTGTATAAAAAAACAGGTACAAATATGGCTCTGGCACTCGTTGGCGAAAAAATTGACAGAAACCGCTTCACCGGTGAGAAAATTGAAAATAGTACATTTTTTAACTGTGATTTTTCAGGTGCCGACCTGAGCGGCACTGAATTTATCGGCTGTCAGTTCTATGATCGTGAAAGCCAGAAAGGGTGCAATTTTAGTCGTACGATGCTGAAAGATGCCATTTTTAAAAGCTGTGATTTATCCATGGCGGATTTTCGCAATGCCAGTGCGCTTGGCATTGAAATTCGCCACTGTCGTGCGCAAGGCGCAGATTTCCGCGGCGCAAGCTTTATGAATATGATCACTACTCGCACCTGGTTTTGTAGT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GTGATTGGTTA</t>
  </si>
  <si>
    <t xml:space="preserve">streptothricin</t>
  </si>
  <si>
    <t xml:space="preserve">g2284</t>
  </si>
  <si>
    <t xml:space="preserve">qnrB54</t>
  </si>
  <si>
    <t xml:space="preserve">NG_050517</t>
  </si>
  <si>
    <t xml:space="preserve">ATTTAACGCACATTTGCAGATGTCATATTGGCGGATTTGACGCATAACCTCATCAGGGTTTACCATGACGCCATTACTGTATAAAAAAACAGGTACAAAT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TCTTCAGGGAGCGGTGAATATTCCGCCCCCTGCACTGCTTTTTACCCCTCAGGCATCGCTGAAGAGTGGTGTGTGGAAATTTTCCACTCTTTACCGTCCC</t>
  </si>
  <si>
    <t xml:space="preserve">sulphonamides</t>
  </si>
  <si>
    <t xml:space="preserve">g2285</t>
  </si>
  <si>
    <t xml:space="preserve">qnrB55</t>
  </si>
  <si>
    <t xml:space="preserve">NG_050518</t>
  </si>
  <si>
    <t xml:space="preserve">ATGACTCTGGCGTTAGTTGGCGAAAAAATTGACAGAAACAGGTTCACCGGTGAAAAAGTTGAAAATAGCACATTTTTCAACTGTGATTTTTCGGGTGCCGACCTGAGCGGCACTGAATTTATTGGCTGCCAGTTA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t>
  </si>
  <si>
    <t xml:space="preserve">tetracyclines</t>
  </si>
  <si>
    <t xml:space="preserve">g2286</t>
  </si>
  <si>
    <t xml:space="preserve">qnrB60</t>
  </si>
  <si>
    <t xml:space="preserve">AB734055</t>
  </si>
  <si>
    <t xml:space="preserve">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GCTGGGTGCGACGTTGAGTGGTTCCGATCTCTCCGGTGGCGAGTTTTCGTCGTTCGACTGGCGGACGGCAAATTTCACGCACTGTGATTTGACCAATTCAGAACTGGGTGATTTAGATATTCGGGGCGTCGATTTACAAGGTGTCAAATTGGACAGCTATCAGGCCGTATTGCTCATGGAACGTCTTGGCATCGCTGTCATTGGCTAA</t>
  </si>
  <si>
    <t xml:space="preserve">trimethoprim</t>
  </si>
  <si>
    <t xml:space="preserve">g2287</t>
  </si>
  <si>
    <t xml:space="preserve">qnrB61</t>
  </si>
  <si>
    <t xml:space="preserve">NG_050525</t>
  </si>
  <si>
    <t xml:space="preserve">GATCTAATACGCAGTTGCAGGTGTCATACTGGCGGGTTTGACGCATAACGTCATAAGGTTTACCATGGC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CTCAGCGTTTACACCGGGAGATGCGTTTGACGATTTACTTTTAACCAGTACGACTCCTGGCAAGCATTGTGAAATGTTTTCTCCAGTGGACGAATATCCT</t>
  </si>
  <si>
    <t xml:space="preserve">Integrase</t>
  </si>
  <si>
    <t xml:space="preserve">g2288</t>
  </si>
  <si>
    <t xml:space="preserve">qnrB64</t>
  </si>
  <si>
    <t xml:space="preserve">KC580653</t>
  </si>
  <si>
    <t xml:space="preserve">ATGGCTCTGGCACTCGTTGGCGATAAAATTGACAGAAACCGTTTCACCGGTGAGAAAATTGAAAATAGTACATTTTTTAACTGTGATTTTTCAGGTGCCGACCTGAGCGGCACTGAATTTATCGGCTGTCAGTTCTATGATCGTGAAAGCCAGAAAGGGTGCAATTTTAGTCGTGCGATGCTGAAAGATGCCATTTTTAAAAGCTGTGATTTATCCATGGCGGATTTTCGCAATGCCAGTGCGCTGGGCATTGAAATTCGTCACTGCCGCGCACAAGGCGCAGATTTCCGCGGCGCAAGCTTTATGAATATGATCACTACTCGCACCTGGTTTTGCAGCGCATATATCACTAACACAAATCTAAGCTATGCCAATTTTTCGAAAGTCGTGCTGGAAAAATGTGAGCTGTGGGAAAACCGTTGGATGGGTGCCCAGGTACTGGGCGCGACGTTCAGTGGTTCAGATCTCTCCGGCGGCGAGTTTTCGACTTTCGACTGGCGAGCAGCAAACTTCACACATTGCGATCTGACCAATTCGGAGTTGGGTGACTTAGATATTCGGCGCGTTGATTTACAAGGCGTTAAGTTGGACAACTACCAGGCATCGTTGCTCATGGAACGTCTTGGCATCGCGATTATTGGCTAG</t>
  </si>
  <si>
    <t xml:space="preserve">betaLactamase</t>
  </si>
  <si>
    <t xml:space="preserve">g2289</t>
  </si>
  <si>
    <t xml:space="preserve">qnrB65</t>
  </si>
  <si>
    <t xml:space="preserve">NG_050528</t>
  </si>
  <si>
    <t xml:space="preserve">ATGACTCTGGCGTTAGTTGGCGAAAAAATTGACAGAAACAGGTTCACCGGTGAGAAAGTCGAAAATAGCACATTTTTCAACTGTGATTTTTCGGGTGCCGACCTTAGCGGTACTGAATTTATTGGCTGCCAGTTTTATGATCGAGAAAGCCAGAAAGGGTGTAATTTTAGTCGCGCTAACCTGAAGGATGCCATTTTCAAAAGTTGTGATCTCTCCATGGCGGATTTCAGAAATATCAATGCGCTGGGAATCGAAATTCGCCACTGCCGGGCACAAGGGGCAGATTTTCGCGGCGCAAGCTTTATGAATATGATCACCACCCGCACCTGGTTTTGTAGCGCCTATATCACCAATACCAACTTAAGCTACGCCAACTTTTCTAAAGTCGTACTGGAAAAGTGCGAGCTGTGGGAAAACCGCTGGATGGGTACTCAGGTGCTGGGCGCAACGTTCAGTGGATCAGACCTCTCTGGCGGCGAGTTTTCATCCTTCGACTGGCGAGCAGCAAACGTTACGCACTGTGATTTGACCAATTCGGAACTGGGCGATTTAGATATCCGTGGGGTTGATTTGCAAGGCGTCAAACTGGACAGCTACCAGGCATCGTTGCTCCTGGAACGTCTTGGCATCGCTGTCATGGGTTAA</t>
  </si>
  <si>
    <t xml:space="preserve">pleuromutilin</t>
  </si>
  <si>
    <t xml:space="preserve">g2290</t>
  </si>
  <si>
    <t xml:space="preserve">qnrB66</t>
  </si>
  <si>
    <t xml:space="preserve">NG_050529</t>
  </si>
  <si>
    <t xml:space="preserve">ATGGCTCTGGCACTCGTTGGCGAAAAAATTA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t>
  </si>
  <si>
    <t xml:space="preserve">g2291</t>
  </si>
  <si>
    <t xml:space="preserve">qnrB67</t>
  </si>
  <si>
    <t xml:space="preserve">NG_050530</t>
  </si>
  <si>
    <t xml:space="preserve">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ACTATGGGAAAACCGCTGGATGGGGACTCAGGTACTGGGTGCGACGTTCAGTGGTTCAGATCTCTCCGGCGGCGAGTTTTCGACTTTCGACTGGCGAGCAGCAAACTTCACACATTGCGATCTGACTAATTCGGAGTTAGGTGACTTAGATATTCGGGGTGTTGATTTACAAGGCGTTAAGTTAGACAACTACCAGGCATCGTTGCTCATGGAGCGGCTTGGCATCGCTGTGATTGGTTAG</t>
  </si>
  <si>
    <t xml:space="preserve">g2292</t>
  </si>
  <si>
    <t xml:space="preserve">qnrB68</t>
  </si>
  <si>
    <t xml:space="preserve">NG_050531</t>
  </si>
  <si>
    <t xml:space="preserve">ATGACTCTGGCATTAGTT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ATGGGTGCGACGTTTAGTGGTTCAGATCTCTCCGGTGGCGAGTTTTCGACTTTCGACTGGCGAGCAGCAAACTTCACACATTGCGATCTGACCAATTCGGAGTTAGGTGACTTAGATATTCGGGGTGTTGATTTACAAGGCGTTAAGTTAGACAACTACCAGGCATCGTTGCTCATGGAGCGGCTTGGCATCGCTGTGATTGGTTAG</t>
  </si>
  <si>
    <t xml:space="preserve">g2293</t>
  </si>
  <si>
    <t xml:space="preserve">qnrB69</t>
  </si>
  <si>
    <t xml:space="preserve">NG_050532</t>
  </si>
  <si>
    <t xml:space="preserve">ATGACTCTGGCGTTAGTTGGCGAAAAAATTGACAGAAACAGGTTCACCGGTGAGAAAGTCGAAAATAGCACATTTTTCAACTGTGATTTTTCGGGTGCCGACCTTAGCGGTACTGAGTTTATTGGCTGCCAATTTTATGATCGAGAGAGCCAGAAAGGGTGTAATTTTAGCCGCGCTATCCTGAAAGATGCCATTTTCAAAAGTTGCGATCTCTCCATGGCGGATTTCAGAAATGTGAGTGCGCTGGGAATCGAAATTCGCCACTGCCGCGCACAAGGTTCAGATTTTCGCGGCGCAAGCTTTATGAATATGATTACCACACGCACCTGGTTTTGTAGCGCCTATATCACCAATACCAACTTAAGCTACGCCAACTTTTCAAAAGTCGTACTGGAAAAGTGCGAGCTGTGGGAAAACCGCTGGATGGGTACTCAGGTACTTGGCGCAACGTTCAGTGGATCGGACCTCTCTGGCGGCGAGTTTTCATCGTTCGACTGGCGGGCAGCAAACTTTACGCACTGTGATTTGACCAATTCAGAACTGGGCGATCTCGATGTCCGGGGTGTTGATTTGCAAGGCGTTAAACTGGACAGCTACCAGGCATCGTTGATCCTGGAACGTCTTGGCATCGCTGTCATTGGTTAA</t>
  </si>
  <si>
    <t xml:space="preserve">g2294</t>
  </si>
  <si>
    <t xml:space="preserve">qnrB70</t>
  </si>
  <si>
    <t xml:space="preserve">KC580659</t>
  </si>
  <si>
    <t xml:space="preserve">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t>
  </si>
  <si>
    <t xml:space="preserve">g2295</t>
  </si>
  <si>
    <t xml:space="preserve">qnrB71</t>
  </si>
  <si>
    <t xml:space="preserve">KC580660</t>
  </si>
  <si>
    <t xml:space="preserve">ATGACTCTGGCATTAGTTGGCGAAAAAATTGG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t>
  </si>
  <si>
    <t xml:space="preserve">g2296</t>
  </si>
  <si>
    <t xml:space="preserve">qnrB72</t>
  </si>
  <si>
    <t xml:space="preserve">KC741443</t>
  </si>
  <si>
    <t xml:space="preserve">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t>
  </si>
  <si>
    <t xml:space="preserve">g2297</t>
  </si>
  <si>
    <t xml:space="preserve">qnrB73</t>
  </si>
  <si>
    <t xml:space="preserve">NG_050537</t>
  </si>
  <si>
    <t xml:space="preserve">ATGAGTCTGGCACTAGTTAGCGAAAAAATTGACAGAAACCGCTTCACCGGGGAAAAAGTTGAAAACAGTACTTTTTTTAACTGTGATTTTTCAGGGGCCGATCTTAGCGGCACTGAATTTATCGGCTGTCAGTTTTATGATCGCGAAAGCCAGAAAGGGTGTAATTTTAGTCGCGCAATGCTGAAAGATGCCATTTTTAAAAGTTGCGATTTATCCATGGCGGATTTTCGCAACGTCAGTGCTCTGGGAATTGAAATTCGCCACTGCCGCGCGCAGGGTTCAGATTTTCGCGGCGCGAGTTTTATGAACATGATCACCACGCGGACCTGGTTTTGCAGCGCATACATCACGAATACCAATCTAAGCTACGCCAACTTTTCGAAGGTTGTCCTGGAAAAGTGCGAGCTGTGGGAAAATCGCTGGATGGGAACTCAGGTAGCGGGTGCAACGTTCAGTGGATCAGATCTCTCGGGCGGTGAATTTTCAGCGTTCGACTGGCGGGCCGCAAACTTCACGCACTGTGATTTGACCAATTCAGAACTGGGTGATTTAGATATTCGGGGTGTAGATTTACAAGGCGTCAAATTGGATAGCTATCAGGCAGCGTTGCTGATGGAGCGGCTTGGCATCGCGATTATTGGCTAG</t>
  </si>
  <si>
    <t xml:space="preserve">g2298</t>
  </si>
  <si>
    <t xml:space="preserve">qnrB74</t>
  </si>
  <si>
    <t xml:space="preserve">KJ415247</t>
  </si>
  <si>
    <t xml:space="preserve">ATGGCTCTGGCACTCGTTGGCGAAAAAATTGACAGAAACCGTTTCACCGGTGAGAAAATTGAAAATAGTACATTTTTTAACTGTGATTTTTCAGGTGCCGACTTGAGCGGCACTGAATTTATCGGCTGTCAGTTCTATGATCGTGAAAGCCAGAAAGGGTGCAATTTTAGTCGTGCGATGCTGAAAGATGCCATTTTTAAAAGTTGTGATTTATCCATGGCGGATTTTCGCAATTCCAGTGCGCTGGGTATTGAAATTCGCCACTGCCGCGCACAAGGCGCAGATTTCCGCGGCGCAAGCTTTATGAATATGATTATCACGCGCACCTGGTTTTGTAGCGCATATATCACGAATACCAATCTAAGCTACGCCAATTTTTCGAAAGTCGTGTTGGAAAAGTGTGAGCTGTGGGAAAACCGTTGGATAGGTGCCCAGGTACTGGGCGCGACGTTCAGTGGTTCAGATTTCTTCGGCGGCGAGTTTTCGACTTTCGACTGGCGAGCAGCAAACTTCACACATTGCGATCTGACTAATTCGGAGTTGGGTGACTTAGATATTCGGGGCGTTGATTTACAAGGCGTTAAGTTGGACAACTACCAGGCGTCGTTGCTCATGGAGCGGCTTGGCATCGCGGTGATTGGTTAG</t>
  </si>
  <si>
    <t xml:space="preserve">g2299</t>
  </si>
  <si>
    <t xml:space="preserve">qnrB75</t>
  </si>
  <si>
    <t xml:space="preserve">NG_051320</t>
  </si>
  <si>
    <t xml:space="preserve">ATTTAACGCACATTTGCAGATGTCATATTGGCGGATTTGACGCATAACCCCATCAGGGTTTACCATGACGCCATTACTGTATAAAAAAACAGGTACAAAT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CATTCACGGAGCGGTAAGTACCGCTCCCGCCCTTATACAATAGTGTCCGCCCTTGCCTTAAAAGTCACTTTCGACGCACAGAGCGTAAACGTTAGAGGGT</t>
  </si>
  <si>
    <t xml:space="preserve">g2300</t>
  </si>
  <si>
    <t xml:space="preserve">qnrB78</t>
  </si>
  <si>
    <t xml:space="preserve">NG_051322.1</t>
  </si>
  <si>
    <t xml:space="preserve">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AGCGTTGATTTACAAGGCGTTAAGTTGGACAACTACCAGGCATCGTTGCTCATGGAACGTCTTGGCATCGCGATTATTGGCTAG</t>
  </si>
  <si>
    <t xml:space="preserve">g2301</t>
  </si>
  <si>
    <t xml:space="preserve">qnrB81</t>
  </si>
  <si>
    <t xml:space="preserve">KX372671</t>
  </si>
  <si>
    <t xml:space="preserve">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TATCGCTGTGATTGGTTAG</t>
  </si>
  <si>
    <t xml:space="preserve">g2302</t>
  </si>
  <si>
    <t xml:space="preserve">qnrB82</t>
  </si>
  <si>
    <t xml:space="preserve">NG_057452</t>
  </si>
  <si>
    <t xml:space="preserve">GATCTAATACGCATTTGCAGGTGTCATACTGGCGGGTTTGACGCATAACGTCATAAGGTTTACCATGGCGTCATTACTGTATAAAAACACAGGCATAGAT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TCCAGCGTTTACACCGGGAGATGCGTTTGACGATTTACTTTTAACCAGTACGACTCCTGGCAAGCATTGTGAAACGTTTTCTCCAGTGGACGAATATCCT </t>
  </si>
  <si>
    <t xml:space="preserve">g2303</t>
  </si>
  <si>
    <t xml:space="preserve">optrA</t>
  </si>
  <si>
    <t xml:space="preserve">KP399637.1</t>
  </si>
  <si>
    <t xml:space="preserve">TTGTCCAAAGCCACCTTTGCAATTGCTAGTACTAACGCAAAGGAGGATATGAAAATGCAATACAAAATAATTAATGGTGCCGTTTACTATGATGGTAATATGGTGTTGGAAAACATCGGTATTGAAATCAATGATAATGAAAAGATTGCTATTGTTGGTAGAAATGGATGTGGAAAAACAACCTTGCTAAAAGCTATTATAGGCGAAATTGAATTAGAAGAAGGAACTGGTGAAAGTGAGTTTCAAGTAATAAAGACCGGTAACCCTTATATTAGCTATTTAAGACAGATGCCTTTTGAAGATGAAAGTATATCAATGGTGGATGAAGTCCGTACGGTATTTAAGACGCTTATTGATATGGAAAACAAGATGAAACAGCTGATAGATAAAATGGAGAATCAATATGATGATAAAATCATCAATGAATACTCTGATATCAGTGAAAGGTATATGGCTCTTGGAGGTCTAACCTACCAAAAAGAATATGAAACGATGATTCGTAGTATGGGTTTTACTGAAGCAGATTATAAAAAACCCATTTCTGAATTTTCAGGTGGTCAGCGAACTAAGATAGCTTTTATAAAAATACTTTTAACAAAGCCAGACATTCTATTACTTGATGAACCTACTAACCACCTTGATATAGAAACAATACAATGGTTGGAGAGTTATTTGAGAAGTTATAAATCTACATTGGTTATTATTTCCCATGATAGAATGTTTCTTAATCGAATTGTGGATAAGGTTTATGAAATCGAATGGGGAGAGACCAAATGTTATAAAGGTAATTATTCAGCCTTTGAGGAGCAAAAACGAGAAAATCATATCAAACAGCAAAAAGATTACGACTTGCAACAGATAGAAATTGAAAGGATTACACGCTTGATTGAACGTTTTCGTTATAAACCTACGAAAGCTAAAATGGTGCAATCTAAAATTAAATTATTACAGCGTATGCAAATATTAAATGCACCAGACCAATACGATACAAAAACTTATATGTCTAAATTTCAACCGAGAATCAGTAGTTCAAGGCAAGTATTAAGTGCTTCAGAACTTGTGATAGGCTATGATACTCCTCTTGCAAAGGTTAATTTCAACCTTGAAAGGGGACAGAAGCTTGGAATTGTTGGGAGTAATGGTATTGGTAAATCCACGTTGCTTAAAACACTTATGGGTGGTGTGGCAGCATTGTCTGGAGATTTTAAATTCGGATACAATGTTGAAATTAGCTATTTTGACCAACAGCTTGCTCAAATCAGTGGAGATGATACACTATTCGAAATTTTTCAAAGCGAATACCCTGAGCTAAATGACACAGAGGTCAGAACTGCTCTTGGCTCATTTCAGTTTAGTGGAGATGATGTTTTTAGACCGGTGTCCTCTTTGTCAGGTGGAGAAAAGGTTAGATTGACATTATGTAAATTATTATATAAACGTACTAATGTTTTAATCTTAGATGAACCGACAAACCACATGGATATTATTGGAAAAGAGAATTTAGAGAATATCTTATGCAGTTATCAAGGTACAATTATTTTTGTGTCACATGATAGATATTTTACTAATAAGATTGCTGACAGATTACTTGTTTTTGATAAGGATGGTGTAGAGTTTGTACAATCTACTTATGGTGAGTACGAGAAAAAAAGGATGAATTCTGAAAAGCCATTTAATAACATTAAAGTTGAGCAGAAAGTAGAGAAAAATAACACAGTAAAAGGCGATCGTAACTCCATTGAGAAGGAGAAGGTTAAGAAGGAGAAACGAATTGAAAAGCTTGAAGTGTTAATAAATCAATATGATGAAGAATTAGAAAGATTGAATAAAATCATTTCTGAACCAAACAATTCTTCTGATTATATAGTACTGACGGAAATACAAAAATCAATTGATGATGTTAAAAGGTGTCAGGGTAATTATTTTAATGAATGGGAACAGTTGATGAGAGAATTGGAAGTTATGTAA</t>
  </si>
  <si>
    <t xml:space="preserve">MSKATFAIASTNAKEDMKMQYKIINGAVYYDGNMVLENIGIEINDNEKIAIVGRNGCGKTTLLKAIIGEIELEEGTGESEFQVIKTGNPYISYLRQMPFEDESISMVDEVRTVFKTLIDMENKMKQLIDKMENQYDDKIINEYSDISERYMALGGLTYQKEYETMIRSMGFTEADYKKPISEFSGGQRTKIAFIKILLTKPDILLLDEPTNHLDIETIQWLESYLRSYKSTLVIISHDRMFLNRIVDKVYEIEWGETKCYKGNYSAFEEQKRENHIKQQKDYDLQQIEIERITRLIERFRYKPTKAKMVQSKIKLLQRMQILNAPDQYDTKTYMSKFQPRISSSRQVLSASELVIGYDTPLAKVNFNLERGQKLGIVGSNGIGKSTLLKTLMGGVAALSGDFKFGYNVEISYFDQQLAQISGDDTLFEIFQSEYPELNDTEVRTALGSFQFSGDDVFRPVSSLSGGEKVRLTLCKLLYKRTNVLILDEPTNHMDIIGKENLENILCSYQGTIIFVSHDRYFTNKIADRLLVFDKDGVEFVQSTYGEYEKKRMNSEKPFNNIKVEQKVEKNNTVKGDRNSIEKEKVKKEKRIEKLEVLINQYDEELERLNKIISEPNNSSDYIVLTEIQKSIDDVKRCQGNYFNEWEQLMRELEVM</t>
  </si>
  <si>
    <t xml:space="preserve">Added 2019-05-01</t>
  </si>
  <si>
    <t xml:space="preserve">Enterococcus faecalis, ABC transporter ATP-binding protein</t>
  </si>
  <si>
    <t xml:space="preserve">g2304</t>
  </si>
  <si>
    <t xml:space="preserve">catB4</t>
  </si>
  <si>
    <t xml:space="preserve">U13880</t>
  </si>
  <si>
    <t xml:space="preserve">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GGCACTGTTGCAAAGTTAGCGATGAGGCAGCCTTTTGTCTTATTCAAAGGCCTTACATTTCAAAAACTCTGCTTACCAGGCGCATTTCGCCCAGGGGATCACCATAA</t>
  </si>
  <si>
    <t xml:space="preserve">MTNYFDSPFKGKLLSEQVKNPNIKVGRYSYYSGYYHGHSFDDCARYLFPDRDDVDKLIIGSFCSIGSGASFIMAGNQGHRYDWASSFPFFYMQEEPAFSSALDAFQKAGNTVIGNDVWIGSEAMVMPGIKIGHGAVIGSRSLVTKDVGHCCKVSDEAAFCLIQRPYISKTLLTRRISPRGSP</t>
  </si>
  <si>
    <t xml:space="preserve">Added 11/05/19</t>
  </si>
  <si>
    <t xml:space="preserve">g2305</t>
  </si>
  <si>
    <t xml:space="preserve">catB5</t>
  </si>
  <si>
    <t xml:space="preserve">X82455</t>
  </si>
  <si>
    <t xml:space="preserve">ATGAAAAACTACTTTGACAGCCCTTTCAAAGGGGAGCTTCTTTCTGAGCAAGTGAAAAATCCAAACATCAAAGTAGGCCGTTATAGCTATTACTCTGGCTACTATCACGGCCACTCATTTGATGAATGCGCGCGATACTTGCATCCAGATCGTGATGACGTTGATAAATTGATCATTGGCAGCTTTTGTTCTATAGGAAGCGGGGCTTCCTTCATCATGGCTGGCAATCAGGGGCATCGGCATGACTGGGCATCATCCTTCCCCTTCTTCTATATGCAAGAGGAACCTGCTTTCTCAAGCGCACTCGATGCCTTCCAAAGAGCAGGTGATACCGCCATTGGCAATGATGTCTGGATAGGCTCGGAGGCAATGATTATGCCCGGAATCAAAATTGGAGACGGTGCCGTGATAGGTAGTCGCTCGTTGGTGACAAAAGATGTAGTGCCTTATGCCATCATCGGAGGAAGTCCCGCAAAGCAAATTAAGAAGCGCTTCTCCGATGAGGAAATCTCATTGCTCATGGAGATGGAGTGGTGGAACTGGCCACTGGATAAAATTAAGACAGCAATGCCTCTGCTGTGCTCGTCAAATATTTTTGGTCTGCATAAGTATTGGCGCGAGTTTGTCGTCTAA</t>
  </si>
  <si>
    <t xml:space="preserve">MKNYFDSPFKGELLSEQVKNPNIKVGRYSYYSGYYHGHSFDECARYLHPDRDDVDKLIIGSFCSIGSGASFIMAGNQGHRHDWASSFPFFYMQEEPAFSSALDAFQRAGDTAIGNDVWIGSEAMIMPGIKIGDGAVIGSRSLVTKDVVPYAIIGGSPAKQIKKRFSDEEISLLMEMEWWNWPLDKIKTAMPLLCSSNIFGLHKYWREFVV</t>
  </si>
  <si>
    <t xml:space="preserve">g2306</t>
  </si>
  <si>
    <t xml:space="preserve">catB6</t>
  </si>
  <si>
    <t xml:space="preserve">AJ223604</t>
  </si>
  <si>
    <t xml:space="preserve">ATGGAAAATTACTTTGACAGTCCCTTCAAAGGGAAACTACTTTCAGAGCAAGTGACTAACCGCAACATCAAAGTTGGTCGGTACAGCTACTACTCTGGTTACTATCACGGGCATTCATTTGATGACTGCGCACGATACTTGCTCCCAGACCGTGATGACGTTGACAAACTAATCATCGGCAGCTTTTGCTCCATCGGAAGCGGGGCTTCTTTCATCATGGCGGGCAATCAGGGTCACCGGCATGACTGGGTAACATCTTTCCCTTTCTTCTACATGCAAGAAGAGCCAGCTTTTTCAAGTTCAACGGACGCCTTTCAAAAGGCCGGTGACACCATCGTCGGCAATGATGTCTGGATAGGATCAGAGGCAATGATTATGCCCGGCATCAAGATTGGAGATGGCGCGGTAATAGGCAGCCGATCGTTGGTGACGAGAGATGTAGAACCCTATACCATCATTGGCGGAAACCCTGCAAAGCAAATTAAAAAGCGATTCTCTGACGAGGAGATTTCATTACTCATGGAAATGGAGTGGTGGAACTGGCCGTTAGATAAAATCAAAACAGCTATGCCCCTTCTCTGCTCTTCAGACATTTTTGGTCTGCACAGGCATTGGCGTGGGATTGCCGTCTAA</t>
  </si>
  <si>
    <t xml:space="preserve">MENYFDSPFKGKLLSEQVTNRNIKVGRYSYYSGYYHGHSFDDCARYLLPDRDDVDKLIIGSFCSIGSGASFIMAGNQGHRHDWVTSFPFFYMQEEPAFSSSTDAFQKAGDTIVGNDVWIGSEAMIMPGIKIGDGAVIGSRSLVTRDVEPYTIIGGNPAKQ IKKRFSDEEISLLMEMEWWNWPLDKIKTAMPLLCSSDIFGLHRHWRGIAV</t>
  </si>
  <si>
    <t xml:space="preserve">g2307</t>
  </si>
  <si>
    <t xml:space="preserve">PNGM-1</t>
  </si>
  <si>
    <t xml:space="preserve">MF445022.1</t>
  </si>
  <si>
    <t xml:space="preserve">ATGGCAGGTGGAAAAGTAACCTCATCAACAGGTATCGCACCCAAACGGTACGTCTATTATCCAGGCAGTGAAGAATTGGGGCCCGATGAGATTCGGGTTATTGCTTGTGGCACAGGCATGCCTACGGCGCGTCGTGCTCAAGCAGCGGCCGCCTGGGTGGTAGAGCTAGGCAACGGTGACAAATTCATCGTCGACATTGGCAGCGGCTCAATGGCCAACATCCAATCGTTGATGATCCCGGCTAATTATTTGACCAAGATTTTTCTGACGCATTTGCACACCGACCACTGGGGCGACCTGGTGTCTATGTGGGCAGGCGGTTGGACAGCCGGGCGCACGGATCCGTTAGAGGTATGGGGACCAAGCGGTTCACGCGAAGATATGGGCACAAAGTACGCCGTCGAGCACATGCTCAAGGCGTACAATTGGGACTATATGACACGAGCCGTGACGATTAATCCCCGCCCCGGAGATATCAATGTTCACGAGTTCGACTATCGTGCCCTCAACGAGGTTGTCTATCAAGAGAACGGCGTCACTTTCCGCTCCTGGCCCTGTATTCACGCGGGAGACGGACCGGTCAGCTTTGCCCTAGAGTGGAATGGCTACAAGGTGGTTTTTGGCGGAGACACCGCCCCCAATATTTGGTACCCAGAATACGCCAAGGGTGCTGACCTGGCGATCCATGAGTGCTGGATGACCTCCGATCAAATGATGACAAAATATAACCAGCCGGCACAGCTTGCACTGCGCATCAATCTGGACTTTCACACCTCAGCGCAATCCTTTGGCCAGATTATGAATATGGTGCAGCCACGCCATGCCGTAGCCTATCACTTTTTCAACGATGATGACACGCGGTACGATATCTATACTGGCGTAAGAGAGAACTATGCCGGTCCCCTTTCAATGGCTACCGACATGATGGTGTGGAATATCACTCGAGACGCAGTCACCGAGCGTATGGCTGTCTCGCCGGATCATGCGTGGGATGTGGCAGGTCCTTCCGAAGATCTGGCGCCAGATCGGAATAGAGCCTCGGAGTACACGCAGTATATCCTCGACGGCCGTCTCAATGTCGACGAGGCCAATGCCCATTGGAAGCAGGAGTTCATGGGTCGTACTGGATTAACGACCGAGGATTTGGGAGTGGGAAGCTAA</t>
  </si>
  <si>
    <t xml:space="preserve">MAGGKVTSSTGIAPKRYVYYPGSEELGPDEIRVIACGTGMPTARRAQAAAAWVVELGNGDKFIVDIGSGSMANIQSLMIPANYLTKIFLTHLHTDHWGDLVSMWAGGWTAGRTDPLEVWGPSGSREDMGTKYAVEHMLKAYNWDYMTRAVTINPRPGDINVHEFDYRALNEVVYQENGVTFRSWPCIHAGDGPVSFALEWNGYKVVFGGDTAPNIWYPEYAKGADLAIHECWMTSDQMMTKYNQPAQLALRINLDFHTSAQSFGQIMNMVQPRHAVAYHFFNDDDTRYDIYTGVRENYAGPLSMATDMMVWNITRDAVTERMAVSPDHAWDVAGPSEDLAPDRNRASEYTQYILDGRLNVDEANAHWKQEFMGRTGLTTEDLGVGS</t>
  </si>
  <si>
    <t xml:space="preserve">betaLactams</t>
  </si>
  <si>
    <t xml:space="preserve">g2308</t>
  </si>
  <si>
    <t xml:space="preserve">CAM-1</t>
  </si>
  <si>
    <t xml:space="preserve">MG430339.1</t>
  </si>
  <si>
    <t xml:space="preserve">ATGAAATCAACTGCAATTATTTTATTTTTACTCGTTTTTTCGCTCGGCGTTTTCGGGCAAACGGGCGATGCGCTGAAAATCTCTCAACTGTCGGGCGATTTTTATATTTTTACGACTTATCAAACCTATAAAGACGCAAAAGTTTCCGCCAACGGAATGTATGTCGTGACCGACGAAGGCGTTGTTTTGATCGACACGCCGTGGGATGAAACTCAGCTTCAGCCGCTTCTCAATTACATCAAGGAAAAGCACAACAAGGATGTCGTGATGAGCGTTTCGACGCATTTTCACGAAGACCGCACGAACGGCATCGAATTTTTGAGGACAAAAGGCGTGAAAACCTACACGACCAAGAAAACCGACGAGCTTTCGCAGAAAAAAGGTTACGAACGCGCCGAATTTTTGCTCGAAAAAGACACGGAATTCAAGATCGGGCAATACAAATTTCAAACCTACTATCCCGGCGAAGGTCACGCGCCCGACAATATCGTGGTCTGGTTTCCGAACGAAAGAATTCTTTACGGCGGTTGTTTCATAAAAAGCACCGAAGCCGAAGACATCGGGAATTTGTCCGATGCAAATATCGATGAATGGTCAAACTCGATCAAAAACGTGCAGAAAAAATTCAAGAACCCGAAATTCGTAATTCCCGGTCACGACGGATGGGCAAGCACGAAATCACTCAAACACACATTAAAACTTATCAAGAAAACCCGTAAAAAATAA</t>
  </si>
  <si>
    <t xml:space="preserve">MKSTAIILFLLVFSLGVFGQTGDALKISQLSGDFYIFTTYQTYKDAKVSANGMYVVTDEGVVLIDTPWDETQLQPLLNYIKEKHNKDVVMSVSTHFHEDRTNGIEFLRTKGVKTYTTKKTDELSQKKGYERAEFLLEKDTEFKIGQYKFQTYYPGEGHAPDNIVVWFPNERILYGGCFIKSTEAEDIGNLSDANIDEWSNSIKNVQKKFKNPKFVIPGHDGWASTKSLKHTLKLIKKTRKK</t>
  </si>
  <si>
    <t xml:space="preserve">g2309</t>
  </si>
  <si>
    <t xml:space="preserve">ACI-1</t>
  </si>
  <si>
    <t xml:space="preserve">AJ007350.1</t>
  </si>
  <si>
    <t xml:space="preserve">ATGAAGAAATTTTGTTTTTTGTTTTTGATAATCTGTGGCTTGATGGTTTTCTGCCTTCAGGATTGTCAAGCGCGGCAGAAATTAAATCTTGCTGATCTGGAAAATAAATATAACGCCGTGATTGGTGTTTACGCCGTTGACATGGAGAATGGAAAAAAAATTTGCTACAAACCTGATACGCGTTTTTCCTACTGCTCGACACACAAAGTTTTTACGGCTGCAGAATTGCTAAGACAAAAAAATACCTCCGATTTGAATGAAATTCGTAAGTTTTCGGCGGAAGATATTTTGTCCTACGCGCCAATCACCAAAGACCATGTTGCTGATGGCATGACGCTGGCGGAAATTTGTTCGGCATCGCTCAGGTGGAGTGACAACACGGCGGCAAATTTAATTTTGCAGGAGATCGGCGGCGTGGAAAATTTCAAGGTGGCACTTAAAAATATTGGCGACAAAACTACCAAACCTGCGCGAAATGAACCTGAACTTAATCTTTTCAATCCAAAAGATAATCGTGATACTAGCACGCCGAGACAGATGGTAAAAAATTTGCAAGTCTATATATTCGGCGATATTTTGAGCGACGACAAGAAAAAACTGCTGATTGATTGGATGAGCGACAATTCCATAACCGACACGCTTATCAAGGCAGAAACTCCGCAAGGTTGGAAAGTTATCGACAAGAGCGGTTCAGGCGATTATGGGGCGCGGAATGATATTGCCGTGATTTATCCGCCCAATCGCAAACCCATTGTCATGGCGATAATGTCGCGCCGCACGGAAAAAAATGCAAAATCTGACGACGCTATGATTGCGGAGGCGGCAAAACGAATTTTTGATAATTTAGTATTTTAA</t>
  </si>
  <si>
    <t xml:space="preserve">MKKFCFLFLIICGLMVFCLQDCQARQKLNLADLENKYNAVIGVYAVDMENGKKICYKPDTRFSYCSTHKVFTAAELLRQKNTSDLNEIRKFSAEDILSYAPITKDHVADGMTLAEICSASLRWSDNTAANLILQEIGGVENFKVALKNIGDKTTKPARNEPELNLFNPKDNRDTSTPRQMVKNLQVYIFGDILSDDKKKLLIDWMSDNSITDTLIKAETPQGWKVIDKSGSGDYGARNDIAVIYPPNRKPIVMAIMSRRTEKNAKSDDAMIAEAAKRIFDNLVF</t>
  </si>
  <si>
    <t xml:space="preserve">g2310</t>
  </si>
  <si>
    <t xml:space="preserve">tet</t>
  </si>
  <si>
    <t xml:space="preserve">tetA(6)</t>
  </si>
  <si>
    <t xml:space="preserve">tet-A6</t>
  </si>
  <si>
    <t xml:space="preserve">AF534183</t>
  </si>
  <si>
    <t xml:space="preserve">ATGTCCACCAACTTATCAGTGATAAAGAATCCGCGCGTTCAATCGGACCAGCGGAGGCTGGTCCGGAGGCCAGAC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t>
  </si>
  <si>
    <t xml:space="preserve">MSTNLSVIKNPRVQSDQRRLVRRPDVKPNRPLIVILSTVALDAVGIGLIMPVLPGLLRDLVHSNDVTAHYGILLALYALMQFACAPVLGALSDRFGRRPVLLVSLAGAAVDYAIMATAPFLWVLYIGRIVAGITGATGAVAGAYIADITDGDERARHFGFMSACFGFGMVAGPVLGGLMGGFSPHAPFFAAAALNGLNFLTGCFLLPESHKGERRPLRREALNPLASFRWARGMTVVAALMAVFFIMQLVGQVPAALWVIFGEDRFHWDATTIGISLAAFGILHSLAQAMITGPVAARLGERRALMLGMIADGTGYILLAFATRGWMAFPIMVLLASGGIGMPALQAMLSRQVDEERQGQLQGSLAALTSLTSIVGPLLFTAIYAASITTWNGWAWIAGAALYLLCLPALRRGLWRNSSNSRCT</t>
  </si>
  <si>
    <t xml:space="preserve">tetracycline</t>
  </si>
  <si>
    <t xml:space="preserve">g2333</t>
  </si>
  <si>
    <t xml:space="preserve">mcr</t>
  </si>
  <si>
    <t xml:space="preserve">mcr-9.1</t>
  </si>
  <si>
    <t xml:space="preserve">mcr9-1</t>
  </si>
  <si>
    <t xml:space="preserve">NZ_NAAN01000063.1</t>
  </si>
  <si>
    <r>
      <rPr>
        <sz val="10"/>
        <color rgb="FF000000"/>
        <rFont val="Courier New"/>
        <family val="3"/>
        <charset val="1"/>
      </rPr>
      <t xml:space="preserve">ATGCCTGTACTTTTCAGGGTGAAAGTTATTCCGCTGGTTTTACTTCTGGCAATGATCTTTGCGTTTTTACTTAACTGGCCAATATTGCTGCATTTTTACGAGATTTTGTCGCATTTAGAGCATGTCAAAATTGGTTTTGTCATTTCTATTCCCTTTGTTCTGGTTGCGGCGCTTAACGTTGTTTTTATGCCTTTCTCAGTTCGTTTTCTGCTGAAACCTTTCTTTGCTTTACTGTTTATCACTGGCTCACTGGTCAGTTATTCGACACTAAAATATAAAGTAATGTTTGATCAAACGATGATTCAAAACATTATTGAAACTAACCCCCAGGAAGCGCATTCCTATCTTAATGGCTCAATTATTATATGGTTCGTCTTTACCGGTATCCTTCCTGCCATCCTCCTTTTTTCAATAAAAATTCAATATCCTGAAAAATGGTATAAAGGCATTGCTTACCGTTTGCTCTCCGTGCTGGCATCGTTGAGTTTGATTGCAGGTGTTGCCGCACTTTATTATCAGGATTATGCCTCTGTCGGCCGCAATAACTCGACATTGAATAAAGAGATCATCCCGGCGAACTACGCTTACAGCACTTTCCAGTATGTTAAGGATACGTACTTTACGACTAAAGTGCCTTTCCAGACGCTGGGGAATGATGCTAAACGCGTCGTCGCTCACGAAAAACCCACGCTGATGTTCCTGGTGATTGGCGAAACGGCACGCAGCCAGAATTTCTCGATGAACGGTTATTCGCGTGATACCAATGCCTTTACCAGCAAATCCGGCGGCGTTATTTCGTTTAAAAATATGCATTCCTGCGGTACCGCTACCGCAATATCCGTTCCGTGCATGTTCTCGAATATGAATCGCACCGAGTACGACAGTAAAAAAGCATCTAACAGTGAAAATTTCCTCGACATCGTGCAGAAAACCGGTGTCTCGCTGTTATGGAAAGAGAACGATGGCGGTTGTAAAGGCGTATGTAGCCGCATCCCGACTGTCGAAATTAAGCCTAGTGATAACCCGAAACTGTGCGATGGCAAAACGTGCCATGACGAGGTGATGCTGGAAAACCTTGATGATGAAATCGCCAAAATGCCAGGTGATAAGCTTGTCGCCTTCCATATCATTGGCAGCCATGGACCGACTTATTACCTGCGTTATCCGGCTGAGCATCGCCACTTCATGCCCGAATGTGCACGTAGCGATATCGAAAACTGTACTCAGGAACAATTGGTCAACACCTACGACAACACCCTTCGTTATACAGACTATGTATTAGCTGAGATGATTGAAAAGCTAAAAAATTACAGCGATCAGTACAACACCGTGCTGCTTTATGTGTCCGATCATGGTGAATCATTGGGCGAAAGCGGGCTATATCTGCACGGCACGCCGTACAAACTGGCACCGGATCAGCAGACGCATATTCCGATGCAGGTCTGGATGTCACCGGGCTTTATCGCCGGGAAACACATCAACATGTCTTGCCTTGAAAATAATGCGGCGAAAAAATCATATTCCCACGACAACCTGTTCTCATCGATTTTGGGGCTGTGGGACGTAAGCACCAGCGTCTATAATCCTGACCGCGATTTGTTCCGCGAATG</t>
    </r>
    <r>
      <rPr>
        <sz val="10"/>
        <color rgb="FF000000"/>
        <rFont val="Times New Roman"/>
        <family val="1"/>
        <charset val="1"/>
      </rPr>
      <t xml:space="preserve">CCGTGGCTAA</t>
    </r>
  </si>
  <si>
    <t xml:space="preserve">MPVLFRVKVIPLVLLLAMIFAFLLNWPILLHFYEILSHLEHVKIGFVISIPFVLVAALNVVFMPFSVRFLLKPFFALLFITGSLVSYSTLKYKVMFDQTMIQNIIETNPQEAHSYLNGSIIIWFVFTGILPAILLFSIKIQYPEKWYKGIAYRLLSVLASLSLIAGVAALYYQDYASVGRNNSTLNKEIIPANYAYSTFQYVKDTYFTTKVPFQTLGNDAKRVVAHEKPTLMFLVIGETARSQNFSMNGYSRDTNAFTSKSGGVISFKNMHSCGTATAISVPCMFSNMNRTEYDSKKASNSENFLDIVQKTGVSLLWKENDGGCKGVCSRIPTVEIKPSDNPKLCDGKTCHDEVMLENLDDEIAKMPGDKLVAFHIIGSHGPTYYLRYPAEHRHFMPECARSDIENCTQEQLVNTYDNTLRYTDYVLAEMIEKLKNYSDQYNTVLLYVSDHGESLGESGLYLHGTPYKLAPDQQTHIPMQVWMSPGFIAGKHINMSCLENNAAKKSYSHDNLFSSILGLWDVSTSVYNPDRDLFRECRG</t>
  </si>
  <si>
    <t xml:space="preserve">no</t>
  </si>
  <si>
    <t xml:space="preserve">added 02-07-2019</t>
  </si>
  <si>
    <t xml:space="preserve">g2334</t>
  </si>
  <si>
    <t xml:space="preserve">MCR-10.1</t>
  </si>
  <si>
    <t xml:space="preserve">mcr10-1</t>
  </si>
  <si>
    <t xml:space="preserve">MN179494.1</t>
  </si>
  <si>
    <t xml:space="preserve">ATGCCCGTACTTTTCAGGATGAGGGTAATCCCCTTGGTTTTACTTCTGGCACTCGTTTTTGCATTCTTACTTAACTGGCCGGTGTTGCTGCATTTCTACGATATCCTGAGCCGTCTTGAACATGTGAGGGCGGGGTTCGTCATCTCCATTCCGTTTGTGCTGGTTGCAGCGCTTAACTTTGTGTTTATGCCCTTCTCGGTTCGCTACCTGCTCAAACCCTTCTTTGCCCTGTTGCTGGTCACCGGTTCGGTGGTGAGTTACGCCACACTGAAATATAAAGTGATGTTTGATCAGTCCATGATCGAAAATATACTGGAAACAAACCCACAGGAAGCGCATGCCTACCTGAATGGCTCACTGGTGCTGTGGCTGGTCTTCATGGGCATTCTTCCGGCTATCCTGTTGTTTTTGATTAAAATTGAATATGCAGACAAATGGTACAAAGGGGTTGCCCACCGGCTGCTTTCCATGCTCGCTTCGCTGATCCTGATTGCAGGTGTTGCCGCTCTGTATTACCAGGATTATGCTTCTGTCGGGCGCAATAACCCGACGCTGAACAAAGAAATTATCCCGGCAAACTATGCGTACAGCACTTTCCATTACGTGAAGGATACCTATTTTACGACGAAAATGCCTTTCCGGACGCTGGGGGATGATGCAAGGCGCGTTACCCGGAATGGTAAACCCACGCTGATGTTCCTGGTAATTGGCGAAACGGCACGGAGCCAGAATTTCTCCATGAACGGCTACCCGCGTGACACAAATGCCTTTACCAGCAAAATCGATGGCGTTATTTCGTTCAGGAATATGCGTTCCTGTGGCACGGCGACCGCAGTCTCGGTGCCCTGTATGTTCTCGGATATGAACCGGACGGATTACGATGGTAAAAAGGCTGCCGGCAGTGAAAATGTCCTCGACATCGTGCAGAAAACGGGGGTTTCGCTGTTGTGGAAAGAAAACGATGGCGGGTGTAAAGGCGTATGCAGCCGTATCCCGACTGTCGAAATTAATCCCGGTATCAGTAAAAAACTGTGTGACGGTAAAACCTGCTATGACGATGTTATGCTGGAAAACCTGGATACCGAAATCGGCAAAATGGCCGGAGACAAGCTGATCGCCTTCCATATGATTGGCAGCCATGGACCGACCTATTACCAGCGTTATCCGGCAGAGCATCGTCACTTCATGCCGGAATGTGCGCGCAGCGATATCGAAAACTGCACGCAGGAACAGCTGGTTAATACCTACGACAATACCATTCGCCACACCGACTATGTGTTAGCGCAGATGATTGAAAAGCTTAAGCAATACAGCGAACAGTACAACACCGTACTGCTGTATGTGTCCGATCACGGCGAATCTCTGGGAGAGAGCGGACTGTATCTGCACGGTACCCCCTACAAACTGGCACCGGATCAGCAGACGCACATCCCGATGCAGCTCTGGATGTCGCCAGGCTTCATTGCTGCTAAAAATATTAACGCCGCGTGTCTGCAGCATAATGCCGTTAACAGGACATATTCCCACGATAACCTTTTCGCGTCCGTACTGGGGCTCTGGGACATCACCACCGGGGCCTATCTTCCGGAAAGCGACCTGTTCCGCGAATGTCGTGGATAG</t>
  </si>
  <si>
    <t xml:space="preserve">MPVLFRMRVIPLVLLLALVFAFLLNWPVLLHFYDILSRLEHVRAGFVISIPFVLVAALNFVFMPFSVRYLLKPFFALLLVTGSVVSYATLKYKVMFDQSMIENILETNPQEAHAYLNGSLVLWLVFMGILPAILLFLIKIEYADKWYKGVAHRLLSMLASLILIAGVAALYYQDYASVGRNNPTLNKEIIPANYAYSTFHYVKDTYFTTKMPFRTLGDDARRVTRNGKPTLMFLVIGETARSQNFSMNGYPRDTNAFTSKIDGVISFRNMRSCGTATAVSVPCMFSDMNRTDYDGKKAAGSENVLDIVQKTGVSLLWKENDGGCKGVCSRIPTVEINPGISKKLCDGKTCYDDVMLENLDTEIGKMAGDKLIAFHMIGSHGPTYYQRYPAEHRHFMPECARSDIENCTQEQLVNTYDNTIRHTDYVLAQMIEKLKQYSEQYNTVLLYVSDHGESLGESGLYLHGTPYKLAPDQQTHIPMQLWMSPGFIAAKNINAACLQHNAVNRTYSHDNLFASVLGLWDITTGAYLPESDLFRECRG</t>
  </si>
  <si>
    <t xml:space="preserve">g2335</t>
  </si>
  <si>
    <t xml:space="preserve">eptA</t>
  </si>
  <si>
    <t xml:space="preserve">AP009048.1</t>
  </si>
  <si>
    <t xml:space="preserve">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ATTTTGCTGGTCGCCGCACTGTTTTATAAAGACTACGCCTCGTTGTTCCGCAATAACAAAGAGCTGGTGAAATCCTTAAGCCCCTCTAACAGCATTGTTGCCAGCTGGTCATGGTACTCCCATCAGCGACTGGCAAATCTGCCGCTGGTGCGAATTGGTGAAGACGCGCACCGCAACCCGTTAATGCAGAACGAAAAACGTAAAAATTTGACCATCCTGATTGTCGGCGAAACCTCGCGGGCGGAGAACTTCTCCCTCAACGGCTACCCGCGTGAAACTAACCCGCGGCTGGCGAAAGATAACGTGGTCTATTTCCCTAATACCGCATCTTGCGGCACGGCAACGGCAGTTTCAGTACCGTGCATGTTCTCGGATATGCCGCGTGAGCACTACAAAGAAGAGCTGGCACAGCACCAGGAAGGCGTGCTGGATATCATTCAGCGAGCGGGCATCAACGTGCTGTGGAATGACAACGATGGCGGCTGTAAAGGTGCCTGCGACCGCGTGCCTCACCAGAACGTCACCGCGCTGAATCTACCTGATCAGTGCATCAACGGCGAATGCTATGACGAAGTGCTGTTCCACGGGCTTGAAGAGTACATCAATAACCTGCAAGGTGATGGCGTGATTGTCTTACACACCATCGGCAGCCACGGTCCGACCTATTACAACCGCTATCCGCCTCAGTTCAGGAAATTTACCCCAACCTGCGACACCAATGAGATCCAGACCTGTACCAAAGAGCAACTGGTGAACACTTACGACAACACGCTGGTTTACGTCGACTATATTGTTGATAAAGCGATTAATCTGCTGAAAGAACATCAGGATAAATTTACCACCAGCCTGGTTTATCTTTCTGACCACGGTGAATCGTTAGGTGAAAATGGCATCTATCTGCACGGTCTGCCTTATGCCATCGCCCCGGATAGCCAAAAACAGGTGCCGATGCTGCTGTGGCTGTCGGAGGATTATCAAAAACGGTATCAGGTTGACCAGAACTGCCTGCAAAAACAGGCGCAAACGCAACACTATTCACAAGACAATTTATTCTCCACGCTATTGGGATTAACTGGCGTTGAGACGAAGTATTACCAGGCTGCGGATGATATTCTGCAAACTTGCAGGAGAGTGAGTGAATGA</t>
  </si>
  <si>
    <t xml:space="preserve">MLKRLLKRPSLNLLAWLLLAAFYISICLNIAFFKQVLQALPLDSLHNVLVFLSMPVVAFSVINIVLTLSSFLWLNRPLACLFILVGAAAQYFIMTYGIVIDRSMIANIIDTTPAESYALMTPQMLLTLGFSGVLAALIACWIKIKPATSRLRSVLFRGANILVSVLLILLVAALFYKDYASLFRNNKELVKSLSPSNSIVASWSWYSHQRLANLPLVRIGEDAHRNPLMQNEKRKNLTILIVGETSRAENFSLNGYPRETNPRLAKDNVVYFPNTASCGTATAVSVPCMFSDMPREHYKEELAQHQEGVLDIIQRAGINVLWNDNDGGCKGACDRVPHQNVTALNLPDQCINGECYDEVLFHGLEEYINNLQGDGVIVLHTIGSHGPTYYNRYPPQFRKFTPTCDTNEIQTCTKEQLVNTYDNTLVYVDYIVDKAINLLKEHQDKFTTSLVYLSDHGESLGENGIYLHGLPYAIAPDSQKQVPMLLWLSEDYQKRYQVDQNCLQKQAQTQHYSQDNLFSTLLGLTGVETKYYQAADDILQTCRRVSE</t>
  </si>
  <si>
    <t xml:space="preserve">g2336</t>
  </si>
  <si>
    <t xml:space="preserve">fosD</t>
  </si>
  <si>
    <t xml:space="preserve">fosD_1</t>
  </si>
  <si>
    <t xml:space="preserve">KC989517</t>
  </si>
  <si>
    <t xml:space="preserve">ATGATACAATCTATCAATCATATATGTTATTCCGTTAGTGATTTAAAAAATTCGATACGCTTTTATAAAAATATTTTATGTGGCGAATTATTAGTAAGTGGAAAAACAACTGCATATTTCAATATTGGTGGCTTATGGGTTGCGTTAAACGAAGAAAAAGACATTCCTCGAAATGAAGTTCAATATTCGTACACACATGTAGCGTTTACTATAGATGAAAGTGAATTTAATGATTGGTATCAATGGTTCAAGGAAAATGACGTGAATATATTAGAAGGGCGTACTAGAGATGTAAGAGATAAGCAATCAATTTATTTTACTGATCCTGACGGACACAAGTTAGAGTTACATACTGGCACACTAGAAAATAGATTGAATTATTATAAAGAAACAAAACCGCATATGGTATTTTACAAATAA</t>
  </si>
  <si>
    <t xml:space="preserve">added from resfinder 15/08/2019</t>
  </si>
  <si>
    <t xml:space="preserve">g2337</t>
  </si>
  <si>
    <t xml:space="preserve">fosE</t>
  </si>
  <si>
    <t xml:space="preserve">fosE_1</t>
  </si>
  <si>
    <t xml:space="preserve">AB901041</t>
  </si>
  <si>
    <t xml:space="preserve">ATGGAAGGTATCAGCCACATCACGCTTATTGTCCGCGACCTCTCGCGC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t>
  </si>
  <si>
    <t xml:space="preserve">g2338</t>
  </si>
  <si>
    <t xml:space="preserve">fosF</t>
  </si>
  <si>
    <t xml:space="preserve">fosF_1</t>
  </si>
  <si>
    <t xml:space="preserve">AY294333</t>
  </si>
  <si>
    <t xml:space="preserve">ATGATTACCGGCATCAATCACATCACATTTTCGGTTCGGGACCTGCGGGCATCGATTGAGTTCTACCGTGATCTTCTGGGAATGAAGTTGCACGTATTCTGGGACACAGGTGCTTATCTCACTGCAGGCAATACGTGGTTATGTTTGAGTTTGGGGCAGCCCGAACCCGCCAAGGACTACACACACGTCGCTTTCAGTGTCCGCGAAGGGGAGCTCCTGGAGTTGCGAGCTAAACTAAAGCAGGCTGGCGTTGAAGAGTGGAAGCAGAATACCAGTGAGGGTGACTCCATCTATTTACTTGACCCAAATGGGCATCGCCTTGAACTGCATTGCGGAACACTGGCCACTCGCTTAGCTGAGCTGGAAAGCTCGCCTTATAAGGGGCTGGTGTGGAGCTGA</t>
  </si>
  <si>
    <t xml:space="preserve">g2339</t>
  </si>
  <si>
    <t xml:space="preserve">fosG</t>
  </si>
  <si>
    <t xml:space="preserve">fosG_1</t>
  </si>
  <si>
    <t xml:space="preserve">DQ112222</t>
  </si>
  <si>
    <t xml:space="preserve">GTGCTCCGAGGATTGAACCACATCACCATCGCTGTAAGCGATTTAGGCCGTTCTCTCGCCTTTTATACTGATATCGTCGGTATGCTCGCTCACGTACGCTGGGATAACGGTGCTTACCTTAGTCTAGGCGGTGTTTGGTTTTGTCTTTCCTGTGACAAGGTGATGCCAAGTAAGGATTATTCTCATATTGCCTTAGATATTTCAGAAGATGACTTTGCATCATTTTTGGAGAAACTGAGGAGAGCCGATGTCACTGAGTGGAAACAAAATTCAAGTGAAGGCTATTCGGTGTATTTCTTAGATCCTGATGGAAATAAACTAGAAGCGCATAGCGGCTCGTTACAATCTCGTTTAAGTTCTTTAAAAGACAAACCTTATCCGGGCTTAGTATGGCTTTAA</t>
  </si>
  <si>
    <t xml:space="preserve">g2340</t>
  </si>
  <si>
    <t xml:space="preserve">fosK</t>
  </si>
  <si>
    <t xml:space="preserve">fosK_1</t>
  </si>
  <si>
    <t xml:space="preserve">AB917040</t>
  </si>
  <si>
    <t xml:space="preserve">ATGATCACTGGTATCAATCACATCACCTTTTCCGTCAGGGACTTGAGCTCTTCAATCGAGTTCTATCGTGACTTGCTGGGAATGAGGCTGCACGTGACCTGGGAAGCAGGTGCTTATTTTACAGCGGGTGATACGTGGGTATGTCTGAGCGTCGGGGAACCTAAACCCGCCAACGACTACACGCATGTGGCATTCAGTGTTGGCGAAAGAGAGCTTGTTGAGCTGCACGCTAGGCTAAAAGAAGCCGGGGTTGAGGAGTGGAAGCAGAATACAAGTGAGGGTAACTCCGTGTATCTGCTTGATCCAAACGGCCATCGCATTGAGCTTCACTGCGGAACGTTGGCAACCCGCTTAGCTGAGTTGGAGAAGTCGCCCTATAAAAGGTTGGTCTGGTGCTGA</t>
  </si>
  <si>
    <t xml:space="preserve">g2341</t>
  </si>
  <si>
    <t xml:space="preserve">fexB</t>
  </si>
  <si>
    <t xml:space="preserve">fexB_1</t>
  </si>
  <si>
    <t xml:space="preserve">JN201336</t>
  </si>
  <si>
    <t xml:space="preserve">ATGAATCATCAAAATGAAAAAAATATAGCATCAAATGTGTTGTTAATTAGTATCTTAGGCTTGTCTGTTTTAGTGGGTTCAGTTACTGCAGATATGGTTAATCCTGTTCTCGGTGTGATTGGAAAAGAATTAGGTGGGTCTGAGGCGCAAGTTAGTTGGGTCGTAAGTGGTGTTGCCTTAGTTCTATCTATAGCAATTCCCTTTTATGGACGTTTATCTGATTTTTTAAATATTAAAAAACTCTTTACTAACGGATTTCTAATATTAACTATAGGAAGTTTAATATGTATATTCGCGCCCAATTTAATTATTTTAGTATTGGGTAGAATGTTTCAAGGAGCTGGCATGGCAGCCATACCTGTGCTATCTATTGTTATAATATCTAAAATTTATCCGCCTGGACAGAGAGGAAGAATTTTAGGTATTATTGCTGGTTGTATTGGCGTTGGCACTGCAGGAGGCCCAATATTTGGCGGCGTTGTAGGACAATTATTAGGTTGGCAATCATTATTTTGGGTCACTTTTGTTCTGGGTTTAATTATAGTTCTAGGTGTTCAAATATCAATGCCTAAAATAGAATCACCAGATAATAACAGTCATCAAAATTTTGATGTTTTAGGTGGACTATTATTAGGATTAACCGTAGGTGGTTTTTTACTTGGTATTACGCTTTCAGAAATGTATGGTTTGATTTCTATACAAACAACCACAAGTTTTTCTATATCTATGATAGCTTTAATAGTGTTAATATATCGCGTGATTAATGTTAAAAATCCTTTTATCCCTCCAGTTATATTGAAGAACCGTTTATATGTAAGCTCAATTTTCATTGTATTTCTTTCAATGTTTGCTTATGTCTCTATGCTTGTTTTTATTCCATTATTAGTTGTTGAGGTTAATGGGTTAAGTACTGGACAGGCAGGCTTAATATTACTTTCTGGTGGTGTCGCTGTTGCAATCCTTTCACCAATAGTGGGAAGATTATCTGACAAAGTGCATCCTAAAATACTATTATTAGTTGGACTAATTATTATGGGCTTATCTTCTTTATATATGAGCTTCGTAGCAGGCGCATCACCTGTATTATTATCTATCGGGAGTTTAGGGATAGGTATCGCTTTTGCATTTATTAACTCTCCAGTGAATAATGTTGCAGTACTTGCTTTACCTAAAGAACAAGTTGGTGTAGGTACGGGGTTGTTTCAAGGTGCAATGTATCTTGGGGCAGGAACAGGTGCCTCACTAATAGGGGCTTTATTGTCAATGAGACATGGGGTTAAAGCATCTTTTAATCCTTTTTATACTTTAACTGCCCCGCACTATTCTGATATATTTTTAACCATTACGTGCATCGTGTTAGTTGCTTTAATTGTTACTTTAAATATAAGTAGTAGGGATTTAAAGCAATAA</t>
  </si>
  <si>
    <t xml:space="preserve">g2342</t>
  </si>
  <si>
    <t xml:space="preserve">poxt</t>
  </si>
  <si>
    <t xml:space="preserve">poxtA_1</t>
  </si>
  <si>
    <t xml:space="preserve">poxtA</t>
  </si>
  <si>
    <t xml:space="preserve">MF095097</t>
  </si>
  <si>
    <t xml:space="preserve">ATGAAAGGTAAAAATATGAATTTAGCCTTTGGGTTGGAAGAAATTTATGAGGATGCTGAGTTTCAAATCGGAGATTTGGATAAGGTCGGTATTGTCGGCGTGAACGGAGCCGGAAAGACCACCTTGTTCCGCCTGCTGTTGGGAGAACTTGAACTTGATAATGGTTCACTGACCAGTGGAAATGCCCGTATTGGTTATCTCCCACAGGAAATTGTCTTGGAAGATGAGGATATTACCGTTTGGGATTTCCTTTTTGAGGGACGTCCGATTAAAAAGTATGAGCAGGAATTGGAAGAAATCTATAAAAAGCTTGAAACCGCAGTCAATGCAGAGCAGGAAGCACTGCTTGCCCGAATGGGAACATTGCAAGAACGCTTGGAGTATTTCGACTTCTATGAGGCAGAAACAATTCTGTTGGAGTTTGCAGATAAAATGAGCATTGATGCAGAATTATATCATCGTCCGATGAGAGAGCTTTCAGGCGGACAAAAATCCAAAATGGCATTTGCCAGACTACTATATTCAAAACCGGAAATTCTATTGTTGGATGAGCCTACCAACCATTTAGATGTCAGCACAAAGGATTTTGTTATAAAATACTTAAAGAATTATAGGGGTTCGGTACTGATTATCAGCCATGATATTGATTTTCTAAATCGGATTATCAACAAAATTATGTACATCAACAAAGCTACCCATAAAATATCTGTTTATGATGGAGACTACTACATCTACAAGAAAAAGTATGCAGAGGAACAGCGGATTCGTGAAATGGCGATTGTACAGCAGGAAAAAGAAATAAAGGAGCTTTCCGATTTTGTACAAAAAGCAAAACAAGCCAGTCAGACCAATCATCACCTCAAACGAATGGGTCAAGAGCGAGCCTTGCGGCTTGATAAAAAGCGTGGAGAGCTGCAAAAGAGAAATCGACTGTACAAGCGTGTGAAGATGGATATTCGCCCCAAGCGTGAAGGGGCACAAGTTCCCTTAGAGGTGGAAAATATCACCTTCCACTATTCGGGGTATCCCACCCTTTATCAGAACCTTTCCTTTCAGATTAACGGAAGAGAACGATTTCTTGTGGTGGGTGAAAACGGTGTCGGTAAATCCACCTTATTGAAATTGATGATGGGTATTCTCAGTCCAGATGAAGGATGCATTCGCTTTAACCAGAAAACTGATATTGCATATTATGCACAGGAACTCGAACAGCTTGATGAAAACAAAACGGTCATTGACAATGTGGAGTCTGAAGGATATACACCGTGGCAAATCAGAGCCGTACTGAGCAACTTCCTGTTTTATGATGACGATGTAAACAAGAAAGTATCTGTGCTGTCCCCTGGAGAAAAAGCAAGGGTTGCCCTTTGCAAAATCCTATTACAGAAAGCCAATCTTTTGATACTGGACGAGCCGACCAACCACCTTGACCCAGAAACGCAGAAAATCATTGGCGGCAACTTCAATTTGTTTGAGGGAACCATTATTGCCGTTAGCCATAACCCATCCTTTGTGGAACAAATCGGAATTAGCCGTATGCTTATTTTGCCCAGCGGTCGAATTGAACCCTATTCCCGTGAGCTGCTTGAGTATTATTATGAAATCAACGGTTCTGTTGCAAAGTTTTAA</t>
  </si>
  <si>
    <t xml:space="preserve">chloramphenicol-oxazolidinone-tetracycline</t>
  </si>
  <si>
    <t xml:space="preserve">g2343</t>
  </si>
  <si>
    <t xml:space="preserve">aadD</t>
  </si>
  <si>
    <t xml:space="preserve">aadD_1</t>
  </si>
  <si>
    <t xml:space="preserve">AF181950</t>
  </si>
  <si>
    <t xml:space="preserve">ATGAGAATAGTGAATGGACCAATAATAATGACTAGAGAAGAAAGAATGAAGATTGTTCATGAAATTAAGGAACGAATATTGGATAAATATGGGGATGATGTTAAGGCTATTGGTGTTTATGGCTCTCTTGGTCGTCAGACTGATGGGCCCTATTCGGATATTGAGATGATGTGTGTCATGTCAACAGAAGAAGCAGAGTTCAGCCATGAATGGACAACCGGTGAGTGGAAGGTGGAAGTGAATTTTGATAGCGAAGAGATTCTACTAGATTATGCATCTCAGGTGGAATCAGATTGGCCT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t>
  </si>
  <si>
    <t xml:space="preserve">aminoglycoside</t>
  </si>
  <si>
    <t xml:space="preserve">g2344</t>
  </si>
  <si>
    <t xml:space="preserve">aadE</t>
  </si>
  <si>
    <t xml:space="preserve">aadE-Cc_1</t>
  </si>
  <si>
    <t xml:space="preserve">aadE-Cc</t>
  </si>
  <si>
    <t xml:space="preserve">CP013733</t>
  </si>
  <si>
    <t xml:space="preserve">ATGCAAAATCAAGATAAATTTTTAAAACAATTTAAAAAATTAGCACTTTTAGATAAAAATATACGCCTTGTTACACTTGAAGGCTCAAGGGTTAATAAAAAAGCGAAGAAAGATAAATATCAAGACTATGATATTTCATTTTTTGTGCCACTTGATAAAATGAAAGATTTTTTAGGGCTTAATGAAAAGCAAAATTTTAACGAATGTAAAAACTTGCCAAAATGTATTTTAGAGCTTGAAAAATCTTCATATTTTAAAAAAATTTTAATGCTTCAAATGCCTGAATGTATGGAGTTTTATCCACCTGATTTGCCACAAAATTGGATAAGTTTTTTAGTGCTTTTTGAAAGTGGAGTGAGGCTTGATTTAACCATTATTCCTTTAGAAGATTTGAAAAATTACTATGAATTTGAGCCTTTAAGCCAAGCGCTTTTGGATAAAAATGGGCTTTTTACGCACACTATTCCAAAAGCCCCATTTAGCATCACACACCTTAGCCAAAGAAGCTTTGATGATGTTTGCAATGAGTTTTATTTTCTTTATAGTTGCTTAAAAAAAGCTCTTTTAAGAAAGCAGTTTATTTTGTCAAATCATTTGCTAAATTCTTTGAGAAAAGCACTTTTTGATTTGCTTAGTTTTAAAATTGGCTTAAATTTTGGCTTTGAAATCTGGCTGGGAAAAGAATACACTAATATTTTAGAATTTTTAGAAGAAAAAGAAGTAAAAATCATCTTAAAATCTTTTAACACCGCCACGCTAGAACACATCAAAAAAGCAAGAAAAAAGCTTGAAATTTTATTTCATAAAAATGCTAAATTTGTAGCAAAAAAGAGTGATTTTAAGCTTTTTCCTTACCGAAAAAATGTGAAAAGGTATTGTAAAATTTTAGGAAAATTGTAA</t>
  </si>
  <si>
    <t xml:space="preserve">g2345</t>
  </si>
  <si>
    <t xml:space="preserve">grmA</t>
  </si>
  <si>
    <t xml:space="preserve">grmA_1</t>
  </si>
  <si>
    <t xml:space="preserve">M55520</t>
  </si>
  <si>
    <t xml:space="preserve">ATGACGACATCTGCGCCTGAGGACCGTATCGACCAGGTCGAGCAGGCCATCACCAAGAGCCGGCGCTACCAGACGGTGGCCCCGGCCACCGTGCGGCGCCTGGCCCGGGCTGCCCTCGTCGCCGCGCGGGGCGACGTGCCGGACGCGGTGAAGCGCACCAAGCGCGGGCTGCATGAGATCTACGGGGCCTTCCTGCCGCCCAGCCCGCCCAACTACGCAGCGTTGCTGCGGCAGCTCGACTCCGCTGTGGACGCCGGTGACGACGAGGCGGTCCGGGCGGCTCTGCGCCGCGCGATGTCAGTGCATGTGTCCACTCGTGAGCGATTGCCGCACCTGGCGGAGTTCTACCAGGAGATCTTCCGTCACGTGCCCCAGCCCAACACGCTGCGTGACCTCGCCTGTGGCCTCAATCCGCTGGCCGCTCCCTGGATGGGCCTGTCGGACCAGACCGTCTACGTCGCCTCCGACATCGACGCCCGGCTGATCGGCTTCGTGGACGCCGCCCTGACGAGGCTGGGCGTCGCGCACCGTACGAGCGTGGTCGACCTCCTCGAGGACCGCCTTGACGAGCCGACCGACGTCACGCTATTGCTGAAGACGCTGCCCTGTCTGGAGACTCAGCGACGAGGCTCCGGCTGGGAAGTGATTGACATTGTCAACTCGCCGATTATCGTGGTAACCTTCCCGACCAAGTCTCTCGGTCAGCGATCGAAGGGGATGTTTCAGAACTATTCACAAAGTTTTGAGTCCCAGGCCAGAGAACGGTCGTGCCGAATTCAGCGACTGGAGATCGGCAACGAGCTGATTTACGTCATTCAGAAATAG</t>
  </si>
  <si>
    <t xml:space="preserve">g2346</t>
  </si>
  <si>
    <t xml:space="preserve">grmB</t>
  </si>
  <si>
    <t xml:space="preserve">grmB_1</t>
  </si>
  <si>
    <t xml:space="preserve">M55521</t>
  </si>
  <si>
    <t xml:space="preserve">ATGACGACATCTACGGGCGACGACCGTATCGACCAGCTTCAGCAGGCCATCACCAAGAGCCGGCGCTACCAGACGGTGGCCCCGGCCACCGTGCGGCGCCTGGCCCGGGCCGCCCTGGTCGCCTCGCGGGGGGACGTGCCGGACGCGGTGAAGCGCACGAAGCGCGGGCTGCACGAGATCTACGGCGCCTTTCTGCCCCCCAGTGCGCCTAACTACACAGCGTTGCTGCGGCACCTCGACTCCGCAGTGGAGGCCGGTGACGACGAGGCGGTCGTTCGTTGGGACAGACGCGCGATGTCGGTGCACATGTCCACCCGAGAGCGCGTGCCGCACCTCGACGAGTTCTACCGGGAGATCTTCCGTCACGTGCCACGGCCGAACACGTTGCGTGACCTGGCGTGTGGCCTCAACCCGCTGGCCGTGCCCTGGATGGGCCTGTCCGACGAGACCGTCTACGTCGCCTCCGACATCGACGCCCGCCTGATGGACTTCGTGGGCGCTGCCCTGACGAGGCTGGGGGTGGCGCACCGTACGAGCGTGGTCGACCTCCTTGAGGCCCGCCTTGACGAGCCGGCCGACGTCACGCTATTGCTGAAGACGCTCCCCTGTCTGGAGACTCAGCAACGAGGCTCCGGCTGGGAAGTGATTGACATTGTCAACTCGCCGATTATCGTGGTAACCTTCCCGACCAAGTCTCTCGGTCAGCGATCGAAGGGGATGTTTCAGAACTATTCACAGAGTTTTGAGTCCCAGGCTAGCGAACGATCGTGCCGCATTCAGCGACTGGAGATCGGCAACGAGCTGATTTACGTTATTCACAAATAG</t>
  </si>
  <si>
    <t xml:space="preserve">g2347</t>
  </si>
  <si>
    <t xml:space="preserve">grmO</t>
  </si>
  <si>
    <t xml:space="preserve">grmO_1</t>
  </si>
  <si>
    <t xml:space="preserve">AY524043</t>
  </si>
  <si>
    <t xml:space="preserve">GTGCCGGCCGGTGAACCGGCACCGGCCACCCGGCCGGAGCCGGAGTCGGCCATCCTGCCGGAGCCGGCCGCGGCCGTGCCGTCGCCGCCGCCGGAGTCACCCGCCGTGCAGAAGGTGATCGCCCGGCTCACCGCCGCGGCCAAGTACCGTGACGTGCACCCGGAGACCGTCGCCGACCTGGTCCGGCGGGAGGGTCGGGCCACCGGGGACGCCGCCGAGCTGGAACGGCGGGTCCGGGCCCGGCTGCACAAGGTCGCCGCCCTGCACCTGCTCACCGCCCGGCCGGCGGCGCTGCGCAAGGCGCTGGACCGGGCCGACCTCGACGACCCGCAGTCCCGGCGGGACTGGTGCCGGCAGGTGCTGGCCGGGCACTTCTCCACCGCCGAACGCCTGCCCGACCTGGACACCTTCTACCCGACCCTGTTCGGGCTGGTGCCGCCGCCGGAGACGGTGGCCGACATCGCGTGCGCGCTGAACCCGTTCACCGTGCCCTGGCTGCGGGAGGTGAGCGACGCCCGCTACGTCGGCTACGACTTCAACGCGACGTTCGTGGAGCTGGGCAACGCGTTCCTCGCCCGGACCCATCCGGAGTGCGAGATCCGGCACGAGGAGGTGCTCACCGACGGCCACCGGGTGAGCGCTGACCTGGGGTTGCTGCTCAAGACGTACCACTGCATGGAGGGACGCCGGCCCGGCGCCGGGCTGGCGCTGGTCGACCGGCTGGCGTGCCGGCACGTGGTGGTGTCGTTCCCCACCCGGGCCATGAACGGCCGGGCGGCGGTCTTCGTGCCCCGTCACGTGGAGGAGCTGGCCGAGCTGGCCCGCGACCGGGGATGGAGCTGGTCGCGGGCCACTCTGGCGTCCGAGGACCTGGTGGCGATCCACAAGGAGTGA</t>
  </si>
  <si>
    <t xml:space="preserve">g2348</t>
  </si>
  <si>
    <t xml:space="preserve">kamB</t>
  </si>
  <si>
    <t xml:space="preserve">kamB_1</t>
  </si>
  <si>
    <t xml:space="preserve">AJ629123</t>
  </si>
  <si>
    <t xml:space="preserve">ATGGAGAAGATCTCGGCGAAGGCGGCGGCCAAGCCCGCGAAGGGCGGCCTGCCCAACCTGCTGTACCTGTGGGCCACCGCCGAGCGGCTCCCCCCGTTGTCGGGGGTGGGCGAGCTGCACGTCCTCATGCCGTGGGGCAGCCTGCTGCGCGGGGTCCTCGGCTCCTCGCCGGAGATGCTGCGCGGGATGGCGGCGGTGTGCCGGCCGGGCGCGTCCTTCCTGGTCGCGCTGAACCTGCACGCCTGGCGGCCCTCGGTGCCGGAGGTGGGCGAGCACCCCGAGCCCACCCCGGACTCCGCCGACGAGTGGCTGGCGCCCCGCTACGCCGAGGCCGGGTGGAAGCTCGCCGACTGCCGCTACCTGGAGCCGGAGGAGGTGGCGGGTCTGGAGACCTCCTGGACCCGCCGTCTGCACTCCTCCCGCGACCGGTTCGACGTGCTCGCGCTCACCGGCACGATCAGTCCGTGA</t>
  </si>
  <si>
    <t xml:space="preserve">g2349</t>
  </si>
  <si>
    <t xml:space="preserve">kgmB</t>
  </si>
  <si>
    <t xml:space="preserve">kgmB_1</t>
  </si>
  <si>
    <t xml:space="preserve">NA</t>
  </si>
  <si>
    <t xml:space="preserve">ATGCCGCACCCGGCTCCCGGACCCGGCGATCCCGAGGACCCGAGGCTGGCGGAGGTCGTCGACGCGGTCCGGTCCAGCAGGCGCTACCAGAGCGTCGCGCCCGAAACCGTGCGCCGGCTGGCCACGAGCGCCCTGGTGGCCAGCCGCGGCGACCTCGCGGAGGCGGTCAAGCGCACCAAGCGCGGGCTGCACGAGATCTTCGGCGCCTACCTGCCCAGCCCGCCCAAGTACGACGCCCTCCTCCGCCAGCTCAGGGGGGCGGTCGACGCGGCGACGACGAGGCCGTGCGGGCACCCTGCACCGCGCCATGTCCACGCACGCCTCCACCCGCGAGCGCTGCCCATCCTCGACGAGTTCTACCGCGAGGTCTTCGCCCGGTGCGCCGACCCGGCCAGCGTGCGTGACCTGGCCTGCGGGATGAACCCGCTCGCCGCGCCGTGGATGCCCGGCTCGGACGCGTTCACCTACCACGCGTCCGACATCGACACCCGGCTCATGGAGTTCCTCGACGCCGCCCTGGAGACGCTCGGGGTCGCGCACGACGTCCGGGTGCGCGACCTGATGACCGGGGTCGGCGAGGTCGAGACCGACGTGACGCTGCTGCTCAAGACCGTGCCCTGCATCGAGGCGCAGGGGAGGGGGCAGGGCTGGGACCTCATCGACGCGATCCGCTCGCCGCTGGTCGTGGTGAGTTTCCCGACGAAGTCCCTCGGCCAGCGTTCCAAGGGGATGTTCAACACCTACTCGGCGAATTTCGACGCCTGGCTGGAGAACCGGCCGCACGACGTCGAGCAGCTCGAATTCAGGAACGAACTGGTCTATTTCGTGCGGAAGAACGCGTGA</t>
  </si>
  <si>
    <t xml:space="preserve">g2350</t>
  </si>
  <si>
    <t xml:space="preserve">kmr</t>
  </si>
  <si>
    <t xml:space="preserve">kmr_1</t>
  </si>
  <si>
    <t xml:space="preserve">ACB88605</t>
  </si>
  <si>
    <t xml:space="preserve">ATGATCGTGCAGCTCGGCAAGGCGTCCGTCACGTGGACGCGCGCGGACCTCGAGGCGAAGCTCGCCGGTCACGCGCGCGTGCTCATCGACGTCGGCACGGGCGACGGGCGCTTCGTGTACCGCTCGGCCGGCGCCCACCCGGACACGTACTGCATCGGCGTGGACCCCGCGGGCGAGCGGATGCGCGAGGTGTCGTGGCGCGCCAGCCGCAAGCCCGCCCGCGGCGGCCGGCCGAACGCGCTCTTCGTGGTCGCGTCGGTGCAGGCGCTGCCCGAGGAGCTCGCCGGGCTCGCCCACACCCTGACGCTGAACTTCCCCTGGGCGTCGCTGCTCTCGGCCCTGGTGCTCCCCGAGGCGCCCGTGCTCGAGGCGCTGCGCCGGCTCGTCCGGCCGGGCGGGGAGCTCATCGCGCTGCTCAACCAGAGCGTCTTCGACGACCGGCCCTACGCGGCGCGGCTCGGCCTCCCCGAGCTCTCGGACGCGTGGCTCGACGACGCGCTGCGCCCCGCCTACCGCGCCGCGGGGTTCGAGATCCGGACGAGCGAGATCGTGGACGGGGAGGTCCCGCACCAGACGAGCTGGGGGCAGCACCTCACGCTCGCTTCGGGCCGGCGGACGCGGCTGCTCACGGCCGAGGCGATCGGCGGCTCGGCCAGCGCTGCACCAGGCTAG</t>
  </si>
  <si>
    <t xml:space="preserve">g2351</t>
  </si>
  <si>
    <t xml:space="preserve">sgm</t>
  </si>
  <si>
    <t xml:space="preserve">sgm_1</t>
  </si>
  <si>
    <t xml:space="preserve">M87057</t>
  </si>
  <si>
    <t xml:space="preserve">ATGACGGCACCTGCGGCCGACGACCGTATCGACGAGATTGAGCGGGCCATCACCAAGAGCAGGCGTTACCAGACGGTGGCGCCGGCCACCGTGCGCCGCCTGGCCCGCGCTGCTCTCGTCGCCGCGCGGGGTGACGTGCCCGACGCGGTGAAGCGCACCAAGCGGGGTCTGCACGAGATCTACGGCGCCTTCCTGCCGCCCAGCCCTCCCAACTACGCAGCGTTGCTGCGGCACCTGGACTCGGCAGTGGACGCCGGTGACGACGAGGCGGTTCGAGCGGCCCTACTTCGCGCTATGTCCGTACATATCTCCACCCGCGAGCGATTGCCGCACCTCGACGAGTTCTACCGGGAACTCTTCCGGCACCTCCCCCGACCGAACACGCTGCGTGACCTCGCCTGTGGTCTCAACCCCCTGGCCGCGCCCTGGATGGGCCTGCCCGCCGAGACCGTCTACATCGCCTCGGACATCGACGCCCGCCTGGTCGGCTTCGTGGACGAGGCCCTGACCCGACTCAATGTTCCACATCGGACGAACGTGGCCGACCTGCTCGAGGACCGTCTTGACGAGCCGGCCGACGTCACGCTATTGCTGAAGACGCTGCCCTGTCTGGAGACTCAGCAACGAGGATCGGGCTGGGAAGTGATTGACATTGTCAACTCGCCGAATATCGTGGTAACCTTCCCGACCAAGTCTCTCGGTCAGCGATCGAAGGGGATGTTTCAGAACTATTCACAGAGTTTTGAGTCCCAGGCCAGAGAGCGGTCATGCCGTATTCAGCGACTGGAGATTGGCAACGAGCTGATTTACGTCATTCAGAAATAG</t>
  </si>
  <si>
    <t xml:space="preserve">g2352</t>
  </si>
  <si>
    <t xml:space="preserve">car</t>
  </si>
  <si>
    <t xml:space="preserve">car(A)_1</t>
  </si>
  <si>
    <t xml:space="preserve">carA</t>
  </si>
  <si>
    <t xml:space="preserve">M80346</t>
  </si>
  <si>
    <t xml:space="preserve">GTGTCGACAGCGCAACTAGCTCTGCATGACATCACCAAGCGTTACCAGGACCACGTCGTACTCGACCGGATCGGCTTCACCATCAAGCCGGGCGAGAAGGTCGGTGTCATCGGGGACAACGGATCCGGCAAGTCCACGCTGATCAAGCTCATCGCCGGGCGGGAACAGCCGGACAACGGTGCGGTGACGGTGGTCGCGCCCGGTGGCGTCGGCTATCTGGCCCAGACACTGGAGCTGCCGCTGGAGGCCACGGTCCAGGACGCCGTCGATCTGGCCCTGGCCGACCTGCGGGAGCTGGAGGAGGGCATGCGCCGGACCGAGGCCGAGCTGGCCGAACGGCCCTACCAAACGGGCCAAGACCCCGAACTCGCCGGCCTCCTGGAGAGTTACGCCGCGCTGGTGGACCGGTATCAGGCCCGCGGCGGCTACGAGGCCGACTCCCGCGTGGAGATCGCGCTGCACGGGCTCGGGCTGCCCGGGCTGGAACGCGGCCGGCGGCTGGGCACCCTGTCCGGCGGCGAGCGCTCGCGCCTCGCCCTGGCGGCGACGCTGGCCTCGGAACCCGAACTGCTGCTGTTGGACGAGCCGACCAACGACCTGGACGACCGGGCCGTGGACTGGCTGGAGGAACACCTGCGCAAGCACAAAGGCACCGTTGTCGCCGTTACCCACGACCGGCTCTTCCTCGACCGGCTCACCACCACGATCCTGGAGATCGACTCCGGCAAGGTGATGCGCTACGGCAACGGCTACGAGGGCTACCTGGCAGCCAAGGCGGCGGAACGGCAGCGCAGGCTGCTTGAGTACGAGCAGTGGCGCGCCGAGCTGGACCGCAGCCGCGACCTGATCGCGTCCAACGTGGCGCGTCTGGACGCCATCCCACGCAAGCTGCCCTTCGCCGTCTTCGGCGCCGGCCAGTTCCGGATGCGCGGGCGGGGCCATGGTGCGATGGTGCGGATCCGCAACGCCAAGGAACGCGTCGCGCGGCTGACCGAAAACCCGGTCGCGCCGCCGCCCGAGCCGCTCACCTTCACCGCGGAGATCACCACCGAGGCCGCGCAGTCCCGGGAGACGGTGGCCGAACTCACCGGCGTCCGGGTCGGCGACCGGCTCAGCGTCGACTCCCTGCACCTCGGGCCCGGTGAACGGCTGCTGGTCACCGGCCCCAACGGGGCGGGCAAGACGACGCTGCTGCGGGTGCTCTCCGGGGAGCTGGAACCCGACAGCGGATCCCTGCTGGTGTCGGGCCGGGTGGGACACCTGAGGCAGGAACAGACACCATGGCGGCCGGGTATGACGGTGCTTCAGGCGTTCAGCAGCGGACGGGCCGGTGACATCGACGAGCACACCGAGGCGCTGCTCTCCCTCGGGCTGTTCAGCCCGGACGACCTCCGCCAGCGTGTGCAGGACCTGTCGTACGGGCAGCGGCGCCGCATCGAGCTTGCCCGGCTGGTGACGGAGCCGGTCGACCTGCTGCTGCTGGACGAACCCACCAACCACCTCTCGCCCGCGCTCGTCGAGGAACTGGAGGAGGCGCTGACCGGTTATCAGGGCACGGTCGTCGTCGTCACCCACGACCGGCGCATGCGGTCCCGCTTCAACGGCGCCCATCTGACGCTGCAGGACGGGCGCGTCGCCGAGTTCACCGCCGCCTGA</t>
  </si>
  <si>
    <t xml:space="preserve">g2353</t>
  </si>
  <si>
    <t xml:space="preserve">mef</t>
  </si>
  <si>
    <t xml:space="preserve">mef(C)_1</t>
  </si>
  <si>
    <t xml:space="preserve">mefC</t>
  </si>
  <si>
    <t xml:space="preserve">AB571865 </t>
  </si>
  <si>
    <t xml:space="preserve">ATGGAAAACCGTAAATGGTTTAAGACCTATATGTTTATATGGGCTGGACAGTTTGCTTCAATGCTTACAAGTTATGCTGTTCAGTTTGCTATTGTTATATGGCTTAGTCTGGAGTACAAGTCAGCCGAAGTTTTAGCCTACGCAGGAATAGCAGCTATGTTGCCTCAAGCATTGATAGGCTTAATAGCAGGTGTATATGTTGACCGTCTCAATCGTAAATATGTAATGATTTTTTCGGATGCTTTTATAGCTCTCTGTGCCCTTTTGTTACTCGTCATTTTACAAAATGAAAATGTTAATCTTATATGGATATACATTTTATTGGGTTTACGCTCTGTTGGTAATGCTTTTCACGCTCCGGCACTACAGGCAATTGCTCCGCTGATTGTACCCCAAAATGAATTGATAAAGGTAGCAGGAATTAATCAGGTGTTACATTCGGTTTGCAGGATTGGTGGTCCTGCCATTGGCACATTAGCCATTGCTTATCTTCCTATTTCAAAAGTATTGTACTTGGATTTGATTGGAGCATTGCTGGCTATTCTTTCACTCGTGATGGTGAAAATTCCCAATGTGGTTGCGAAGTCAAAATCGTCTGCACATTCTATTGCTACAGAATTTTCGGAAGGGTTTCAGACTGTTTCAAAAAACAAAGGTTTGCGTTATCTTTTTCTTTATGCAATGGCGATAACCTTTGTTATAATGCCAGCTGCCATTATGTTTCCGTTGCTCACAACAGGGCATTTTGCAGGAGGAAAATGGGAGATAGGAATTGTAGAAGTGGTTTGGGGCGGAGGTATGCTTATTGGCGGTGTCATCCTGAGTATTTTCAAATTGAAAGGCTCAAAAGTAGTCGCAGTCAATGTTATGTATGTATTATTGGGACTTACATTTATTTTGAGTGGTGTATTACCTGCAAGTTGGTTTGTAGGATTTGTGATGGTAACAGCCATTGGCGGTATCAGCCTGTCTGTTTTCAATGGCTGTTTTACAGCAATTGTACAAACAGAGGTAAGTCCTGAAAAATTAGGACGTGTATTTTCACTTTATTATAGTTTGGCAGTTTTGCCAAGTGTAATCGGTTTATTATTCACAGGCCTGATTGCAGAAGTTATTGGTGTAAACATTACGTTTATCATAAGCGGTTGTTTGGCAATCCTTGTGGGTATTCTTTCGTTTAGCACTCGCAACTTAATGCAATTAGGTAAAATCAAAAATATTTAA</t>
  </si>
  <si>
    <t xml:space="preserve">g2354</t>
  </si>
  <si>
    <t xml:space="preserve">mph</t>
  </si>
  <si>
    <t xml:space="preserve">mph(F)_1</t>
  </si>
  <si>
    <t xml:space="preserve">mphF</t>
  </si>
  <si>
    <t xml:space="preserve">AM260957 </t>
  </si>
  <si>
    <t xml:space="preserve">ATGCTGCACGACACGGACCGAATACTGAAGCTGGCCAGGGAGGCAGGCTTGGAGCTTGCGCCCGGTTCCCTTAGGCTCAACGAAATGGGCCTCGATTTCCAAGTTGCTTTCGGCAGGGATGGGGACGCTGTAGAGTGGGTTTTGCGGATGCCGCGCCGGACGGACGTGGCATGTGCGGCAGTCAAGGAAGCGAAGATACTCGACTATTTCCGCAGTCGGCTGCCAGTCGCTGTGCCGGACTGGAAGGTCTTTAGCGATGATCTCATCGCCTACCCCTCCCTGCCGGGCAATCCGGGGCTGACATTTGACGCCTCGACCTATGAGACGACCTGGCACTTTGACCAGAATTCTCCGGTCTATGTTGAAACGCTGGGCGCGGCGCTCGCGCAATTGCATGGGCTCGACACCGACGATGCAATTAGCGCGGGGCTAAGCAATCTCAGTATCGATGCCGTACGAGAGAACTGGACGCGCGATCTCGAAACTGTCGAGAAAAGCTTTGAGGTACCGGCAGCAAGACTTGCCCTCTGGCGCGCTTGGCTTGCTGACTTGTCATTCTGGCCTACCCATGCCGCCTCAGTGCACGGCGATCTTTATGTCGGGCATGTCATGGTCAAATCGGACGGTACTGTCTGCGGGATAATCGACTGGAGTGAGGCTCATATCGGCGATCCTGGAATCGATCTGGCTGGACATCTCAAGGTGTTCGGCGAAGCTAGCCTGCGCGACCTCCTCGGTCACTACGAGGCGGCGGGGGGACAAACCTGGCCGCGTATAGTTGAGCATTGCAAGATGCTGCAGAGCGCCGAGGGCATCCGATATGCTATGTTCGCCCTTAAGACGGGCAGCGCAGAGCATCTGGAGGGTGCCCAGGGGCTTTTGTCGGCGCCAGGGATTTGA</t>
  </si>
  <si>
    <t xml:space="preserve">g2355</t>
  </si>
  <si>
    <t xml:space="preserve">mph(G)_1</t>
  </si>
  <si>
    <t xml:space="preserve">mphG</t>
  </si>
  <si>
    <t xml:space="preserve">ATGAAAAATAGAGATATTCAAAAATTAGCGGAAAGAAATGGGTTAATTCTTTCGGATGAAATGAGTTTTAATGAAATGGGAATTGATTTTAAGGTTGGTTTCGCTACAGATAGGGATGGCACAAAGTGGTTGTTGCGTATTCCAAGAAGAACAACCTTAGGCGAACAGATTGCGAATGAGAAACGCATTCTTCAATTGGTGTCGAAATACCTTTCGGTTCAAGTTCCTGATTGGCGTATAGCTAATGAAAAACTGGTAGCCTATCCTTTGCTCGATGGAAAACCTGCACTTACTTATGATGCGGAGACTTATGAAGTAACCTGGAATATGTCTAAAGAAAACGACCTTTATATACCATCATTAGCGAAAGCACTTATAGAACTTCATTCAATTCCTACGGAAGAAGTACTTCGTAATAATCTAAAAATTTTGACACCTGAACAGGTTAGAAATGAGATTTCTGAAAGATTGATTTTGGTGAAATCTGAATTAGGGATAAATGCCGAATTAGAACTTCGGTACCAAAAATGGCTGGATAATGATGCCTTATGGCCGAATTTTACAAAATTCATTCACGGTGATTTGTATGCAGGTCATACACTTACTCATCATAATGGAGAAGTTTGTGGAATTATTGATTGGTCAACTGCACAAGTCAGCGATATAGCACAAGATTTTTCAGGTCACGTTACTGTTTTCGGTGAAGAAAGTCTGAAAAATTTAATTGCGGCATACGAAAAACAAGGTGGAGAAGTATGGGATAAACTGTTTGAACAAGCAGTTGAACGAGCTGCTGCCGCACCTCTAGCTTATGGATATTTTGCTTTAGAAACACAAGATGAAATTCATCTTAGTTCTGCAAAATTACAGTTAGGTGTTGAGTAG</t>
  </si>
  <si>
    <t xml:space="preserve">g2356</t>
  </si>
  <si>
    <t xml:space="preserve">mph(I)_1</t>
  </si>
  <si>
    <t xml:space="preserve">mphI</t>
  </si>
  <si>
    <t xml:space="preserve">KX531056</t>
  </si>
  <si>
    <t xml:space="preserve">ATGACAATAGCAAAACCAAATGATGATTATACACAAGTGATCCAAGAGATGCTGGAGATTGCCGGAAAACACGGGGTGAATTTGATTCCGGAGGGAATAGAGATGAATGAATCCGGCATGGATTTCCTTGTTGGATTCGCAGAGGAGGCAGGGACTGGAGCACGGTGGATTCTGCGGAAACCGAGACGACCGGATGTGCTGGATAGAGCAGATAACGAAGCTAGGGTCCTGAAGCTGATTCAATCCCATCTTTCGGTTGATGTACCGGATTGGCGGATTTACACGCCGGAGCTCATCGCCTATCCGCTGCTTAGCGGGCAGCCTGCCGCTTCCGTCAGCATGGAAGGATATGCATGGAATATGGATCATGAGAATCCGGGCGACGGGTTTATCCGCTCACTGGCTGAAGCGCTGGTTGCCTTGCATGGCGTCGATCATGATGCAGCCCGAGCAGCAGGTCTGCGGGTAAAGAGTCCCCAAGAGGTTCGTGATGAGACGGCGCGAAATATGGAAGACATCAAGAGCCGTCTGGGCGTTTCCGATGCGCTGTGGGAGAGATGGCAAAAATGGCTGGAGGAGGATTCCTATTGGCCGACGCATTCTGCCCTCATCCATGGCGATCTTCATCCCCCGCATATCCTGATTGATGAGCGCGTGCAGGTGACCGGACTTTTGGATTGGACGGAGTCCGAGGTAGCAAGTCCCGCCAAAGACTTCGTGTTATACTACGCTATTTATGGCGAGCATAATCTCCGTGTCCTGTTGGACCGGTATGAACAAGCCGGAGGGAAGGTATGGCCGCGCATGTTCGATCATATTGTCGAACAGCATGCCGCGTATCCCGTGCTGATCGCCCAGTTCGCTCTCCTGACAGGCCAGGAAGAGTATATGACGATGGCGCGGAATGCTCTGGGTTTGACGGAGTAA</t>
  </si>
  <si>
    <t xml:space="preserve">g2357</t>
  </si>
  <si>
    <t xml:space="preserve">mph(J)_1</t>
  </si>
  <si>
    <t xml:space="preserve">mphJ</t>
  </si>
  <si>
    <t xml:space="preserve">KY753883</t>
  </si>
  <si>
    <t xml:space="preserve">ATGTCAAAAAACAATGTAGAGCACATGCTTGCACTCGCGAAAAATAACGGAATCCTGGTAGACCCCACTACCGTGAAAGTGAATGAATCCGGCTTGGATTTTCTTGCGATTTTTGCAAGTACGATAGATGGTATTCCATGGGTATTACGGCAACCGCGCCGGGACGATGTTGTGGAGACAGCGCGTTATGAGAAAAGGGTGCTAGATCTCGTTGCAAAACATCTGCGTGTCGAAGTACCGGATTGGCAGGTTCACACCTCTGAATTCATCGCTTATCCGATCCTGGGTGGCACACCGATGGCGACGATCAATATGGAAACCAAAAATTATGACTGGTATTTGAATCCCGAATCCCTACCCGAACTGTGCATCCAAACGTGGGCGGAAGCATTGGTGGAATTACACGGTATTCATCATGATCTCGCTCGAGATGCTGGTATCCGCGTCAAGCAGCCTAGCTATGCACGAGCAAGCCTTCGAGAAAAGATGAATGAAATCAAACGCGTCTTTGGCGTTTCTGGGGCGCTATGGGATCGATGGCAAAAATGGCTTGCAGATGAAACATTCTGGCCTGCTCACTCTGCACTTGTGCATGGTGACCTCCATCCGGGGCATATCCTGGTTGCTGAAAACGGCAAGGTAACAGGACTCCTGGATTGGACGGAGGCAGAAGTCTCTGACCCTGCTATTGATTTCACGGTCGTATACCTGTTGTTCGGAGATACTGGCTTGGCCGATTTCATCCAACGGTATGAGAAAGCAGGAGGCCGTGTATGGTCGCGTATGCATGAGCATATCGTCGAAATGACGGCTGCGTATCCCGTCACTCTTGCTACCTTCGCATTGAAATCAGGGCTGGAAGAGTTCAAGATCATGGCACGACAAGCTCTGGGTGTCGACGAGAACGGCAAAGAGATCACTTCCTAG</t>
  </si>
  <si>
    <t xml:space="preserve">g2358</t>
  </si>
  <si>
    <t xml:space="preserve">mph(K)_1</t>
  </si>
  <si>
    <t xml:space="preserve">mphK</t>
  </si>
  <si>
    <t xml:space="preserve">NC_000964</t>
  </si>
  <si>
    <t xml:space="preserve">ATGACAAACCTTAACGAAAAACAGCTTATCACTGAGATTGTCGGGCTTGCACGCAGCCAAGGTTTGACGGTTCATTCTGAGAACGCGCAATTGAATGAAACCGGAATGGACTTTCAAGTTGTATTTGCCAAGGACGACACAGGTATGCCATGGGTGCTGCGAAAACCGCGGCGAAGTGATGTTGTGGAAAGAGCATCTGCAGAAGGCATAACGCTTGCCTTTCTCCGCGCGAATCTGACTGCTGATGTGCCGGATTGGAGAATTCATACACCGGAATTGATCGCTTACCCCATGTTAAAAGGAACGCCGGCTGCTGGAATTGACTTGGAACAAAAGCAATATGTATGGAATATGGATCATCAGCCGCCGTCAGACGACTTTGTCCGCACACTTGCCGACATACTGGCTGAATTACATGGCACGGATCAAATATCTGCTGGGCAATCCGGAATAGAAGTGATAAGGCCAGAAGATTTCAGGCAAATGACAGCAGACTCTATGGTTGATGTGAAGAATAAGCTTGGCGTATCTACGACGCTTTGGGAAAGATGGCAAAAGTGGGTAGATGATGATGCATACTGGCCGGGTTTCTCTTCTTTGATACACGGCGATCTCCACCCGCCGCATATCCTTATCGATCAAAATGGACGTGTCACAGGACTTCTGGATTGGACAGAAGCGAAGGTTGCTGACCCAGCCAAGGATTTTGTTCTTTATCAAACCATTTTCGGAGAAAAAGAAACTGCCCGTTTGCTTGAATACTATGATCAAGCAGGCGGCCGAATATGGGCAAAAATGCAGGAACACATCTCAGAGATGCAGGCGGCGTATCCGGTGGAAATCGCCAAGCTAGCTCTGCAAACACAGCAGGAGGAACACATCAATATGGCGCTGGAAGCACTTGGTGTAACATCGGATTAA</t>
  </si>
  <si>
    <t xml:space="preserve">g2359</t>
  </si>
  <si>
    <t xml:space="preserve">mph(N)_1</t>
  </si>
  <si>
    <t xml:space="preserve">mphN</t>
  </si>
  <si>
    <t xml:space="preserve">KF648874</t>
  </si>
  <si>
    <t xml:space="preserve">ATGAGTAAAAATATGAAACAAGTTATAGAAATAGCTAAAAAACATAATCTTATTCTAAAGGAAGAAACAATGCAGTTTAATGAATCCGGACTTGATTTTCAAGTTGTATATGCTCTAGATGAAAGTGGAGTAGATTGGGTTCTTAGATTGCCTAGGCGTGAAGATGTTATGCCTAGAACAAAGGTAGAAAAACAAGCATTAGATTTGGTTAATCAGTATGTTAAATATTTCCAGGCGCCAAACTGGATTATATACACAGATGAGCTAATAGCATACAAGAAGTTAGATGGTGTGCCAGCAGGAACCATTGATCATAATATCGGAAATTATGTTTGGGAGATAGATATTAACAACGTTCCACCATCATTTCACATGTCTCTTGGAAGAGTGTTAGCAGAGCTTCATAGCATACCTAGTGATAAAGCTGCAGAATTTGGACTAATAGTGCAAACCCCTGAAGAAGCGAGAAAATCAATGAAGCAACGTATGAATGATATAAAAACAAAATTCGGTGTAGGTGAGAAATTATGGAATAGATGGCAGTCGTGGGTTAATGATGATGAAATGTGGCCAAAGAAAACTGGACTGATTCATGGAGATGTTCATGCCGGACATACCATGATTGATGAAGAGGCTAATGTGACTGGATTGATCGACTGGACTGAAGCTAAGGTAACAGATATTTCAAATGACTTTGTTTTCAACTACAAGGCTTTTGGAGAAGAAGGATTAGAAGATCTGATAATTGCTTATAAAGAAGCTGGGGGTTATTACTGGCCTAAAATGAAAGAGCATATTATTGAACTGGTCGCTGCATATCCGGTTTCAATTGCTGAGTTTGCAATAGTATCTGGTGTTGAAGAATATGTTCAAATGGCGAAAAAGGCATTGGAAATAGACGATGTTTAA</t>
  </si>
  <si>
    <t xml:space="preserve">g2360</t>
  </si>
  <si>
    <t xml:space="preserve">tlr</t>
  </si>
  <si>
    <t xml:space="preserve">tlr(C)_1</t>
  </si>
  <si>
    <t xml:space="preserve">tlrC</t>
  </si>
  <si>
    <t xml:space="preserve">M57437</t>
  </si>
  <si>
    <t xml:space="preserve">ATGCGTACATCACCTTCCTCCCAGCTTTCCCTGCACGGTGTCACCAAGCGCTACGACGACCGTGTCGTGCTCAGTCAGGTCTCCCTCGCCATCTCCCCGGGGGAGAAGGCCGGCATCATCGGCGACAACGGGGCCGGGAAGTCCACCCTGCTCCGTCTGCTCGCCGGTGAGGAACGGCCCGACGCGGGGGAGGTGACCGTGATCGCGCCCGGCGGTGTCGGCTACCTCCCGCAGACCCTCGGCCTGCCGCCGCGGGCCACGGTGCAGGACGCCATCGATCTGGCCATGACCGAGCTGCGCGTCCTGGAGGCCGAACTGCGCCGTACCGAGGCCGCGTTGGCCGAGGCCGCCACGGACGAGGCCCTGCAGGACGCCCTCACCGCGTACGCCCGTCTGACCGAGCAGTACGAGGTCCGTGACGGCTACGGCGCCGATGCCCGCGTGGACGCCGCGCTGCACGGTCTCGGGCTGCCCGGACTGCCACGTGACCGGCGGCTGGGCACCCTCTCCGGTGGAGAGCGATCGCGGCTGGCGCTGGCGGCCACCCTGGCGTCCCAGCCGGAACTGCTGCTGCTCGACGAGCCGACCAACGACCTGGACGACCGGGCCGTCCACTGGCTGGAGGAACATCTGAGCGGCCACCGCGGCACCGTCGTCACGGTGACCCACGACCGGGTGTTCCTGGACCGGCTCACCGCCACGGTCCTGGAGGTCGACGGCCGCGGCGTCTCCCGCCACGGCGACGGCTACGCGGGGTATCTCGCCGCCAAGGCCGCCGAGCGCCGCCGGCGGCAGCAGCAGTACGACGAGTGGCGCGCCGAACTCGACCGCAACCGCCGGCTGGCCGAGGCCAACGTCGCCCGGCTGGACGGCATCCCGCGCAAGATGGGGAAGGCCGCCTTCGGGCACGGCGCGTTCCGCGCGCGCGGGCGCGACCACGGCGCGATGAGCCGGGTCCGCAACGCCAAGGAGCGGGTCGAGCGGCTCACCGCGAATCCGGTGGCGCCACCGGCGGACCGGCTCTCCCTCACCGCGCGCATCGCCACGGCGGACGGCCCGGGGGAGGCGCCGGCCGCGGAACTCGACGGCGTGGTCGTCGGCAGCCGGCTGCGCGTGCCGAAGCTGCGCCTGGGCGCGGCCGAACGGCTGCTGATCACCGGCCCCAATGGCGCGGGCAAGAGCACCCTGCTGTCCGTGCTGGCCGGGGAACTGAGCCCGGACGCGGGCGCGGTGAGCGTCCCCGGGCGCGTGGGGCATCTGCGCCAGGAGGAGACGCCCTGGCCCGCGAAGCTGACCGTGCTGGAGGCCTTCGCCCACAACCGGCCCGGCGACCGGGACGAACAGGCCGACCGGCGGCTGTCCCTCGGCCTGTTCGAGCCGGAGGCGCTGCGGCTGCGGGTCGGGGAGCTGTCGTACGGTCAGCGCCGCCGCATCGAACTGGCCCGGCTGGTCAGCGAGCCGGTGGGTCTGCTCCTGCTGGACGAGCCCACCAACCACCTCTCACCGGCGCTGGTGGAGGAGTTGGAGGAGGCGCTGACGGGCTACGGGGGCGCGCTGGTGCTGGTCACCCACGACCGGCGGATGCGAAGCCGGTTCACCGGCTCGCATCTGGAGCTGCGCGAGGGCGTCGTCTCCGGCGCACGCTGA</t>
  </si>
  <si>
    <t xml:space="preserve">g2361</t>
  </si>
  <si>
    <t xml:space="preserve">lnu</t>
  </si>
  <si>
    <t xml:space="preserve">lnu(E)_1</t>
  </si>
  <si>
    <t xml:space="preserve">lnuE</t>
  </si>
  <si>
    <t xml:space="preserve">KF287643</t>
  </si>
  <si>
    <t xml:space="preserve">TTGGGAAAAAATAATGTCACAGAAAAACATCTATTTTATATTTTAGATTTACTTAAAGACCTCCAAATAACTTATTGGTTAGACGGTGGATGGGGAGTAGATGTACTCACTGGAAAGCAACAGAGAGAACACAGAGACATAGATATCGATTTTGATTCACAACATACAGACAAATTAGTTAAAAAATTAAAAGAGATTGGATACATCACAGTTGTAGATTGGATGCCTTCCAGAATGGAATTAAAACACGAAGAATACGGATATTTAGATATACATCCCTTAGATTTAAAAAAAGATGGCACAGCAACTCAAGCCGATCCAAAAGGCGGTTTTTATCTATTCGAAAAAGATTGGTTCACAACTACAAATTACAAAAATCGAAAAATACCATGCATTTCAAAAGAAGCACAACTACTTTTTCACTCTGGATATGAATTAACAGAAAAAGACCAATTTGATATTAAAAATTTAAACTCAATAAATCAAGTTAAGAAAGAAGGTCATTTTTCAAATGACTTCTAA</t>
  </si>
  <si>
    <t xml:space="preserve">g2362</t>
  </si>
  <si>
    <t xml:space="preserve">lnu(G)_1</t>
  </si>
  <si>
    <t xml:space="preserve">lnuG</t>
  </si>
  <si>
    <t xml:space="preserve">KX470419</t>
  </si>
  <si>
    <t xml:space="preserve">TTGTTAAAACAAAAGGAACTAATGGCAAGGGTTAAGGAACTTGTCCAGTCAGATGAACGAATATCTGCTTGTATGATGTATGGCTCTTTTACAAAAGGAGAGGGAGATCAATACTCTGATATAGAATATTACGTTTTTCTAAAAGATGATACAATTTCCACCTTTGATTCAGCAAAATGGCTAAATGAAGTCGCTTCCTACACTTTACTCTATCAAAATGAGTACGGTACGGAAGTAGTAATTTTTGAAAATCTAATACGTGGTGAATTTCATTTCCTTTCCGAAAACGAAATGAATATTATTCCTTCATTCAAAGAATCAGGCTACATTCCTGACACAAAAGCAATGTTTATTTATGATGAAACAGGACAACTAGAATTGTATTTATCAGAGTTGGAAGGTCCGGGACCAAATAGACTTACAGAAGAAAACGTAAATTTTTTATTGAATAATTTTTCCAACCTATGGTTAATGGGGATTAATGTTCTTAAAAGAGGGGAAAATGCACGTTCACTGGAACTTTTATCTCAATTACAAAAAAATATACTACAACTCATTCGAATTGCGGAAGAAAATGCCGATAATTGGTTTAATATGACAAAGAATCTTGAAAAAGAAATTAGTCCTGAAAACTATGAAAAGTTTAAAAAGACTACTGCCCGATTAAATGAATTAGAACTATATGAAGCCTATAAGAACTCTTTGCTTCTCGTTATGGAACTTCGAAATCTCGTTGAAAAACAGTATCAATTAACCATTAGCGATGATTTTTTAGGCAAACTGTTTAATTATATGAACGAATAA</t>
  </si>
  <si>
    <t xml:space="preserve">g2363</t>
  </si>
  <si>
    <t xml:space="preserve">lnu(P)_1</t>
  </si>
  <si>
    <t xml:space="preserve">lnuP</t>
  </si>
  <si>
    <t xml:space="preserve">FJ589781</t>
  </si>
  <si>
    <t xml:space="preserve">GTGATTGGAATAAATGATGCTTGTGAAATATTGAGTTGGGCATATAATAATAATATAGAAATATGGTTAGATGGTGGTTGGGGTGTAGATGCTTTACTTGGAAAAGAAACACGTCAGCATAATGACATTGATTTATTTGTAGAAGAAAAAAACTATAATAAATTTATTGAAATAATTAAAAATAAAGGATTTAATGAAATTGTAGTGGAGTATACAAGTGAAGTGCATACTATTTGGTCTGATAATAAATTACGAATTATTGATTTACACATGTTTAAAGATAACTGTGATGGAACCATATGTTATGAAGGCGAAGTTTTTCAAAAAAATATATTCGATGGTGTTGGAAAAATAGGAAATATTATGGTTTCTTGTATAAATGCTAAAAATCAAGTCTTATTTCACTTAGGGTATGAATTTGGAGAAAGTGATATTCATGATGTAAAATTATTATGTAAAGAATTTAACATTCCGATACCTAAAGAATATGAAAATTTTTAA</t>
  </si>
  <si>
    <t xml:space="preserve">g2364</t>
  </si>
  <si>
    <t xml:space="preserve">lsa</t>
  </si>
  <si>
    <t xml:space="preserve">lsa(A)_3</t>
  </si>
  <si>
    <t xml:space="preserve">lsaA</t>
  </si>
  <si>
    <t xml:space="preserve">AY737526</t>
  </si>
  <si>
    <t xml:space="preserve">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GAATTAGAACGAGAATTAACGCTTTTAAACGTTGATCCTGAAGTTTTATGGCGGCCCTTTTCTTCTTTATCAGGCGGCGAAAAGACGAAAGTTTTATTAGGTCTTCTTTTTATTGAAGAAAAGGCCTTTCCTTTAATTGACGAGCCAACAAATCATTTAGATCTAGCTGGCAGACAACAAGTGGCTGAATATTTGAAGAAAAAGAAACACGGGTTTATTTTAGTCAGCCACGATCGGGCATTTGTTGATGAAGTGGTTGATCATATTTTGGCGATTGAAAAAAGTCAATTGACGCTGTATCAAGGGAATTTTTCTATTTATGAAGAGCAAAAAAAATTAAGAGATGCTTTTGAACTAGCAGAAAATGAAAAAATCAAAAAAGAAGTCAATCGCTTGAAAGAAACCGCTCGTAAAAAAGCGGAATGGTCGATGAACCGTGAAGGTGATAAGTACGGCAATGCTAAAGAAAAAGGAAGCGGGGCGATTTTTGATACAGGAGCCATTGGTGCCCGGGCAACGCGCGTAATGAAGCGCTCGAAACACATTCAACAACGTGCCGAAACACAATTAGCAGAAAAAGAAAAACTATTAAAAGATCTTGAGTATATTGATCCTTTGTCAATGGATTATCAGCCAACGCATCACAAAACATTATTGACGGTGGAAGAGCTTCGTCTAGGCTACGAGAAAAATTGGCTGTTTGCGCCAATTTCTTTTTCAATAAACGCGGGAGAAATTGTTGGAATAACAGGAAAAAATGGCTCAGGAAAATCGAGCTTGATTCAGTATTTGTTGGGGGATTTTTCTGGAGATTCAGAAGGCGAAGCCACTT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AGCCTGCAATGCTAGTGATTGAGCATGATGCACATTTCATGAAGAAAATAACAGATAAAAAAATTGTCTTGAAATCATAA</t>
  </si>
  <si>
    <t xml:space="preserve">g2365</t>
  </si>
  <si>
    <t xml:space="preserve">lsa(E)_1</t>
  </si>
  <si>
    <t xml:space="preserve">lsaE</t>
  </si>
  <si>
    <t xml:space="preserve">JX560992</t>
  </si>
  <si>
    <t xml:space="preserve">ATGTCCTTAATAAATGTTTCAAATCTAACTTTTTCATATGAAGGAAGTTATGACAATATTTTTGAAAATGTAAGTTTTCAGATAGATACAGATTGGAAACTCGGTTTTATTGGAAGAAACGGACGCGGTAAAACTACTTTCTTAAATTTACTGCTTGGCAAATATGCGTATTCCGGCAATATAAGTTCTACAGTTAAGTTTGAGTATTTTCCTTATGATGTGGAAGATAAGAGTCTATATACAATTGAAGTAATGAAGAGTATTTGTACGGAATGTATGGATTGGGAGATTTTTCGTGAAATATCATTGCTTGATGTTCAAGAAGATGCTTTATATCGTCCGTTTAATACATTGTCAAATGGTGAGCAAACGAAGGTCCTTCTTGCAGCTTTATTCCTTACAGCGAGTTGTTTCCTGCTTATTGATGAACCTACAAACCATCTTGACATCGATGCACGTAATGTAGTGCAAAACTATTTGAAACGCAAGAAGGGGTTTATTTTGGTATCTCATGATAGAAGCTTACTTGATCAATGTGTTGACCATATACTATCTATCAATAAAACGAATATCGAAATCCAAAAGGGAAATTTTACTTCTTGGTGGGAGAACAAAACGTTACAAGATAATTTTGAACTGGCAGAAAACAAGAAACTCCTTAAAGAAATAGGAAGGTTGTCTTATGCAGCAAAACGTAGTTCAAACTGGTCAAATAAAGTAGAAAAAAGTAAATATGGAACAACAAATTCTGGTTCAAAACTGGATAAGGGTTATGTTGGACATAAGGCTGCAAAAGCGATGAAACGTGCCAAAAATATTGAGTCAAGACATCAGGAAGCCGTTTTACAAAAATCAGAACTGCTCCACAACATTGAACAATATGATGACTTAAAAATTTCACCACTTGAATTTCACAAAGAGTGCTTAATAGAAGCGAATGATTTATCATTGTCTTATGGAGATAAAGAAGTATGCAGTAATCTTAATTTCAGAGTCAATATTGGTGATAGAGTTGCCATTATCGGAAAAAATGGGAGTGGTAAGTCTAGTATCCTAAAATTGATTAATGGAGATGATATTAAATTTACCGGAAATTTTATGCTAGCAAGTGGACTAAAAATTTCTTATATTTCGCAAGATACTTCATATTTAAAAGGTAATCTATCTGAATTTGCCTATAATAATAAGATCGATGAAACTCTATTTAAAACGATTCTTCGTAAACTGGATTTTAATAGAGAGCAGTTTGATAAGAACATGGTGGATTTTAGTGCTGGTCAGAAAAAGAAAGTACTAATTGCTAAAAGCCTTTGTGAAAGTGCACATTTGTATATATGGGATGAGCCATTGAACTATATTGATATTTTTTCACGTATCCAAATTGAAAAAATGATTTTGGAATATTGTCCTACACTATTGTTTGTGGAGCATGATGATGCTTTTTGCAATAACATTTGTACGAAAAATATTAATTTAGGTTTGTAG</t>
  </si>
  <si>
    <t xml:space="preserve">macrolides-lincosamide-streptogramin-pleuromutilin</t>
  </si>
  <si>
    <t xml:space="preserve">g2366</t>
  </si>
  <si>
    <t xml:space="preserve">sal</t>
  </si>
  <si>
    <t xml:space="preserve">sal(A)_1</t>
  </si>
  <si>
    <t xml:space="preserve">salA</t>
  </si>
  <si>
    <t xml:space="preserve">KC693025 </t>
  </si>
  <si>
    <t xml:space="preserve">ATGCTATTTTTATTTGAAGAAAAAGCATTAGAAGTTGAACATAAAGTATTAATACCCGAGTTGACTTTTTCAATAGAGGACCATGAACATTTAGCAATCGTTGGTGTTAATGGTGTTGGAAAATCAACATTATTAAAAGTCATTCATCAAGATCAATCAGTTGATTCAGCGATGATGGAACAAGATTTAACACCTTATTATGATTGGACTGTTATGGATTATATAATTGAATCATATCCTGAAATCGCAAAGATTAGATTGCAACTTAATCATACAGATATGATTAATAAATATATTGAATTAGATGGATACATTATAGAAGGTGAAATCGTAACAGAAGCAAAAAAGCTCGGAATAAAAGAGGAACAACTAGAACAGAAAATTTCTACTTTAAGTGGTGGAGAACAAACAAAAGTATCATTTTTAAAAGTGAAAATGTCTAAAGCATCATTACTATTAATCGATGAACCAACAAACCACATGGATTTAGAAATGAAGGAATGGTTGACGAAAGCTTTTAAACAAGAACAACGTGCTATATTATTTGTATCTCATGACCGAACATTTTTAAATGAAACGCCAGATGCTATATTAGAATTGAGTCTTGATGGGGCTAAGAAGTATATCGGTAAATACGATAAATACAAACAACAAAAAGATATAGAGCATGAAACATTAAAGCTACAGTATGAAAAACAACAAAAAGAACAAGCGGCCATTGAAGAAACGATTAAAAAATATAAAGCATGGTATCAAAAAGCAGAACAAAGTGCTTCTGTGAGAAGCCCATATCAACAAAAACAATTAAGTAAGTTAGCGAAACGGTTTAAATCAAAAGAACAACAATTAAATCGTAAACTTGATCAAGAGCATATCCCAAATCCACATAAAAAAGAGAAAACTTTCTCAATACAACATCATAATTTTAAATCACATTATTTAGTTCAATTTAATCATGTTTCGTTTGCTTATGATAACCGGAAAATATTCGATGATGTATCATTCTATATTAAGCGAAATCAAAATGTTATTGTTGAAGGCAGAAATGGTACAGGTAAATCAACTTTAATCAAATTGATACTCGGTGAACTCGAGCCAACTAAAGGTGATATAACTGTTCATCCAGAATTAGAAATTGGATATTTCTCTCAAGATTTTGAGAATTTAAATATGCATCATACTGTCTTAGATGAAATATTAGAAATTCCTGAAATGAAAGAAGCAGATGCAAGAACCATATTAGCAAGCTTTTATTTTGATAAAGATAGGATAAATGATGTTGTTGAAACACTATCGATGGGTGAAAAATGTAGGTTACAATTTGTAAAATTATATTTTTCAAATCCTCATATTATGATATTAGATGAGCCAACAAACTATTTCGATATTGGCATGCAAGAAAATATCATTCAATTAATACAATCATTTCAAGGTTCGGTCCTTATTGTATCTCATGATAATTATTTTAAATCACAAATTAAAGATCAGACTTGGACTATAAAAAATCATCAAATGACGCATGAAAATGTTCAAGTCAAAGATCCTATTAATACAGAATCTATGAAACATCATTTAAAAGAATTAGAACAATATACAGATGAAAGAAATCGTGAAACAGAGTTCTAG</t>
  </si>
  <si>
    <t xml:space="preserve">g2367</t>
  </si>
  <si>
    <t xml:space="preserve">sul</t>
  </si>
  <si>
    <t xml:space="preserve">sul4_1</t>
  </si>
  <si>
    <t xml:space="preserve">sul4</t>
  </si>
  <si>
    <t xml:space="preserve">MG649393</t>
  </si>
  <si>
    <t xml:space="preserve">ATGTCAACCACACTAACCAGCTTCAAATGGGGTGAACGCACCTACATCATGGGCATCCTCAACGTCACTCCAGACAGCTTTTCTGGAGATGGCGTTATGGTTGAAGAAGATGTCATCGCCAAAGCGGTAGCCCAGGCCAAACAATTTGTAGCCGACGGCGCAGACATCATCGACATTGGCGGCGAGAGTACCCGCCCTGGCAGCTCACCTATAAGCGCAGAGGAAGAACTGGCGCGGGTGCTGCCGGTGGTGCAGGCCGTACGCCAGGCTGTGGACGTCGTTATTTCCATCGACAGCTACCGCGCTTCCGTGGCCGAAGCGGCCCTGGCGGCAGGCGCCAGCTGGCTCAACGACGTCTGGGGGCTGCGCATGGACCCGGACATGGCCGGCCTGGCAGCACAAGCCGGCTGCCCCATCGTCCTTATGCACAACCGCAGCAAACCAAAGAACATAGCGCAAGAAAAAAAGCTGGGCGGGCGCTTCATCGGGGTAAAATACGACGACCTCATCACCGACGTTAAACGTGAATTACAAGAAAGCATCGACATCGCCTTAAAAGCCGGCGTAAAAGAGTCCCAAATTATCCTGGATCCCGGCATCGGCTTCGGTAAAACCGTCGAGCAAAGTTTGCAACTGCTCGACCAGATTAATCAGTTCAAAACAATGGGATTTCCCATCTTAATAGGTCCGTCGCGCAAATCATTTATTGGCTATACGCTCGATTTGCCGCCAGACCAGCGCATAGAAGGAACGGCGGCCACCGTCGCCATTGGCATTGACCGAGGAGCCGACGTTGTGCGCGTCCATGACGTCAAAGCAATCGTTCGGGTCGCCCGTATGACAGATGCAATCGTGAGACGTTAA</t>
  </si>
  <si>
    <t xml:space="preserve">sulphonamide</t>
  </si>
  <si>
    <t xml:space="preserve">Corrected the ResFinder version</t>
  </si>
  <si>
    <t xml:space="preserve">g2368</t>
  </si>
  <si>
    <t xml:space="preserve">tet(O/32/O)_1</t>
  </si>
  <si>
    <t xml:space="preserve">tetO-32-O</t>
  </si>
  <si>
    <t xml:space="preserve">JQ740052</t>
  </si>
  <si>
    <t xml:space="preserve">ATGAAAATAATTAACTTAGGCATTCTGGCTCACGTTGACGCAGGAAAGACAACATTAACGGAAAGTTTATTGTATACCAGTGGTGCAATTGCAGAACTAGGGAGCGTAGATGAAGGCACAACAAGGACAGATACAATGAATTTGGAGCGTCAAAGGGGAATCACTATCCAGACAGCAGTGACATCTTTTCAGTGGGAGGATGTAAAAGTCAACATTATAGATACGCCAGGCCATATGGATTTTTTAACCGAAGCATACCGTGCTTTATCTGTCCTTGACGGAGCTGTTTTAGTCATTTCGGCAAAAGACGGCGTACAGGCACAGACGCGTATATTATTCCATGCGCTTCAGAAAATGAACATTCCGACAATTATCTTTATAAATAAGATAGACCAAAATGGAATCGACCTACAGCGTGTTTACCAAAGCATTAAAGACAAACTTACCAGTGATATGATTGTCATGCAGGAGGTTTCCCTGTCGCCCCAAATAT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CTGACCATGCCTGTCCGGGAGAAATTGTTATTTTAGCTGATGATACTTTGAAACTGAACGACATTCTGGGAAATGAAAAACTCCTGCCTCACAAAACAT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t>
  </si>
  <si>
    <t xml:space="preserve">g2369</t>
  </si>
  <si>
    <t xml:space="preserve">tet(O/W)-1_1</t>
  </si>
  <si>
    <t xml:space="preserve">tetO-W-1</t>
  </si>
  <si>
    <t xml:space="preserve">AY485126</t>
  </si>
  <si>
    <t xml:space="preserve">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CAACCCGTTTTGGGCATCTATCGGACTGTCTGTTACACCACTCCCGCTTGGCTCCGGCGTACAATACGAGAGCCGGGTTTCGCTGGGATACTTGAACCAGAGTTTTCAAAACGCTGTCAGGGATGGTATCCGTTACGGGCTGGAGCAGGGCTTGTTCGGCTGGAACGTAACGGACTGTAAGATTTGCTTTGAATACGGGCTTTATTACAGTCCAGTCAGCACGCCGGCGGACTTCCGCTCATTGGCCCCGATTGTATTGGAACAGGCATTGAAGGAATCGGGGACGCAGCTGCTGGAACCTTATCTCTCCTTCACCCTCTATGCGCCCCAGGAATACCTTTCCAGGGCTTATCATGATGCACCGAAATACTGTGCCACCATCGAAACGGCCCAGGTAAAAAAGGATGAAGTTGTCTTTACTGGCGAGATTCCCGCCCGCTGTATACAGGCATACCGTACTGATCTGGCCTTTTACACCAACGGGCAGAGCGTATGCCTTACAGAGCTAAAAGGGTATCAGGCCGCTGTCGGCCAGCCGGTCATCCAGCCCCGCCGTCCAAACAACCGCCTGGACAAGGTGCGCCATATGTTTCAGAAGGTAATGTAA</t>
  </si>
  <si>
    <t xml:space="preserve">g2370</t>
  </si>
  <si>
    <t xml:space="preserve">tet(O/W/32/O)_1</t>
  </si>
  <si>
    <t xml:space="preserve">tetO-W-32-O</t>
  </si>
  <si>
    <t xml:space="preserve">EF065523</t>
  </si>
  <si>
    <t xml:space="preserve">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CGGTGATCTCCGCTAAAGATGGCGTGCAGGCCCAGACCCGTATTCTGTTCCAC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T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</si>
  <si>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 xml:space="preserve">g2371</t>
  </si>
  <si>
    <t xml:space="preserve">tet(O/W/32/O/W/O)_1</t>
  </si>
  <si>
    <t xml:space="preserve">tetO-W-32-O-W-O</t>
  </si>
  <si>
    <t xml:space="preserve">DQ525023</t>
  </si>
  <si>
    <t xml:space="preserve">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TGGTGATCTCCGCTAAAGATGGCGTGCAGGCCCAGACCCGTATTCTGTTCCATGCCCTGCGGAAAATGAACATTCCCACCGTTATCTTTATCAACAAGATCGACCAGGCTGGCGTTGATTTGCAGAGCGTGGTTCAGTCTGTTCGGGATAAGCTCTCCGCCGATATTATCATCAAGCAGACGGTGTCA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CAACCCGTTTTGGGCATCCATCGGACTGTCTGTTACACCACTCCCGCTTGGCTCCGGTGTACAATACGAGAGCCGGGTTTCGCTGGGATACTTGAACCAGAGTTTTCAAAACGCTGTCAGGGATGGTATCCGTTACGGGCTG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</si>
  <si>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 xml:space="preserve">g2372</t>
  </si>
  <si>
    <t xml:space="preserve">tet(O/W/O)-1_1</t>
  </si>
  <si>
    <t xml:space="preserve">tetO-W-O-1</t>
  </si>
  <si>
    <t xml:space="preserve">AY196921</t>
  </si>
  <si>
    <t xml:space="preserve">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AACAAGTTAGCTTAA</t>
  </si>
  <si>
    <t xml:space="preserve">g2373</t>
  </si>
  <si>
    <t xml:space="preserve">tet(W/32/O)_1</t>
  </si>
  <si>
    <t xml:space="preserve">tetW-32-O</t>
  </si>
  <si>
    <t xml:space="preserve">AM710601</t>
  </si>
  <si>
    <t xml:space="preserve">ATGAAAATAATCAATATTGGAATTCTTGCCCATGTAGACGCTGGAAAGACGACCTTGACGGAGAGCCTGCTATATGCCAGCGGAGCCATTTCAGAACCGGGGAGCGTCGAAAAAGGGACAACGAGGACGGACACCATGTTTTTGGAGCGGCAGCGTGGGATTACCATTCAAGCGGCAGTCACTTCCTTCCAGTGGCACAGATGTAAAGTTAACATTGTGGATACGCCCGGCCAT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t>
  </si>
  <si>
    <t xml:space="preserve">g2374</t>
  </si>
  <si>
    <t xml:space="preserve">tet(X5)</t>
  </si>
  <si>
    <t xml:space="preserve">tetX5</t>
  </si>
  <si>
    <t xml:space="preserve">CP040912</t>
  </si>
  <si>
    <t xml:space="preserve">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t>
  </si>
  <si>
    <t xml:space="preserve">added 29-07-2020</t>
  </si>
  <si>
    <t xml:space="preserve">g2375</t>
  </si>
  <si>
    <t xml:space="preserve">tet(X6)</t>
  </si>
  <si>
    <t xml:space="preserve">tetX6</t>
  </si>
  <si>
    <t xml:space="preserve">MN507533</t>
  </si>
  <si>
    <t xml:space="preserve">ATGACTTTACTAAAACATAAAAAAATTACAATAATTGGTGCCGGGCCTGTTGGATTAACAATGGCGAGATTGTTACAGCAAAACGGCGTGGACATTACAGTTTACGAGAGAGACAAAGACCAAGATGCAAGGATTTTTGGTGGGACACTTGATCTGCACAGGGATTCGGGACAGGAAGCAATGAAAAGAGCGGGATTGTTACAAACTTATTATGACTTAGCTTTACCAATGGGTGTAAATATTGTTGATGAAAAGGGCAATATTTTAA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t>
  </si>
  <si>
    <t xml:space="preserve">g2376</t>
  </si>
  <si>
    <t xml:space="preserve">dfr</t>
  </si>
  <si>
    <t xml:space="preserve">dfrA34</t>
  </si>
  <si>
    <t xml:space="preserve">JYRF01000065</t>
  </si>
  <si>
    <t xml:space="preserve">ATGATCACAGCATGTGTAGCGATCGATAGCGATGGCGGTTTTGGTGCCCAGGGGACGCTTCCATGGGCAATACCAGAAGAATTTGCTTTTTACCAAGAGCATGTCAGGGGTGGTATCTGTATAATTGGCGGCAGATCGTTTAATGATCTAGTTCACTTATCGCTATCACCAAAGGGTGGTTTGTATAAAAAATGTCTACTCCGGACCACGCCACATATCGTAGTATCATCATCACACGAATTGGTGTACGATCCGTCGATAATGGCACTTATAGAGGCTGACAGGAGACATCTTGATCTGTACTTCGTGAACACCGTGGACGCTGCTGTTAAACTCGCAAAAGGGTTAGGTGGAATGCACGCGAATAAAGATATCCATTTCATTGGCGGTAAACGCATATATGATGCCGGTCTCGATTATTGTGACGAGGTATACACCTCAATATTACCGGCTGTGTATCTTAACTGCGACACATTCTTTCCTGTAGAAAAACTGTCGCGCATGTTTACACCAGAATTATACAAGACGATTCCTAACCAAGTTCATGCGGATATTCCTGTAATTAAATGGACCCGCAAGCGCGCATAA</t>
  </si>
  <si>
    <t xml:space="preserve">g2377</t>
  </si>
  <si>
    <t xml:space="preserve">dfrA35</t>
  </si>
  <si>
    <t xml:space="preserve">CP024557</t>
  </si>
  <si>
    <t xml:space="preserve">ATGATTTCAATCGTCGTAGCCAAATCCGCCAATCACGTCATCGGGGTAGACAATCAATTACCGTGGCGATTGCCGTCCGATCTGAAGTGGTTTAAAGAAACGACCACTGGTGGGGTAGTTGTTATGGGACGCAAGACATTTGAATCCATCGGTAAGCCATTGCCGGATCGAATCAATGTGATCATTTCTAAACAACCAGTGCCGATCGAATGGGCAAGTAAGGTAGTTTGGGTTAACTCGATCCAGCAAGCGATGGACTATGTTCGCGGTCTGGATGGGATGATCAAAACATTTATTATTGGCGGGAGTGAGATTTATCGCCAATTTATCTCATTGGTCGATCAGGTGTATCTTACCGAAGTAGGTGCCGAAATAGAAGGCGACGCGACGTTTCAGCCGTTAGACGAACATGAATGGACGCTCAAAACTTGGTGGGTGGTTCCAGACCAATCATCCAAAGATCAATTCCGTTACCAACGTAAGCTCTACGTGAGGAAGGTGTTAGATGAATGA</t>
  </si>
  <si>
    <t xml:space="preserve">g2378</t>
  </si>
  <si>
    <t xml:space="preserve">dfrA36</t>
  </si>
  <si>
    <t xml:space="preserve">CP038791</t>
  </si>
  <si>
    <t xml:space="preserve">TTGCTTTCAAAAAGTGATATATTGCTTCAATTTATATACTTTTATAATACATTCATTTTTCTAATAGCGTTTTTCATGAAAGTAAGTTTGATAGTTGCAATGGATCTTGAAAAGGGCATTGGTAAAAACAACGATTTGATGTGGCATTTACCGGCCGATATGCTTTTTTTTAAAGAAACTACACTGAATCACATTGTGGTTATGGGTAGGAAAAATTTCGAATCAATCCCTGAAAGGTTTCGTCCACTTCCAAATCGGGAAAATGCAATATTAACTCGGAATACAGCTTTTGAAGCACCGAATTGTACTGTTTTTCACAGCATGGAAGGTTGCTTGAAACACTATGAGAACGAAGATAAGAGAACCGTTTTTATCATTGGTGGCGGACAAATATATGAGGAGGCTTTAGAAAAAAACAGGGTTGATGAAATGTTTATAACCTTTGTGGATCATACTTTTGGTGCGGATACATTTTTTCCTTCCATCGATTTTTCGCTTTGGAATGAAGAGGTGCTGCGTGTGCATGAAGCAGATTCTAAAAATGCGTATAATTTTACGGTCAAAAAATTCACTAAGAAGTTATCCTGA</t>
  </si>
  <si>
    <t xml:space="preserve">g2379</t>
  </si>
  <si>
    <t xml:space="preserve">tmr</t>
  </si>
  <si>
    <t xml:space="preserve">tmrB</t>
  </si>
  <si>
    <t xml:space="preserve">AL009126.3</t>
  </si>
  <si>
    <t xml:space="preserve">ATGATCATTTGGATAAACGGGGCATTCGGTTCGGGAAAAACACAAACAGCCTTCGAACTGCACAGAAGGCTGAACCCATCTTACGTGTATGATCCCGAGAAAATGGGTTTTGCGCTGCGCTCCATGGTGCCGCAGGAGATCGCAAAGGACGATTTTCAAAGCTATCCTTTATGGCGGGCGTTCAATTACAGTTTGCTAGCTTCTCTGACAGATACATACCGCGGCATCCTTATTGTGCCTATGACGATTGTACACCCTGAATACTTCAATGAGATCATCGGCAGGCTCAGACAGGAAGGCAGGATCGTTCACCACTTTACACTAATGGCTTCAAAGGAAACCTTGTTAAAAAGGCTGCGCACCAGAGCAGAAGGAAAAAACTCATGGGCCGCCAAACAAATTGACCGCTGTGTTGAAGGATTATCATCACCCATTTTTGAGGACCACATTCAAACAGACAACCTGTCGATTCAGGATGTGGCAGAGAACATTGCCGCGAGAGCCGAACTCCCATTAGATCCTGATACAAGAGGCAGCCTCCGAAGGTTCGCCGACAGATTAATGGTAAAGCTGAATCATATCCGCATCAAATAA</t>
  </si>
  <si>
    <t xml:space="preserve">MIIWINGAFGSGKTQTAFELHRRLNPSYVYDPEKMGFALRSMVPQEIAKDDFQSYPLWRAFNYSLLASLTDTYRGILIVPMTIVHPEYFNEIIGRLRQEGRIVHHFTLMASKETLLKRLRTRAEGKNSWAAKQIDRCVEGLSSPIFEDHIQTDNLSIQDVAENIAARAELPLDPDTRGSLRRFADRLMVKLNHIRIK</t>
  </si>
  <si>
    <t xml:space="preserve">nucleoside antibiotics</t>
  </si>
  <si>
    <t xml:space="preserve">tunicamycin</t>
  </si>
  <si>
    <t xml:space="preserve">g2380</t>
  </si>
  <si>
    <t xml:space="preserve">gyrA</t>
  </si>
  <si>
    <t xml:space="preserve">gyrA_salm</t>
  </si>
  <si>
    <t xml:space="preserve">AE006468.2</t>
  </si>
  <si>
    <t xml:space="preserve">GTTTACCAGTACGTGGGCGAATGTGTTATAATTTGCGACCTTTGAATCCGGGATACAGTAGAGGGATAGCGGTTAGATGAGCGACCTTGCGAGAGAAATTACACCGGTCAACATTGAGGAGGAGCTGAAGAGCTCCTATCTGGATTATGCGATGTCGGTCATTGTTGGCCGTGCGCTGCCGGATGTCCGAGATGGCCTGAAGCCGGTACACCGTCGCGTACTTTACGCCATGAACGTATTGGGCAATGACTGGAACAAAGCCTATAAAAAATCTGCCCGTGTCGTTGGTGACGTAATCGGTAAATACCATCCCCACGGCGATTCCGCAGTGTATGACACCATCGTTCGTATGGCGCAGCCATTCTCGCTGCGTTACATGCTGGTGGATGGTCAGGGTAACTTCGGTTCTATTGACGGCGACTCCGCGGCGGCAATGCGTTATACGGAGATCCGTCTGGCGAAAATCGCCCACGAACTGATGGCCGATCTCGAAAAAGAGACGGTGGATTTCGTGGATAACTATGACGGTACGGAAAAAATTCCGGACGTCATGCCGACCAAAATTCCGAATCTGCTGGTGAACGGTTCTTCCGGTATCGCAGTAGGTATGGCGACGAATATCCCGCCGCACAACCTGACGGAAGTGATTAACGGCTGCCTGGCGTATATCGACAACGAAGACATCAGCATTGAAGGGCTGATGGAACATATTCCGGGGCCGGACTTCCCGACCGCCGCGATCATCAACGGTCGTCGTGGTATCGAAGAAGCCTACCGCACCGGTCGTGGCAAAGTGTACATTCGCGCCCGCGCGGAAGTTGAAGCTGACGCCAAAACGGGCCGTGAAACCATCATCGTCCATGAAATTCCCTATCAGGTGAACAAAGCGCGCCTGATCGAGAAAATCGCCGAGCTGGTGAAAGATAAACGCGTGGAAGGCATCAGCGCGCTGCGTGACGAATCCGACAAAGACGGGATGCGCATCGTGATTGAAGTGAAACGCGATGCGGTGGGCGAGGTGGTGCTTAATAATCTCTACTCCCAGACCCAGCTACAGGTTTCCTTCGGTATTAACATGGTGGCGCTGCATCACGGCCAGCCGAAGATCATGAACCTGAAAGATATCATTTCAGCGTTCGTGCGCCACCGCCGTGAAGTGGTGACGCGTCGGACTATTTTTGAACTGCGTAAAGCCCGTGACCGTGCGCATATCCTTGAAGCTCTGGCGATTGCGCTGGCCAACATCGACCCGATTATCGAACTGATTCGCCGCGCGCCAACGCCGGCGGAAGCAAAAGCGGCGCTGATTTCGCGTCCGTGGGATCTGGGCAACGTTGCTGCGATGCTGGAGCGCGCTGGTGATGACGCCGCGCGTCCGGAATGGCTGGAGCCAGAATTTGGCGTGCGTGACGGTCAGTACTACCTGACTGAACAGCAGGCGCAGGCGATTCTGGATCTGCGTTTGCAGAAACTGACCGGCCTGGAGCATGAAAAACTGCTCGACGAATACAAAGAGCTGCTGGAGCAGATTGCTGAATTGCTGCACATTCTGGGCAGCGCCGATCGCCTGATGGAAGTGATCCGCGAAGAGATGGAGTTAATTCGCGATCAGTTCGGCGATGAGCGTCGTACCGAAATCACCGCCAACAGCGCCGATATTAATATCGAAGATCTGATTAGCCAGGAAGATGTTGTCGTGACGCTGTCTCACCAGGGTTACGTCAAATATCAACCGCTGACAGATTACGAAGCGCAACGTCGTGGTGGGAAAGGTAAATCTGCCGCGCGTATTAAAGAAGAAGACTTTATCGACCGCCTGCTGGTGGCTAACACCCATGACACCATCCTCTGCTTCTCCAGCCGGGGCCGTCTGTACTGGATGAAGGTCTATCAGCTGCCGGAAGCCAGCCGCGGCGCGCGCGGTCGTCCGATCGTCAACCTGCTGCCGCTGGAAGCCAACGAACGTATCACCGCGATTCTGCCGGTTCGTGAGTATGAAGAAGGCGTCAACGTCTTTATGGCGACCGCCAGCGGTACCGTGAAGAAAACGGCGCTGACCGAATTCAGCCGTCCGCGTTCCGCCGGTATTATCGCGGTGAACCTCAACGACGGCGACGAGCTGATTGGCGTTGACCTGACTTCTGGTTCTGACGAAGTCATGCTGTTCTCGGCCGCGGGTAAAGTGGTGCGCTTCAAAGAAGACGCCGTCCGTGCGATGGGGCGTACCGCGACCGGTGTGCGCGGTATTAAGCTGGCGGGAGACGATAAAGTCGTCTCTCTGATCATCCCACGCGGCGAAGGCGCTATTCTGACCGTAACGCAAAACGGCTACGGGAAGCGTACCGCAGCGGACGAGTACCCGACCAAGTCTCGTGCGACGCAGGGCGTTATCTCTATCAAAGTGACCGAGCGCAACGGTTCCGTTGTCGGTGCGGTACAGGTAGACGATTGCGACCAGATCATGATGATCACGGATGCCGGTACTCTGGTGCGTACCCGTGTGTCCGAGATCAGCGTAGTGGGACGTAATACCCAGGGCGTTATCCTTATCCGCACGGCGGAAGATGAAAACGTGGTGGGTCTGCAACGCGTTGCTGAACCGGTAGATGACGAAGAACTCGACGCTATCGACGGCAGCGTGGCGGAAGGGGATGAGGATATCGCCCCGGAAGCGGAAAGCGATGACGACGTTGCGGATGACGCTGACGAGTAA
</t>
  </si>
  <si>
    <t xml:space="preserve">MSDLAREITPVNIEEELKSSYLDYAMSVIVGRALPDVRDGLKPVHRRVLYAMNVLGNDWNKAYKKSARVVGDVIGKYHPHGDSAVYDTIVRMAQPFSLRYMLVDGQGNFGSIDGDSAAAMRYTEIRLAKIAHELMADLEKETVDFVDNYDGTEKIPDVMPTKIPNLLVNGSSGIAVGMATNIPPHNLTEVINGCLAYIDNEDISIEGLMEHIPGPDFPTAAIINGRRGIEEAYRTGRGKVYIRARAEVEADAKTGRETIIVHEIPYQVNKARLIEKIAELVKDKRVEGISALRDESDKDGMRIVIEVKRDAVGEVVLNNLYSQTQLQVSFGINMVALHHGQPKIMNLKDIISAFVRHRREVVTRRTIFELRKARDRAHILEALAIALANIDPIIELIRRAPTPAEAKAALISRPWDLGNVAAMLERAGDDAARPEWLEPEFGVRDGQYYLTEQQAQAILDLRLQKLTGLEHEKLLDEYKELLEQIAELLHILGSADRLMEVIREEMELIRDQFGDERRTEITANSADINIEDLISQEDVVVTLSHQGYVKYQPLTDYEAQRRGGKGKSAARIKEEDFIDRLLVANTHDTILCFSSRGRLYWMKVYQLPEASRGARGRPIVNLLPLEANERITAILPVREYEEGVNVFMATASGTVKKTALTEFSRPRSAGIIAVNLNDGDELIGVDLTSGSDEVMLFSAAGKVVRFKEDAVRAMGRTATGVRGIKLAGDDKVVSLIIPRGEGAILTVTQNGYGKRTAADEYPTKSRATQGVISIKVTERNGSVVGAVQVDDCDQIMMITDAGTLVRTRVSEISVVGRNTQGVILIRTAEDENVVGLQRVAEPVDDEELDAIDGSVAEGDEDIAPEAESDDDVADDADE</t>
  </si>
  <si>
    <t xml:space="preserve">yes</t>
  </si>
  <si>
    <t xml:space="preserve">added 17-09-2020</t>
  </si>
  <si>
    <t xml:space="preserve">g2381</t>
  </si>
  <si>
    <t xml:space="preserve">gyrB</t>
  </si>
  <si>
    <t xml:space="preserve">gyrB_salm</t>
  </si>
  <si>
    <t xml:space="preserve">GAGAAACGTTGATGTCGAATTCTTATGACTCCTCCAGTATCAAAGTCCTGAAAGGGCTGGATGCGGTGCGTAAGCGCCCGGGTATGTATATCGGCGACACGGATGACGGCACCGGTCTGCACCACATGGTATTCGAGGTGGTAGATAACGCTATCGACGAAGCGCTCGCAGGTCACTGTAAAGATATCGTCGTGACTATTCACGCCGATAACTCCGTGTCCGTAACGGATGATGGCCGTGGCATTCCGACCGGGATTCACCCGGAAGAAGGCGTCTCGGCGGCGGAAGTGATCATGACCGTTCTGCACGCGGGCGGTAAATTTGACGATAACTCCTATAAAGTCTCCGGCGGTCTGCACGGCGTGGGCGTCTCGGTAGTCAACGCTCTGTCGCAAAAACTGGAACTGGTTATCCAGCGAGATGGCAAAATTCACCGTCAGATCTACGAGCACGGCGTGCCGCAGGCACCCCTGGCCGTCACTGGCGATACCGATAAAACCGGCACGATGGTACGTTTCTGGCCGAGCCACGAAACCTTCACCAACGTCACTGAATTTGAATATGAGATCCTGGCGAAACGCCTGCGTGAACTGTCATTCCTGAACTCAGGCGTCTCCATCCGCCTGCGCGACAAGCGCGATGGCAAAGAAGATCATTTCCACTACGAAGGCGGCATCAAGGCGTTTGTTGAATATCTGAACAAGAATAAAACGCCGATCCACCCGAATATCTTCTATTTCTCCACCGAAAAAGACGGTATCGGCGTGGAAGTAGCGCTGCAGTGGAACGATGGTTTCCAGGAAAACATCTACTGCTTTACCAACAACATTCCGCAGCGCGACGGCGGTACTCACCTTGCAGGCTTCCGTGCGGCGATGACCCGTACGCTGAACGCCTACATGGACAAAGAAGGCTACAGCAAAAAAGCCAAAGTCAGCGCCACCGGCGACGATGCCCGTGAAGGTCTGATTGCGGTGGTTTCCGTAAAAGTACCGGATCCGAAATTCTCCTCACAGACCAAAGATAAGCTGGTCTCTTCCGAGGTGAAATCGGCGGTAGAACAGCAGATGAACGAACTGCTGAGCGAATACCTGCTGGAAAACCCATCTGACGCGAAAATCGTCGTCGGCAAAATTATCGACGCCGCGCGTGCGCGTGAAGCGGCGCGTCGCGCCCGTGAAATGACCCGTCGTAAAGGCGCGCTCGATTTAGCCGGTCTGCCGGGCAAACTGGCGGACTGTCAGGAACGCGACCCGGCGCTGTCCGAACTGTACCTGGTGGAAGGGGACTCCGCGGGCGGCTCTGCGAAGCAGGGGCGTAACCGCAAGAACCAGGCGATTCTGCCGCTGAAAGGTAAAATCCTTAACGTCGAGAAAGCGCGCTTCGACAAGATGCTTTCCTCCCAGGAAGTGGCGACGCTGATCACCGCGCTGGGCTGCGGTATCGGTCGCGACGAGTACAACCCGGACAAGCTGCGCTATCACAGCATCATCATCATGACCGATGCGGACGTCGACGGCTCGCACATCCGTACGCTGCTGTTGACCTTCTTCTATCGTCAGATGCCGGAAATTGTCGAGCGTGGCCACGTCTACATTGCGCAGCCGCCGCTGTACAAAGTGAAGAAAGGTAAGCAGGAACAGTACATTAAAGACGACGAAGCGATGGATCAGTACCAGATTTCCATCGCGCTTGACGGTGCGACTCTGCACGCGAACGCTCATGCGCCGGCGCTATCCGGCGAAGCGTTAGAAAAACTGGTCTCTGAATATAACGCCACGCAGAAAATGATTGGTCGTATGGAGCGTCGCTTCCCGAAAGCGCTGCTCAAAGAGCTGGTGTATCAGCCAACTCTGACCGAAGCCGATCTTTCTGATGAGCAGACTGTAACGCGCTGGGTGAATGCGCTGATTACCGAGCTGAACGAGAAAGAGCAGCACGGCAGTCAGTGGAAGTTCGATGTTCATACTAATACGGAACAGAATCTGTTCGAGCCGATCGTTCGCGTGCGTACGCATGGCGTGGATACCGATTATCCGTTGGATCACGAGTTTGTGACCGGCGCGGAATATCGTCGTATCTGCACGCTGGGCGAGAAGCTGCGTGGTCTGATTGAAGAGGACGCGTTTATCGAACGCGGCGAGCGTCGCCAGCCGGTAACCAGCTTCGAGCAGGCGCTGGAGTGGCTGGTGAAAGAATCACGTCGCGGTCTGGCTATCCAGCGTTATAAAGGTCTGGGTGAAATGAACCCGGATCAGCTGTGGGAAACCACCATGGACCCGGAAAGCCGCCGTATGCTGCGCGTGACCGTCAAAGATGCAATTGCTGCCGACCAGCTGTTCACTACGCTGATGGGTGATGCCGTTGAGCCGCGTCGTGCCTTTATCGAGGAGAACGCCCTGAAAGCAGCGAATATCGATATTTAA</t>
  </si>
  <si>
    <t xml:space="preserve">MSNSYDSSSIKVLKGLDAVRKRPGMYIGDTDDGTGLHHMVFEVVDNAIDEALAGHCKDIVVTIHADNSVSVTDDGRGIPTGIHPEEGVSAAEVIMTVLHAGGKFDDNSYKVSGGLHGVGVSVVNALSQKLELVIQRDGKIHRQIYEHGVPQAPLAVTGDTDKTGTMVRFWPSHETFTNVTEFEYEILAKRLRELSFLNSGVSIRLRDKRDGKEDHFHYEGGIKAFVEYLNKNKTPIHPNIFYFSTEKDGIGVEVALQWNDGFQENIYCFTNNIPQRDGGTHLAGFRAAMTRTLNAYMDKEGYSKKAKVSATGDDAREGLIAVVSVKVPDPKFSSQTKDKLVSSEVKSAVEQQMNELLSEYLLENPSDAKIVVGKIIDAARAREAARRAREMTRRKGALDLAGLPGKLADCQERDPALSELYLVEGDSAGGSAKQGRNRKNQAILPLKGKILNVEKARFDKMLSSQEVATLITALGCGIGRDEYNPDKLRYHSIIIMTDADVDGSHIRTLLLTFFYRQMPEIVERGHVYIAQPPLYKVKKGKQEQYIKDDEAMDQYQISIALDGATLHANAHAPALSGEALEKLVSEYNATQKMIGRMERRFPKALLKELVYQPTLTEADLSDEQTVTRWVNALITELNEKEQHGSQWKFDVHTNTEQNLFEPIVRVRTHGVDTDYPLDHEFVTGAEYRRICTLGEKLRGLIEEDAFIERGERRQPVTSFEQALEWLVKESRRGLAIQRYKGLGEMNPDQLWETTMDPESRRMLRVTVKDAIAADQLFTTLMGDAVEPRRAFIEENALKAANIDI</t>
  </si>
  <si>
    <t xml:space="preserve">Check</t>
  </si>
  <si>
    <t xml:space="preserve">g2382</t>
  </si>
  <si>
    <t xml:space="preserve">parC</t>
  </si>
  <si>
    <t xml:space="preserve">parC_salm</t>
  </si>
  <si>
    <t xml:space="preserve">GAGGATCCCCTGTTAATGAGCGATATGGCAGAGCGCCTTGCGCTACATGAATTTACGGAAAACGCCTACTTAAACTACTCCATGTACGTGATCATGGATCGTGCGTTGCCGTTTATTGGCGACGGCCTGAAGCCGGTACAGCGCCGCATCGTCTATGCGATGTCAGAGCTGGGGCTGAACGCCACCGCTAAATTTAAAAAATCCGCCCGTACCGTTGGTGACGTACTGGGTAAGTATCACCCGCATGGCGACAGCGCCTGCTATGAAGCCATGGTGCTGATGGCGCAGCCGTTCTCTTACCGTTACCCGCTGGTCGATGGCCAGGGGAACTGGGGCGCGCCGGATGATCCGAAGTCATTCGCGGCGATGCGTTATACCGAATCCCGCCTGTCCAAATACGCCGAGCTGCTGTTAAGCGAACTCGGTCAGGGGACGGCGGACTGGGTGCCAAACTTCGACGGCACCATGCAGGAACCGAAAATGTTACCGGCGCGTCTGCCGAACATCCTGCTGAACGGCACCACCGGTATTGCGGTGGGCATGGCAACAGATATCCCGCCGCACAACCTGCGCGAAGTGGCGAAAGCGGCGATTACGCTGATTGAGCAGCCGAAAACGACGCTGGATCAGTTGCTGGATATCGTTCAGGGGCCGGATTACCCGACCGAAGCGGAGATCATTACCCCACGTGCGGAAATTCGTAAAATTTACGAAAACGGGCGGGGCTCCGTGCGTATGCGCGCGGTATGGACCAAAGAAGACGGCGCTGTGGTAATTTCCGCGCTGCCGCATCAGGTCTCTGGCGCGAAAGTGCTGGAGCAGATTGCTGCGCAGATGCGT
AATAAAAAACTGCCGATGGTGGACGATCTGCGCGATGAATCGGATCACGAAAACCCGACGCGTTTAGTGATTGTGCCACGCTCCAACCGTGTGGATATGGAACAGGTGATGAACCATCTGTTCGCCACCACCGATCTGGAAAAAAGCTACCGTATTAACCTGAACATGATCGGTCTGGATGGTCGTCCGGCGGTGAAAAACCTGCTGGAGATCCTCACCGAGTGGCTGGCGTTCCGCCGCGACACGGTGCGCCGTCGTCTGAACTATCGTCTGGAGAAAGTGCTTAAGCGCCTGCATATCCTCGAAGGTTTGCTGGTGGCGTTTCTCAACATCGACGAAGTGATTGAGATTATCCGTAGCGAAGACGAGCCAAAACCCGCGCTGATGTCGCGTTTCGGCATCAGCGAAACCCAGGCGGAAGCGATTCTCGAACTGAAACTGCGCCATCTCGCCAAACTGGAAGAGATGAAAATTCGCGGCGAGCAGGACGAGCTGGAAAAAGAGAGGGACCAGTTGCAGGGCATTCTCGCGTCCGAACGCAAAATGAATACCTTGCTGAAAAAAGAACTACAGGCGGACGCCGATGCCTATGGCGACGATCGCCGTTCTCCGCTGCGTGAGCGCGAAGAAGCTAAAGCGATGAGCGAACACGATATGCTGCCGTCCGAACCGGTGACTATCGTGCTGTCGCAGATGGGCTGGGTGCGCAGCGCCAAAGGTCATGATATTGATGCGCCGGGGCTTAACTATAAAGCGGGCGACAGCTTTAAAGCCGCGGTGAAAGGTAAGAGCAATCAACCGGTGGTGTTTATTGATACCACCGGGCGCAGCTATGCTATTGATCCCATTACGCTTCCGTCGGCGCGTGGGCAGGGCGAGCCGCTGACCGGCAAACTCACGCTGCCGCCGGGGGCGACCGTAGAGCATATGCTGATGGAAGGCGATGACCAGAAACTGCTGATGGCGTCGGATGCGGGCTACGGCTTCGTTTGTACGTTTAACGATCTGGTTGCCCGTAACCGTGCCGGTAAGACATTGATTACACTGCCGGAAAATGCGCACGTCATGCCGCCGCTGGTGATTGAAGACGAGCACGATATGCTGCTGGCGATTACCCAGGCCGGACGGATGTTGATGTTCCCGGTAGACTCTCTGCCGCAGCTGTCGAAAGGCAAAGGGAATAAGATCATTAATATCCCCTCTGCAGAAGCGGCGAAAGGCGATGATGGACTGGCGCACCTGTACGTGCTGCCGCCACAAAGCACTCTGACTATCCATGTCGGGAAGCGCAAAATCAAACTGCGCCCTGAAGAGTTACAAAAGGTGGTCGGTGAACGCGGACGCCGTGGCACATTAATGCGCGGCCTGCAGCGTATCGATCGCATTGAGATTGATTCGCCGCATCGCGTAAGTCATGGCGACAGCGAAGAGTAA</t>
  </si>
  <si>
    <t xml:space="preserve">MSDMAERLALHEFTENAYLNYSMYVIMDRALPFIGDGLKPVQRRIVYAMSELGLNATAKFKKSARTVGDVLGKYHPHGDSACYEAMVLMAQPFSYRYPLVDGQGNWGAPDDPKSFAAMRYTESRLSKYAELLLSELGQGTADWVPNFDGTMQEPKMLPARLPNILLNGTTGIAVGMATDIPPHNLREVAKAAITLIEQPKTTLDQLLDIVQGPDYPTEAEIITPRAEIRKIYENGRGSVRMRAVWTKEDGAVVISALPHQVSGAKVLEQIAAQMRNKKLPMVDDLRDESDHENPTRLVIVPRSNRVDMEQVMNHLFATTDLEKSYRINLNMIGLDGRPAVKNLLEILTEWLAFRRDTVRRRLNYRLEKVLKRLHILEGLLVAFLNIDEVIEIIRSEDEPKPALMSRFGISETQAEAILELKLRHLAKLEEMKIRGEQDELEKERDQLQGILASERKMNTLLKKELQADADAYGDDRRSPLREREEAKAMSEHDMLPSEPVTIVLSQMGWVRSAKGHDIDAPGLNYKAGDSFKAAVKGKSNQPVVFIDTTGRSYAIDPITLPSARGQGEPLTGKLTLPPGATVEHMLMEGDDQKLLMASDAGYGFVCTFNDLVARNRAGKTLITLPENAHVMPPLVIEDEHDMLLAITQAGRMLMFPVDSLPQLSKGKGNKIINIPSAEAAKGDDGLAHLYVLPPQSTLTIHVGKRKIKLRPEELQKVVGERGRRGTLMRGLQRIDRIEIDSPHRVSHGDSEE</t>
  </si>
  <si>
    <t xml:space="preserve">g2383</t>
  </si>
  <si>
    <t xml:space="preserve">linG</t>
  </si>
  <si>
    <t xml:space="preserve">ABG65740.1</t>
  </si>
  <si>
    <t xml:space="preserve">ATGCTTCAGCTGAAAATGATCGAACTCTTCAAGGAAGGTTGTCATGAGGATGCACGAATAATCGCGGCATTGATGTTCGGCTCATTTGCTATCGGAGAGGGTGACGAGTTCTCTGATATCGAATTCGCAGTGTTCATCCAGGATGACCATTTTGAAAATTTCGATCAGCGCTCGTGGCTTAATGCCGTAAGTCCGGTTGCTGCTTACTTTCCGGACGACTTCGGCCACCACACCGCACTTTTTGAAAACGGCATTCGCGGTGAATTCCATTTCATGCGAAAATCGGACATACCGGTCATTTCCACTTGGCAAGGCTATGGGTGGTTTCCCTCGCTTGAGGCGGCTGTTTTGTTGGACCGATCAGGAGAGTTGTCAAGGTACGCAAGCGCTCTCGTGGGCGGTCCCCCGATACGTGAAGGCGCGCCGCTGGTGGAAGGGCTTGTGTTGAACCTCATCAGCCTGATGCTCTTTGGGGCCAATCTTTTAAATCGGGGAGAGTACGCTCGCGCCTGGGCTTTGCTCAGCAAAGCACATGAAAACCTACTCAAGCTGGTTCGACTCCACGAAGGGGCAACAGACCACTGGCCGACACCTTCACGCGCGCTCGAAAAGGATATCTCGGAGGACTCGTATAATCGCTATCTGGCATGCACAAGCAGTGCAGAACCAAGAGCACTATGTGCAGCCTATCATCAAACGTGGACGTGGAGTCTCGAATTGTTCAAGAGCGTGACAGAACCTCTGAATATCGAGCTTCCGAGAACTGTAATTGCGCAGGCAAAAAGGTTGCTCAATGAGTCTGCGACGCCGCACAACAAGTAA</t>
  </si>
  <si>
    <t xml:space="preserve">MLQLKMIELFKEGCHEDARIIAALMFGSFAIGEGDEFSDIEFAVFIQDDHFENFDQRSWLNAVSPVAAYFPDDFGHHTALFENGIRGEFHFMRKSDIPVISTWQGYGWFPSLEAAVLLDRSGELSRYASALVGGPPIREGAPLVEGLVLNLISLMLFGANLLNRGEYARAWALLSKAHENLLKLVRLHEGATDHWPTPSRALEKDISEDSYNRYLACTSSAEPRALCAAYHQTWTWSLELFKSVTEPLNIELPRTVIAQAKRLLNESATPHNK</t>
  </si>
  <si>
    <t xml:space="preserve">g2384</t>
  </si>
  <si>
    <t xml:space="preserve">gyrA_campy</t>
  </si>
  <si>
    <t xml:space="preserve">NC_002163.1</t>
  </si>
  <si>
    <t xml:space="preserve">ATGGAGAATATTTTTAGCAAAGATTCTGATATTGAACTTGTAGATATAGAAAATTCTATAAAAAGTAGTTATTTAGACTATTCTATGAGTGTTATTATAGGTCGTGCTTTGCCTGACGCAAGAGATGGTTTAAAGCCTGTTCATAGAAGAATTTTATATGCTATGCAAAATGATGAGGCAAAAAGTAGAACAGATTTTGTCAAATCAGCCCGTATAGTGGGTGCTGTTATAGGTCGTTATCACCCACATGGAGATACAGCAGTTTATGATGCTTTGGTTAGAATGGCTCAAGATTTTTCTATGAGATATCCAAGTATTACAGGACAAGGCAACTTTGGATCTATAGATGGTGATAGTGCCGCTGCGATGCGTTATACTGAAGCAAAAATGAGTAAACTTTCTCATGAGCTTTTAAAAGATATAGATAAAGATACGGTCGATTTTGTTCCAAATTATGATGGTTCAGAAAGCGAACCTGATGTTTTACCTTCTAGGGTTCCAAATTTATTATTAAATGGTTCAAGTGGTATAGCTGTAGGTATGGCGACAAACATCCCACCTCATAGTTTAAATGAGTTGATAGATGGACTTTTATATTTGCTTGATAATAAAGATGCAAGCCTAGAAGAGATTATGCAGTTTATCAAAGGTCCAGATTTTCCAACAGGTGGAATAATTTATGGTAAAAAAGGTATTATAGAAGCTTATCGCACAGGGCGTGGTCGCGTGAAAGTGCGAGCTAAAACTCATATTGAAAAAAAGACAAATAAAGATGTTATTGTTATCGATGAGCTTCCTTATCAAACCAATAAAGCTAGGCTTATAGAGCAGATTGCAGAGCTTGTTAAAGAAAGGCAAATTGAAGGAATATCTGAAGTAAGAGATGAGAGCAATAAAGAAGGAATCCGCGTTGTTATAGAGCTTAAACGTGAGGCTATGAGTGAAATTGTTTTAAATAATCTATTTAAATCTACCACTATGGAAAGTACTTTTGGTGTGATTATGTTGGCAATTCATAATAAAGAACCTAAAATTTTCTCTTTGTTGGAACTTTTAAATCTTTTCTTAACTCATAGAAAAACAGTTATTATTAGAAGAACGATTTTTGAACTTCAAAAGGCAAGAGCAAGAGCTCATATTTTAGAAGGTCTTAAAATTGCACTTGATAATATAGATGAAGTGATTGCTTTAATTAAAAATAGTTCTGATAATAATACCGCAAGAGATTCTTTAGTAGCTAAATTTGGTCTTAGTGAGCTTCAAGCCAATGCTATTTTAGATATGAAACTTGGTCGTTTAACAGGACTTGAAAGAGAAAAAATCGAAAATGAACTTGCAGAATTAATGAAAGAAATTGCAAGACTTGAAGAAATTTTAAAAAGTGAAACCTTGCTTGAAAATTTAATTCGCGATGAATTAAAAGAAATTAGAAGTAAATTTGATGTGCCACGTATTACTCAAATTGAAGATGATTACGATGATATTGATATTGAAGATTTGATTCCTAATGAAAATATGGTTGTAACTATCACACATCGTGGTTATATTAAGCGTGTGCCTAGTAAACAATATGAAAAACAAAAACGAGGTGGAAAAGGAAAATTAGCCGTTACGACTTATGATGATGATTTTATAGAAAGTTTCTTTACGGCAAATACACATGATACGCTTATGTTTGTAACAGATCGTGGACAGCTTTATTGGCTTAAAGTTTATAAAATTCCTGAAGGCTCAAGAACGGCTAAAGGAAAAGCAGTGGTAAATCTTATCAATTTACAAGCTGAAGAAAAAATCATGGCTATTATTCCAACCACGGATTTTGATGAGAGCAAATCTTTATGTTTCTTTACTAAAAATGGTATTGTAAAGCGTACAAATTTGAGTGAATATCAAAATATCAGAAGTGTAGGAGTTAGAGCGATCAACTTGGATGAAAATGATGAGTTGGTAACTGCTATTATTGTTCAAAGAGATGAAGATGAAATTTTTGCCACTGGTGGTGAAGAAAATTTAGAAAATCAAGAAATTGAAAATTTAGATGATGAAAATCTTGAAAATGAAGAAAGTGTAAGCACACAAGGTAAAATGCTCTTTGCAGTAACCAAAAAAGGTATGTGTATCAAATTCCCACTTGCTAAAGTGCGTGAAATCGGCCGTGTAAGTCGTGGGGTGACGGCTATTAAGTTTAAAGAGAAAAATGACGAATTAGTAGGTGCAGTTGTTATAGAAAATGATGAGCAAGAAATTTTAAGCATAAGTGCAAAAGGTATAGGAAAACGCACCAATGCTGGAGAATATAGATTGCAAAGCAGAGGTGGTAAGGGTGTAATTTGTATGAAACTTACAGAAAAAACCAAAGATCTTATTAGCGTAGTTATAGTAGATGAAACTATGGATTTAATGGCTCTTACAAGTTCAGGTAAGATGATACGTGTTGATATGCAAAGCATTAGAAAAGCAGGGCGTAATACGAGTGGTGTCATTGTAGTTAATGTGGAAAATGACGAGGTGGTTAGCATCGCTAAGTGTCCTAAAGAGGAAAATGACGAGGATGAGTTAAGCGATGAAAACTTTGGTTTAGATTTGCAATAA</t>
  </si>
  <si>
    <t xml:space="preserve">Added-31-05-2022</t>
  </si>
  <si>
    <t xml:space="preserve">g2385</t>
  </si>
  <si>
    <t xml:space="preserve">OXA</t>
  </si>
  <si>
    <t xml:space="preserve">OXA-193</t>
  </si>
  <si>
    <t xml:space="preserve">CP013032</t>
  </si>
  <si>
    <t xml:space="preserve">ATGAAAAAAATAACTTTATTTTTGCTTTTCTTAAATTTAGTGTTTGGGCAAGATAAGATATTAAATAATTGGTTTAAAGAGTATAATACAAGCGGCACTTTTGTTTTTTATGATGGAAAAACTTGGGCGAGTAACGACTTTTCAAGGGCTATGGAGACTTTCTCTCCCGCTTCCACTTTTAAAATTTTTAATGCTCTAATTGCACTTGATAGTGGTGTGATAAAAACTAAAAAAGAAATTTTTTATCACTATAGAGGTGAAAAAGTATTTTTATCTTCTTGGGCGCAAGATATGAATTTAAGTTCAGCTATAAAATATTCTAATGTTCTTGCTTTTAAAGAAGTGGCAAGAAGAATTGGTATCAAAACTATGCAAGAATATTTAAACAAGCTTCATTATGGTAATGCTAAAATTTCCAAGATCGATACTTTTTGGCTTGACAACTCACTAAAAATAAGCGCTAAAGAACAAGCAATTTTGCTTTTTAGACTTTCACAAAATAGCTTACCTTTTTCTCAAGAAGCAATGAATAGTGTTAAGGAAATGATTTATTTAAAAAATATGGAAAATTTAGAGCTTTTTGGAAAAACAGGTTTTAATGATGAGCAAAAAATTGCTTGGATTGTAGGTTTTGTGTATTTAAAAGATGAAAATAAATATAAGGCTTTCGCGCTAAATTTAGATATTGATAAATTTGAAGATTTATATAAAAGAGAAAAAATTTTAGAAAAATATTTAGATGAACTTGTAAAAAAAGTTAAAAATGATGGCT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</si>
</sst>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1"/>
      <color rgb="FF5B9BD5"/>
      <name val="Calibri"/>
      <family val="2"/>
      <charset val="1"/>
    </font>
    <font>
      <sz val="9"/>
      <color rgb="FF5B9BD5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color rgb="FF444444"/>
      <name val="Arial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X140"/>
  <sheetViews>
    <sheetView showFormulas="false" showGridLines="true" showRowColHeaders="true" showZeros="true" rightToLeft="false" tabSelected="true" showOutlineSymbols="true" defaultGridColor="true" view="normal" topLeftCell="A85" colorId="64" zoomScale="85" zoomScaleNormal="85" zoomScalePageLayoutView="100" workbookViewId="0">
      <selection pane="topLeft" activeCell="K107" activeCellId="0" sqref="K107"/>
    </sheetView>
  </sheetViews>
  <sheetFormatPr defaultColWidth="8.6875" defaultRowHeight="14.5" zeroHeight="false" outlineLevelRow="0" outlineLevelCol="0"/>
  <cols>
    <col collapsed="false" customWidth="true" hidden="false" outlineLevel="0" max="5" min="5" style="0" width="19.18"/>
    <col collapsed="false" customWidth="true" hidden="false" outlineLevel="0" max="7" min="7" style="0" width="12.27"/>
    <col collapsed="false" customWidth="true" hidden="false" outlineLevel="0" max="8" min="8" style="0" width="12.72"/>
    <col collapsed="false" customWidth="true" hidden="false" outlineLevel="0" max="11" min="11" style="0" width="21.17"/>
    <col collapsed="false" customWidth="true" hidden="false" outlineLevel="0" max="12" min="12" style="0" width="39.28"/>
    <col collapsed="false" customWidth="true" hidden="false" outlineLevel="0" max="13" min="13" style="0" width="21.17"/>
  </cols>
  <sheetData>
    <row r="2" customFormat="false" ht="36" hidden="false" customHeight="fals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 t="s">
        <v>8</v>
      </c>
      <c r="K2" s="2" t="s">
        <v>9</v>
      </c>
      <c r="L2" s="1"/>
      <c r="M2" s="1" t="s">
        <v>10</v>
      </c>
      <c r="N2" s="1"/>
      <c r="O2" s="1"/>
      <c r="P2" s="1" t="s">
        <v>11</v>
      </c>
      <c r="Q2" s="1" t="s">
        <v>12</v>
      </c>
      <c r="R2" s="1" t="s">
        <v>13</v>
      </c>
      <c r="S2" s="1" t="s">
        <v>14</v>
      </c>
      <c r="X2" s="3" t="s">
        <v>7</v>
      </c>
    </row>
    <row r="3" s="4" customFormat="true" ht="19.5" hidden="false" customHeight="true" outlineLevel="0" collapsed="false">
      <c r="B3" s="4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/>
      <c r="I3" s="5" t="s">
        <v>21</v>
      </c>
      <c r="J3" s="5"/>
      <c r="K3" s="4" t="str">
        <f aca="false">LEFT(I3,5)&amp;"-"&amp;B3&amp;"_"&amp;E3</f>
        <v>amino-g0001_aac2_prime-Ia</v>
      </c>
      <c r="L3" s="6" t="s">
        <v>22</v>
      </c>
      <c r="M3" s="7" t="str">
        <f aca="false">"&gt;"&amp;K3&amp;IF(J3="yes","_Chr","")&amp;"%"&amp;G3</f>
        <v>&gt;amino-g0001_aac2_prime-Ia%ATGGGCATAGAATACCGCAGTCTGCATACCAGCCAATTGACACTGAGTGAAAAAGAAGCGCTTTACGATTTATTAATTGAAGGTTTTGAAGGCGATTTTTCGCATGACGATTTCGCGCACACTTTAGGTGGAATGCACGTCATGGCTTTTGATCAACAAAAATTGGTTGGTCATGTTGCAATTATTCAACGCCATATGGCCCTAGATAATACGCCTATCTCTGTAGGGTATGTTGAAGCGATGGTAGTTGAACAAAGTTATCGTCGCCAAGGTATTGGGCGGCAATTGATGCTGCAAACCAATAAAATTATAGCTTCGTGTTATCAATTAGGGCTGCTGTCGGCTTCAGATGATGGACAAAAATTGTATCATTCGGTTGGATGGCAAATCTGGAAAGGTAAGTTGTTTGAATTGAAACAAGGGAGCTATATCCGTTCTATTGAAGAAGAAGGCGGAGTCATGGGCTGGAAAGCGGATGGTGAGGTTGATTTTACCGCTTCGCTTTACTGTGATTTTCGTGGCGGTGATCAGTGGTAA</v>
      </c>
      <c r="O3" s="4" t="n">
        <f aca="false">LEN(G3)</f>
        <v>537</v>
      </c>
      <c r="X3" s="5" t="s">
        <v>21</v>
      </c>
    </row>
    <row r="4" customFormat="false" ht="14.5" hidden="true" customHeight="false" outlineLevel="0" collapsed="false">
      <c r="B4" s="0" t="s">
        <v>23</v>
      </c>
      <c r="C4" s="8" t="s">
        <v>24</v>
      </c>
      <c r="D4" s="8" t="s">
        <v>24</v>
      </c>
      <c r="E4" s="8" t="s">
        <v>24</v>
      </c>
      <c r="F4" s="8" t="s">
        <v>25</v>
      </c>
      <c r="G4" s="8" t="s">
        <v>26</v>
      </c>
      <c r="H4" s="8"/>
      <c r="I4" s="8" t="s">
        <v>27</v>
      </c>
      <c r="J4" s="8"/>
      <c r="K4" s="0" t="str">
        <f aca="false">LEFT(I4,5)&amp;"-"&amp;B4&amp;"_"&amp;E4</f>
        <v>quino-g2268_crpP</v>
      </c>
      <c r="L4" s="9" t="s">
        <v>28</v>
      </c>
      <c r="M4" s="10" t="str">
        <f aca="false">"&gt;"&amp;K4&amp;IF(J4="yes","_Chr","")&amp;"%"&amp;G4</f>
        <v>&gt;quino-g2268_crpP%TCAGAAATCGAGCTGCTGTTGCTGCTCCTGGGCAAACCCTTTCAACCAGGACGCCCGCATCGCAGGATGACTGTAGGGGCAGTCGAACACCCGTAGCCCTTTCCGCGCGGCCTCAGCACCAATAGCCCGTACAGTCCGGTGGGGATCGTTGAAGTGTCGTCTGTCCAGCTTGTCGGTACCGGTCGCTTTCTTTGACAC</v>
      </c>
      <c r="O4" s="4" t="n">
        <f aca="false">LEN(G4)</f>
        <v>198</v>
      </c>
      <c r="P4" s="0" t="s">
        <v>29</v>
      </c>
      <c r="X4" s="8" t="s">
        <v>30</v>
      </c>
    </row>
    <row r="5" customFormat="false" ht="14.5" hidden="true" customHeight="false" outlineLevel="0" collapsed="false">
      <c r="B5" s="0" t="s">
        <v>31</v>
      </c>
      <c r="C5" s="8" t="s">
        <v>32</v>
      </c>
      <c r="D5" s="8" t="s">
        <v>33</v>
      </c>
      <c r="E5" s="8" t="s">
        <v>33</v>
      </c>
      <c r="F5" s="8" t="s">
        <v>34</v>
      </c>
      <c r="G5" s="8" t="s">
        <v>35</v>
      </c>
      <c r="H5" s="8"/>
      <c r="I5" s="8" t="s">
        <v>27</v>
      </c>
      <c r="J5" s="8"/>
      <c r="K5" s="0" t="str">
        <f aca="false">LEFT(I5,5)&amp;"-"&amp;B5&amp;"_"&amp;E5</f>
        <v>quino-g2269_qnrA8</v>
      </c>
      <c r="L5" s="9" t="s">
        <v>28</v>
      </c>
      <c r="M5" s="10" t="str">
        <f aca="false">"&gt;"&amp;K5&amp;IF(J5="yes","_Chr","")&amp;"%"&amp;G5</f>
        <v>&gt;quino-g2269_qnrA8%ATGGATATTATTGATAAAGTTTTTCAGCAAGAGGATTTCTCACGCCAGGATTTGAGTGACAGCCGTTTTCGCCGCTGCCGCTTTTATCAGTGTGACTTCAGCCACTGCCAGCTAAGGGATGCCAGTTTCGAGGATTGCAGTTTCATTGAAAGCGGCGCCGTCGAAGGGTGCCACTTCAGCTATGCCGATCTGCGCGATGCCAGTTTCAAGGCCTGCCGCCTGTCTTTGGCTAATTTCAGCGGTGCCAACTGCTTTGGCATAGAGTTCAGGGAGTGCGATCTCAAGGGCGCCAATTTTTCCCGGGCCCGTTTTTACAATCAAATCAGCCATAAGATGTACTTCTGCTCGGCTTATATCTCAGGCTGCAACCTGGCCTATGCCAATTTGAGCGGCCAATGCCTGGAAAAGTGCGAGCTGTTTGAAAACAACTGGAGCAATGCCAACCTCAGCGGCGCTTCCTTGATGGACTCCGACCTCAGTCGCGGCACCTTCTCCCGCGACTGCTGGCAACAGGTAAACCTGCGAGGCTGTGACCTGACCTTTGCCGATCTGGATGGGCTCGATCCCAGACGGGTCAACCTCGAAGGCGTCAAGATCTGTGCCTGGCAGCAGGAGCAACTGCTGGAACCCTTGGGAGTCATAGTGCTGCCGGATTAG</v>
      </c>
      <c r="O5" s="4" t="n">
        <f aca="false">LEN(G5)</f>
        <v>657</v>
      </c>
      <c r="X5" s="11" t="s">
        <v>36</v>
      </c>
    </row>
    <row r="6" customFormat="false" ht="14.5" hidden="true" customHeight="false" outlineLevel="0" collapsed="false">
      <c r="B6" s="0" t="s">
        <v>37</v>
      </c>
      <c r="C6" s="8" t="s">
        <v>38</v>
      </c>
      <c r="D6" s="8" t="s">
        <v>39</v>
      </c>
      <c r="E6" s="8" t="s">
        <v>39</v>
      </c>
      <c r="F6" s="8" t="s">
        <v>40</v>
      </c>
      <c r="G6" s="8" t="s">
        <v>41</v>
      </c>
      <c r="H6" s="8"/>
      <c r="I6" s="8" t="s">
        <v>27</v>
      </c>
      <c r="J6" s="8"/>
      <c r="K6" s="0" t="str">
        <f aca="false">LEFT(I6,5)&amp;"-"&amp;B6&amp;"_"&amp;E6</f>
        <v>quino-g2270_qnrD2</v>
      </c>
      <c r="L6" s="9" t="s">
        <v>28</v>
      </c>
      <c r="M6" s="10" t="str">
        <f aca="false">"&gt;"&amp;K6&amp;IF(J6="yes","_Chr","")&amp;"%"&amp;G6</f>
        <v>&gt;quino-g2270_qnrD2%TAAGGTTGTTCAAATTAATGTACAATGATGACACTGTATAAACAACCAGGTGTGGCGTGTATGGAAAAGCACTTTATCAATGAAAAGTTTTCACGAGATCAATTTACGGGGAATAGAGTTAAAAATATTGCCTTTTCAAATTGTGATTTTTCAGGGGTTGATTTAACTGATACTGAATTTGTTGATTGTAGTTTTTACGACAGGAATAGCTTGGAAGGGTGTGATTTTAATAGAGCCAAACTAAAAAACGCTAGCTTTAAAAGCTGCGATTTATCAATGAGTAATTTTAAAAACATTAGCGCCTTAGGTCTTGAGATTAGTGAGTGTTTAGCTCAAGGAGCTGATTTTCGAGGGGCTAATTTTATGAATATGATAACTACAAGGTCATGGTTTTGTAGTGCTTATATAACCAAGACAAATCTTAGTTACGCTAATTTTTCTAGAGTCATATTAGAAAAGTGCGAACTGTGGGAAAATCGCTGGAATGGCACTGTGATAACTGGCGCCGTGTTTCGTGGCTCCGATCTTTCTTGTGGGGAGTTTTCATCGTTTGATTGGTCTTTGGCTGATTTTACTGGTTGTGATTTAACGGGTGGGGCGCTTGGCGAGCTTGATGCAAGACGAACTAATTTAGATGGCGTGAAGTTGGATGGAGAACAGGCGTTTCAGCTTGTTGAGAGTTTAGGTGTTATTGTTCACCGATAAAATCTAGGTAAAAAACGCCTAATGCCCCAATGTGGTACTAATCAAAG </v>
      </c>
      <c r="O6" s="4" t="n">
        <f aca="false">LEN(G6)</f>
        <v>753</v>
      </c>
      <c r="X6" s="8" t="s">
        <v>42</v>
      </c>
    </row>
    <row r="7" customFormat="false" ht="14.5" hidden="true" customHeight="false" outlineLevel="0" collapsed="false">
      <c r="B7" s="0" t="s">
        <v>43</v>
      </c>
      <c r="C7" s="8" t="s">
        <v>38</v>
      </c>
      <c r="D7" s="8" t="s">
        <v>44</v>
      </c>
      <c r="E7" s="8" t="s">
        <v>44</v>
      </c>
      <c r="F7" s="8" t="s">
        <v>45</v>
      </c>
      <c r="G7" s="8" t="s">
        <v>46</v>
      </c>
      <c r="H7" s="8"/>
      <c r="I7" s="8" t="s">
        <v>27</v>
      </c>
      <c r="J7" s="8"/>
      <c r="K7" s="0" t="str">
        <f aca="false">LEFT(I7,5)&amp;"-"&amp;B7&amp;"_"&amp;E7</f>
        <v>quino-g2271_qnrD3</v>
      </c>
      <c r="L7" s="9" t="s">
        <v>28</v>
      </c>
      <c r="M7" s="10" t="str">
        <f aca="false">"&gt;"&amp;K7&amp;IF(J7="yes","_Chr","")&amp;"%"&amp;G7</f>
        <v>&gt;quino-g2271_qnrD3%ATGGAAAAGCACTTTATCAATGAAAAGTTTTCACGGGATCAATTTACGGGGAATAGAGTTAAAAATATTGCCTTTTCAAATTGTGATTTTTCAGGGGTTGATTTAACTGATACTGAATTTGTTGATTGTAGCTTTTACGACAGGAATAGCCTGGTAGGGTGTGATTTTAATAGAGCCAAACTAAAAAACGCCAGCTTTAAAAGCTGCGATTTATCAATGAGTAATTTTAAAAACATTAGCGCCTTAGGTCTTGAGATTAGTGAGTGTTTAGCTCAAGGAGTTGATTTTCGAGGGGCTAATTTTATGAATATGATAACTACAAGGTCATGGTTTTGTAGTGCTTATATAACCAAGACAAATCTTAGTTACGCTAATTTTTCTAGAGTCATATTAGAAAAGTGCGAACTGTGGGAAAATCGCTGGAATGGCACTGTGATAACTGGCGCCGTGTTTCGTGGTTCCGATCTTTCTTGTGGGGAGTTTTCATCGTTTGATTGGTCTTTGGCTGATTTTACTGGTTGTGATTTAACGGGTGGGGTGCTTGGCGAGCTTGATGCAAGACGAACTAATTTAGATGGCGTGAAGTTGGATGGAGAGCAGGCGCTTCAGCTTGTTGAGAGTTTAGGTGTTATTGTTCACCGATAA</v>
      </c>
      <c r="O7" s="4" t="n">
        <f aca="false">LEN(G7)</f>
        <v>645</v>
      </c>
      <c r="X7" s="8" t="s">
        <v>47</v>
      </c>
    </row>
    <row r="8" customFormat="false" ht="14.5" hidden="true" customHeight="false" outlineLevel="0" collapsed="false">
      <c r="B8" s="0" t="s">
        <v>48</v>
      </c>
      <c r="C8" s="8" t="s">
        <v>49</v>
      </c>
      <c r="D8" s="8" t="s">
        <v>50</v>
      </c>
      <c r="E8" s="8" t="s">
        <v>50</v>
      </c>
      <c r="F8" s="8" t="s">
        <v>51</v>
      </c>
      <c r="G8" s="8" t="s">
        <v>52</v>
      </c>
      <c r="H8" s="8"/>
      <c r="I8" s="8" t="s">
        <v>27</v>
      </c>
      <c r="J8" s="8"/>
      <c r="K8" s="0" t="str">
        <f aca="false">LEFT(I8,5)&amp;"-"&amp;B8&amp;"_"&amp;E8</f>
        <v>quino-g2272_qnrE1</v>
      </c>
      <c r="L8" s="9" t="s">
        <v>28</v>
      </c>
      <c r="M8" s="10" t="str">
        <f aca="false">"&gt;"&amp;K8&amp;IF(J8="yes","_Chr","")&amp;"%"&amp;G8</f>
        <v>&gt;quino-g2272_qnrE1%ATGGCATTGATTTTTGAAGGCGAAAAAATAGGTCGTAACCGTTTTACCGGAGAGAAAATAGAGAATGCAATCTTTCGTAACTGCGACTTTTCCGGTACGGATTTAACCAGCTCGGAGTTTATCGGCTGTCAGTTCTATGACCGGGAAAGCCAGCAGGGCGGTAACTTTAATCGGGCGCAACTTAAAGATGCTATTTTCAAAAGCTGCGATTTATCGATGGCGGATTTCAGGCATTCAAATGCATTAGGCATCGAAATCCGTGAATGCAGGGCGCAAGGGGCCGATTTCCGCGGGGCCAGTTTTATGAACATGATCACCACCCGTACCTGGTTTTGCTGTGCTTACATCACAAAAAGCAACCTGAGCTATGCCAATTTTTCGAAGGTGGTTCTGGAAAAATGCGAGCTGTGGGAAAACCGCTGGAACGGCGCGCAGATACTTGGCGCCACCTTTAGCGGCTCGGATCTGTCTGGGGGCGAGTTCTCATCCTTTGACTGGCGAGCGGCCAATTTTACCCACTGCGATCTGACCAATTCAGAACTGGGTGATCTGGACGTGCGGGGTATTGATTTGCAGGGCGTCAAACTGGACAGCTATCAGGTTTCCCAGTTGATGGAGCGACTTGGCATC GCTGTTTTAGGCTAA</v>
      </c>
      <c r="O8" s="4" t="n">
        <f aca="false">LEN(G8)</f>
        <v>646</v>
      </c>
      <c r="X8" s="8" t="s">
        <v>53</v>
      </c>
    </row>
    <row r="9" customFormat="false" ht="14.5" hidden="true" customHeight="false" outlineLevel="0" collapsed="false">
      <c r="B9" s="0" t="s">
        <v>54</v>
      </c>
      <c r="C9" s="8" t="s">
        <v>55</v>
      </c>
      <c r="D9" s="8" t="s">
        <v>56</v>
      </c>
      <c r="E9" s="8" t="s">
        <v>56</v>
      </c>
      <c r="F9" s="8" t="s">
        <v>57</v>
      </c>
      <c r="G9" s="8" t="s">
        <v>58</v>
      </c>
      <c r="H9" s="8"/>
      <c r="I9" s="8" t="s">
        <v>27</v>
      </c>
      <c r="J9" s="8"/>
      <c r="K9" s="0" t="str">
        <f aca="false">LEFT(I9,5)&amp;"-"&amp;B9&amp;"_"&amp;E9</f>
        <v>quino-g2273_qnrS9</v>
      </c>
      <c r="L9" s="9" t="s">
        <v>28</v>
      </c>
      <c r="M9" s="10" t="str">
        <f aca="false">"&gt;"&amp;K9&amp;IF(J9="yes","_Chr","")&amp;"%"&amp;G9</f>
        <v>&gt;quino-g2273_qnrS9%ATGGAAACCTACAATCATACATATCGGCACCACAACTTTTCACATAAAGACTTAAGTGATCTCACCTTCACCGCTTGCACATTCATTCGCAGCGACTTTCGACGTGCTAACTTGCGTGATACGACATTCGTCAACTGCAAGTTCATTGAACAGGGTGATATCGAAGGCTGCCACTTTGATGTCGCAGATCTTCGTGATGCAAGTTTCCAACAATGCCAACTTGCGATGGCAAACTTCAGTAATGCCAATTGCTACGGTATAGAGTTCCGTGCGTGTGATTTAAAAGGTGCCAACTTTTTCCGAACAAACTTTGCCCATCAAGTGAGTAATCGTATGTACTTTTGCTCAGCATTTATTTCTGGATGTAATCTTTCCTATGCCAATATGGAGAGGGTTTGTTTAGAAAAATGTGAGTTGTTTGAAAATCGCTGGATAGGAACGAACCTAGCGGGTGCATCACTGAAAGAGTCAGACTTAAGTCGAGGTGTTTTTTCCGAAGATGTCTGGGGGCAATTTAGCCTACAGGGTGCCAATTTATGCCACGCCGAACTCGACGGTTTAGATCCCCGCAAAGTCGATACATCAGGTATCAAAATTGCAGCCTGGCAGCAAGAACTGATTCTCGAAGCACTGGGTATTGTTGTTTATCCTGACTAA</v>
      </c>
      <c r="O9" s="4" t="n">
        <f aca="false">LEN(G9)</f>
        <v>657</v>
      </c>
      <c r="X9" s="11" t="s">
        <v>59</v>
      </c>
    </row>
    <row r="10" customFormat="false" ht="14.5" hidden="true" customHeight="false" outlineLevel="0" collapsed="false">
      <c r="B10" s="0" t="s">
        <v>60</v>
      </c>
      <c r="C10" s="8" t="s">
        <v>61</v>
      </c>
      <c r="D10" s="8" t="s">
        <v>62</v>
      </c>
      <c r="E10" s="8" t="s">
        <v>62</v>
      </c>
      <c r="F10" s="8" t="s">
        <v>63</v>
      </c>
      <c r="G10" s="8" t="s">
        <v>64</v>
      </c>
      <c r="H10" s="8"/>
      <c r="I10" s="8" t="s">
        <v>27</v>
      </c>
      <c r="J10" s="8"/>
      <c r="K10" s="0" t="str">
        <f aca="false">LEFT(I10,5)&amp;"-"&amp;B10&amp;"_"&amp;E10</f>
        <v>quino-g2274_qnrVC1</v>
      </c>
      <c r="L10" s="9" t="s">
        <v>28</v>
      </c>
      <c r="M10" s="10" t="str">
        <f aca="false">"&gt;"&amp;K10&amp;IF(J10="yes","_Chr","")&amp;"%"&amp;G10</f>
        <v>&gt;quino-g2274_qnrVC1%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GTCAAGTTAGTTTTGTAAATCAGGTTTCGAATAAAATGTACTTTTGTTCTGCATACATAACAGGTTGTAACTTATCCTATGCCAATTTTGAGCAGCAGCTTATTGAAAAATGTGACCTGTTCGAAAATAGATGGATTGGTGCAAATCTTCGAGGCGCTTCATTTAAAGAATCAGATTTAAGCCGTGGTGTTTTTTCGGAAGACTGCTGGGAACAGTTTAGAGTACAAGGCTGTGATTTAAGCCATTCAGAGCTTTATGGTTTAGATCCTCGAAAGATTGATCTTACGGGTGTAAAAATATGCTCGTGGCAACAGGAACAGTTACTGGAGCAATTAGGGGTAATCATTGTTCCTGACTAA</v>
      </c>
      <c r="O10" s="4" t="n">
        <f aca="false">LEN(G10)</f>
        <v>657</v>
      </c>
      <c r="X10" s="8" t="s">
        <v>65</v>
      </c>
    </row>
    <row r="11" customFormat="false" ht="14.5" hidden="true" customHeight="false" outlineLevel="0" collapsed="false">
      <c r="B11" s="0" t="s">
        <v>66</v>
      </c>
      <c r="C11" s="8" t="s">
        <v>61</v>
      </c>
      <c r="D11" s="8" t="s">
        <v>67</v>
      </c>
      <c r="E11" s="8" t="s">
        <v>67</v>
      </c>
      <c r="F11" s="8" t="s">
        <v>68</v>
      </c>
      <c r="G11" s="8" t="s">
        <v>69</v>
      </c>
      <c r="H11" s="8"/>
      <c r="I11" s="8" t="s">
        <v>27</v>
      </c>
      <c r="J11" s="8"/>
      <c r="K11" s="0" t="str">
        <f aca="false">LEFT(I11,5)&amp;"-"&amp;B11&amp;"_"&amp;E11</f>
        <v>quino-g2275_qnrVC3</v>
      </c>
      <c r="L11" s="9" t="s">
        <v>28</v>
      </c>
      <c r="M11" s="10" t="str">
        <f aca="false">"&gt;"&amp;K11&amp;IF(J11="yes","_Chr","")&amp;"%"&amp;G11</f>
        <v>&gt;quino-g2275_qnrVC3%ATGGAAAAATCAAAGCAATTATATAATCAAGTGAACTTCTCACATCAGGACTTGCAAGAACATATCTTTAGCAATTGTACTTTTATACATTGTAATTTTAAGCGCTCAAACCTCCGAGATACACAGTTCATTAACTGTACTTTCATAGAGCAGGGGGCATTGGAAGGGTGCGATTTTTCTTATGCTGATCTTCGAGATGCTTCATTTAAAAACTGTCAGCTTTCAATGTCCCATTTTAAGGGGGCAAATTGCTTTGGTATTGAACTGAGAGATTGTGATCTTAAAGGAGCAAATTTTACTCAAGTTAGTTTTGTAAATCAGGTTTCGAATAAAATGTACTTTTGTTCTGCATACATAACAGGTTGTAACTTATCCTATGCCAATTTTGAGCAGCAGCTTATTGAAAAATGTGACCTGTTCGAAAATAGATGGATTGGTGCAAATCTTCGAGGCGCTTCATTTACAGAATCATATTTAAGCCGTGGTGATTTTTCGGAAGACTGCTGGGAACAGTTTAGAGTACAAGGCTGTGATTTAAGCCATTCAGAGCTTTATGGTTTAGATCCTCGAAAGATTGATCTTACGGGTGTAAAAATATGCTCGTGGCAACAGGAACAGTTACTGGAGCAATTAGGGGTAATCATTGTTCCTGACTAA</v>
      </c>
      <c r="O11" s="4" t="n">
        <f aca="false">LEN(G11)</f>
        <v>657</v>
      </c>
      <c r="X11" s="8" t="s">
        <v>70</v>
      </c>
    </row>
    <row r="12" customFormat="false" ht="14.5" hidden="true" customHeight="false" outlineLevel="0" collapsed="false">
      <c r="B12" s="0" t="s">
        <v>71</v>
      </c>
      <c r="C12" s="8" t="s">
        <v>61</v>
      </c>
      <c r="D12" s="8" t="s">
        <v>72</v>
      </c>
      <c r="E12" s="8" t="s">
        <v>72</v>
      </c>
      <c r="F12" s="8" t="s">
        <v>73</v>
      </c>
      <c r="G12" s="8" t="s">
        <v>74</v>
      </c>
      <c r="H12" s="8"/>
      <c r="I12" s="8" t="s">
        <v>27</v>
      </c>
      <c r="J12" s="8"/>
      <c r="K12" s="0" t="str">
        <f aca="false">LEFT(I12,5)&amp;"-"&amp;B12&amp;"_"&amp;E12</f>
        <v>quino-g2276_qnrVC4</v>
      </c>
      <c r="L12" s="9" t="s">
        <v>28</v>
      </c>
      <c r="M12" s="10" t="str">
        <f aca="false">"&gt;"&amp;K12&amp;IF(J12="yes","_Chr","")&amp;"%"&amp;G12</f>
        <v>&gt;quino-g2276_qnrVC4%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G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O12" s="4" t="n">
        <f aca="false">LEN(G12)</f>
        <v>657</v>
      </c>
      <c r="X12" s="8" t="s">
        <v>75</v>
      </c>
    </row>
    <row r="13" customFormat="false" ht="14.5" hidden="true" customHeight="false" outlineLevel="0" collapsed="false">
      <c r="B13" s="0" t="s">
        <v>76</v>
      </c>
      <c r="C13" s="8" t="s">
        <v>61</v>
      </c>
      <c r="D13" s="8" t="s">
        <v>77</v>
      </c>
      <c r="E13" s="8" t="s">
        <v>77</v>
      </c>
      <c r="F13" s="8" t="s">
        <v>78</v>
      </c>
      <c r="G13" s="8" t="s">
        <v>79</v>
      </c>
      <c r="H13" s="8"/>
      <c r="I13" s="8" t="s">
        <v>27</v>
      </c>
      <c r="J13" s="8"/>
      <c r="K13" s="0" t="str">
        <f aca="false">LEFT(I13,5)&amp;"-"&amp;B13&amp;"_"&amp;E13</f>
        <v>quino-g2277_qnrVC5</v>
      </c>
      <c r="L13" s="9" t="s">
        <v>28</v>
      </c>
      <c r="M13" s="10" t="str">
        <f aca="false">"&gt;"&amp;K13&amp;IF(J13="yes","_Chr","")&amp;"%"&amp;G13</f>
        <v>&gt;quino-g2277_qnrVC5%ATGGATAAAACAGACCAGTTATATGTACAAGCAGACTTTTCACATCAAGACATGAGTGGTCAGTATTTTAAAAATTGCAAATTTTTCTGCTGTTCCTTTAAACGAGCGAACCTCCGCGATACACAATTTGTAGATTGTTCTTTCATTGAACGAGGTGAATTAGAGGGGTGTGATTTTTCTTACTCGGATCTTAGAGATGCATCTTTTAAAAACTGCAGTCTTTCAATGTCGTATTTCAAAGGTGCAAATTGTTTTGGTATCGAGTTCAGAGAATGCGATTTAAAGGGTGCCAATTTTTCTCAAGCTAGCTTCATGAATCAGGTATCGAACAGAATGTATTTTTGTTCAGCTTATATAACAGGTTGTAATCTTTCATACGCCAACTTTGAAAGGCAGTGTATCGAAAAGTGTGATTTGTTTGAGAATAGATGGATTGGCGCAAATCTGAGTGGTGCATCATTTAAAGAGTCTGATTTAAGTCGGGGAGTATTTTCTGAAGGGTGTTGGAGCCAGTGTAGGTTGCAAGGTTGTGATTTGAGCCACTCGGAGTTGTATGGTTTAGACCCTCGGAAAGTTGACCTTACAGGTGTAAAAATCTGTTCGTGGCAGCAAGAACAACTTTTAGAGCAATTAGGTTTAATAGTAGTTCCTGACTAA</v>
      </c>
      <c r="O13" s="4" t="n">
        <f aca="false">LEN(G13)</f>
        <v>657</v>
      </c>
      <c r="X13" s="8" t="s">
        <v>80</v>
      </c>
    </row>
    <row r="14" customFormat="false" ht="14.5" hidden="true" customHeight="false" outlineLevel="0" collapsed="false">
      <c r="B14" s="0" t="s">
        <v>81</v>
      </c>
      <c r="C14" s="8" t="s">
        <v>61</v>
      </c>
      <c r="D14" s="8" t="s">
        <v>82</v>
      </c>
      <c r="E14" s="8" t="s">
        <v>82</v>
      </c>
      <c r="F14" s="8" t="s">
        <v>83</v>
      </c>
      <c r="G14" s="8" t="s">
        <v>84</v>
      </c>
      <c r="H14" s="8"/>
      <c r="I14" s="8" t="s">
        <v>27</v>
      </c>
      <c r="J14" s="8"/>
      <c r="K14" s="0" t="str">
        <f aca="false">LEFT(I14,5)&amp;"-"&amp;B14&amp;"_"&amp;E14</f>
        <v>quino-g2278_qnrVC6</v>
      </c>
      <c r="L14" s="9" t="s">
        <v>28</v>
      </c>
      <c r="M14" s="10" t="str">
        <f aca="false">"&gt;"&amp;K14&amp;IF(J14="yes","_Chr","")&amp;"%"&amp;G14</f>
        <v>&gt;quino-g2278_qnrVC6%ATGGAAAAATCAAAGCAATTATATAATCAAGTGAACTTCTCACATCAGGACTTGCAAGAACATATCTTTAGCAATTGTACTTTTATACATTGTAATTTTAAGCGCTCAAACCTTCGAGATACACAGTTCATTAACTGTACTTTCATAGAGCAGGGGGCACTGGAAGGGTGCGATTTTTCTTATGCTGATCTTCGAGATGCTTCATTTAAAGATTGTCAGCTTTCAATGTCCCATTTTAAGGGGGCAAATTGCTTTGGTATTGAACTGAGAGATTGTGATCTTAAAGGGGCAAATTTTAGCCAAGTTAGTTTTGTAAATCAGGTTTCGAATAAAATGTACTTTTGCTCTGCATACATAACAGGTTGTAACTTATCCTATGCCAATTTTGAGCAGCAGCTTATTGAAAAATGTGACCTGTTCGAAAATAGATGGATTGGTGCAAATCTTCGAGGCGCTTCATTTAAAGAATCAGATTTAAGTCGTGGCGTTTTTTCAGAAGACTGCTGGGAACAGTTTAGAGTACAAGGCTGTGATTTAAGTCATTCAGAGCTTTATGGTTTAGATCCTCGAAAGATTGATCTTACAGGTGTAAAAATATGCTCGTGGCAACAGGAGCAGTTACTGGAGCAATTAGGGGTAATCATTGTTCCTGACTAA</v>
      </c>
      <c r="O14" s="4" t="n">
        <f aca="false">LEN(G14)</f>
        <v>657</v>
      </c>
      <c r="X14" s="8" t="s">
        <v>85</v>
      </c>
    </row>
    <row r="15" customFormat="false" ht="14.5" hidden="true" customHeight="false" outlineLevel="0" collapsed="false">
      <c r="B15" s="0" t="s">
        <v>86</v>
      </c>
      <c r="C15" s="8" t="s">
        <v>61</v>
      </c>
      <c r="D15" s="8" t="s">
        <v>87</v>
      </c>
      <c r="E15" s="8" t="s">
        <v>87</v>
      </c>
      <c r="F15" s="8" t="s">
        <v>88</v>
      </c>
      <c r="G15" s="8" t="s">
        <v>89</v>
      </c>
      <c r="H15" s="8"/>
      <c r="I15" s="8" t="s">
        <v>27</v>
      </c>
      <c r="J15" s="8"/>
      <c r="K15" s="0" t="str">
        <f aca="false">LEFT(I15,5)&amp;"-"&amp;B15&amp;"_"&amp;E15</f>
        <v>quino-g2279_qnrVC7</v>
      </c>
      <c r="L15" s="9" t="s">
        <v>28</v>
      </c>
      <c r="M15" s="10" t="str">
        <f aca="false">"&gt;"&amp;K15&amp;IF(J15="yes","_Chr","")&amp;"%"&amp;G15</f>
        <v>&gt;quino-g2279_qnrVC7%ATGGATAAAACAGACCAGTTATATGTACAAGCTGACTTTTCACATCAAGACTTGAGTGGTCAGTATTTTAAAAATTGCAAATTTTTCTGCTGTTCCTTTAAACGGGCAAACCTCCGCGATACACAATTTGTAGATTGTTCTTTCATTGAACGAGGAGAATTAGAGGGGTGTGATTTTTCTTACTCGGATCTTAGAGACGCATCTTTTAAAAACTGCAGTCTTTCAATGTCGTATTTCAAAGGTGCAAATTGTTTTGGTATCGAGTTCAGAGAGTGCGATTTAAAGGGGGCAAATTTTGCTCAAGCTAGCTTCATGAATCAGGTATCGAACAGAATGTATTTTTGTTCAGCCTATATAACAGGTTGTAATCTGTCATACGCAAATTTTGAAAGGCAGTGTATCGAAAAGTGTGATTTGTTTGAGAATAGATGGATTGGTGCAAATTTGAGTGGGACATCATTTAAAGAGTCTGATTTAAGTCGGGGAGTATTTTCTGAAGGGTGCTGGAGCCAGTGTAGGTTGCAAGGTTGTGATTTGAGCCACTCGGAGCTGTATGGTTTAGACCCCCGGAAAGTTGACCTTACAGGTGTAAAAATCTGTTCGTGGCAACAAGAACAACTTTTAGAGCAATTAGGTTTAATAGTAGTTCCTGACTAA</v>
      </c>
      <c r="O15" s="4" t="n">
        <f aca="false">LEN(G15)</f>
        <v>657</v>
      </c>
      <c r="X15" s="8" t="s">
        <v>90</v>
      </c>
    </row>
    <row r="16" customFormat="false" ht="14.5" hidden="true" customHeight="false" outlineLevel="0" collapsed="false">
      <c r="B16" s="0" t="s">
        <v>91</v>
      </c>
      <c r="C16" s="8" t="s">
        <v>92</v>
      </c>
      <c r="D16" s="8" t="s">
        <v>93</v>
      </c>
      <c r="E16" s="8" t="s">
        <v>93</v>
      </c>
      <c r="F16" s="8" t="s">
        <v>94</v>
      </c>
      <c r="G16" s="8" t="s">
        <v>95</v>
      </c>
      <c r="H16" s="8"/>
      <c r="I16" s="8" t="s">
        <v>27</v>
      </c>
      <c r="J16" s="8"/>
      <c r="K16" s="0" t="str">
        <f aca="false">LEFT(I16,5)&amp;"-"&amp;B16&amp;"_"&amp;E16</f>
        <v>quino-g2280_qnrB40</v>
      </c>
      <c r="L16" s="9" t="s">
        <v>28</v>
      </c>
      <c r="M16" s="10" t="str">
        <f aca="false">"&gt;"&amp;K16&amp;IF(J16="yes","_Chr","")&amp;"%"&amp;G16</f>
        <v>&gt;quino-g2280_qnrB40%AACACAGGCATAGATATGACTCTGGCATTAGTTGGCGAAAAAATTGACAGAAATCGCTTCACTGGTGAGAAAGTTGAAAATAGTACATTTTTTAACTGCGATTTTTCAGGTGCCGACCTGAGCGGCACTGAATTTATCGGCTGCCAGTTCTATGATCGCGAAAGTCAGAAAGGATGCAATTTTAGTCGCGCAATGCTGAGAGATGCCATTTTCAAAAGCTGTGATTTATCAATGGCAGATTTCCGCAACGTCAGCGCATTGGGCATTGAAATTCGCCACTGCCGCGCACAAGGCGCAGATTTCCGCGGTGCAAGCTTTATGAATATGATCACCACGCGCACCTGGTTTTGCAGCGCATATATCACTAATACCAATCTAAGCTACGCCAATTTTTCGAAAGTCGTGTTGGAAAAGTGTGAGCTATGGGAAAACCGCTGGATGGGGACTCAGGTACTGGGTACGACGTTCAGTGGTTCAGATCTCTCCGGCGGCGAGTTTTCGACTTTCGACTGGCGAGCAGCAAACTTCACACATTGCGATCTGACCAATTCGGAGTTAGGTGACTTAGATATTCGGGGTGTTGATTTACAAGGCGTTAAGTTAGACAACTACCAGGCATCGTTGCTCATGGAGCGGCTTGGCATCGCTGTGATTGGTTAG</v>
      </c>
      <c r="O16" s="4" t="n">
        <f aca="false">LEN(G16)</f>
        <v>660</v>
      </c>
      <c r="X16" s="8" t="s">
        <v>96</v>
      </c>
    </row>
    <row r="17" customFormat="false" ht="14.5" hidden="true" customHeight="false" outlineLevel="0" collapsed="false">
      <c r="B17" s="0" t="s">
        <v>97</v>
      </c>
      <c r="C17" s="8" t="s">
        <v>92</v>
      </c>
      <c r="D17" s="8" t="s">
        <v>98</v>
      </c>
      <c r="E17" s="8" t="s">
        <v>98</v>
      </c>
      <c r="F17" s="8" t="s">
        <v>99</v>
      </c>
      <c r="G17" s="8" t="s">
        <v>100</v>
      </c>
      <c r="H17" s="8"/>
      <c r="I17" s="8" t="s">
        <v>27</v>
      </c>
      <c r="J17" s="8"/>
      <c r="K17" s="0" t="str">
        <f aca="false">LEFT(I17,5)&amp;"-"&amp;B17&amp;"_"&amp;E17</f>
        <v>quino-g2281_qnrB41</v>
      </c>
      <c r="L17" s="9" t="s">
        <v>28</v>
      </c>
      <c r="M17" s="10" t="str">
        <f aca="false">"&gt;"&amp;K17&amp;IF(J17="yes","_Chr","")&amp;"%"&amp;G17</f>
        <v>&gt;quino-g2281_qnrB41%ATGACGCCATTACTGTATAAAAAAACAGGTACAAATATGGCTCTGGCACTCGTTGGCGATAAAATTG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TACTCGCACCTGGTTTTGCAGCGCATATATCACTAACACAAATCTAAGCTACGCCAATTTTTCGAAAGTCGTGCTGGAAAAATGTGAGCTGTGGGAAAACCGTTGGATGGGTGCCCAGGTACTGGGCGCGACGTTCAGTGGTTCAGATCTTTCCGGCGGCGAGTTTTCGACTTTCGACTGGCGAGCAGCAAACTTCACACATTGCGATCTGACCAATTCGGAGTTGGGTGACTTAGATATTCGGGGCGTTGATTTACAAGGCGTTAAGCTGGACAACTACCAGGCGTCGTTGCTCATGGAGCGACTTGGCATCGCGGTGATTGGTAGC</v>
      </c>
      <c r="O17" s="4" t="n">
        <f aca="false">LEN(G17)</f>
        <v>681</v>
      </c>
      <c r="X17" s="8" t="s">
        <v>27</v>
      </c>
    </row>
    <row r="18" customFormat="false" ht="14.5" hidden="true" customHeight="false" outlineLevel="0" collapsed="false">
      <c r="B18" s="0" t="s">
        <v>101</v>
      </c>
      <c r="C18" s="8" t="s">
        <v>92</v>
      </c>
      <c r="D18" s="8" t="s">
        <v>102</v>
      </c>
      <c r="E18" s="8" t="s">
        <v>102</v>
      </c>
      <c r="F18" s="8" t="s">
        <v>103</v>
      </c>
      <c r="G18" s="8" t="s">
        <v>104</v>
      </c>
      <c r="H18" s="8"/>
      <c r="I18" s="8" t="s">
        <v>27</v>
      </c>
      <c r="J18" s="8"/>
      <c r="K18" s="0" t="str">
        <f aca="false">LEFT(I18,5)&amp;"-"&amp;B18&amp;"_"&amp;E18</f>
        <v>quino-g2282_qnrB44</v>
      </c>
      <c r="L18" s="9" t="s">
        <v>28</v>
      </c>
      <c r="M18" s="10" t="str">
        <f aca="false">"&gt;"&amp;K18&amp;IF(J18="yes","_Chr","")&amp;"%"&amp;G18</f>
        <v>&gt;quino-g2282_qnrB44%ATGACGCCATTACTGTATAAAAAAACAGGTACAAATATGGCTCTGGCACTCGTTGGCGAAAAAATTGACAGAAACCGTTTCACCGGTGAGAAAATTGAAAATAGTACATTTTTTAACTGTGATTTTTCAGGTGCCGACCTAAGTGGTACTGAATTTATCGGCTGTCAGTTCTATGATCGTGAAAGCCAGAAAGGGTGCAATTTTAGTCGTGCAATGCTGAAAGATGCCATTTTTAAAAGCTGTGATTTATCCATGGCGGATTTTCGCAATGCCAGTGCGCTGGGCATTGAAATTCGCCACTGCCGCGCACAAGGTGCAGATTTCCGCGGCGCAAGCTTTATGAATATGATCACTACACGCACCTGGTTTTGCAGCGCATATATCACTAACACAAATCTAAGCTACGCCAATTTTTCGAAAGTCGTGCTGGAAAAGTGTGAGCTGTGGGAAAACCGTTGGATGGGTGCCCAGGTACTGGGCGCGACGTTCAGTGGTTCAGATCTCTCCGGCGGCGAGTTTACGACTTTCGACTGGCGAGCAGCAAACTTCACACATTGCGATCTGACCAATTCGGAGTTGGGTGACTTAGATATTCGGGGCGTTGATTTACAAGGCGTTAAGTTGGACAACTACCAGGCATCGTTGCTCATGGAACGTCTTGGCATCGCGGTCATTGGTTA</v>
      </c>
      <c r="O18" s="4" t="n">
        <f aca="false">LEN(G18)</f>
        <v>680</v>
      </c>
      <c r="X18" s="8" t="s">
        <v>105</v>
      </c>
    </row>
    <row r="19" customFormat="false" ht="14.5" hidden="true" customHeight="false" outlineLevel="0" collapsed="false">
      <c r="B19" s="0" t="s">
        <v>106</v>
      </c>
      <c r="C19" s="8" t="s">
        <v>92</v>
      </c>
      <c r="D19" s="8" t="s">
        <v>107</v>
      </c>
      <c r="E19" s="8" t="s">
        <v>107</v>
      </c>
      <c r="F19" s="8" t="s">
        <v>108</v>
      </c>
      <c r="G19" s="8" t="s">
        <v>109</v>
      </c>
      <c r="H19" s="8"/>
      <c r="I19" s="8" t="s">
        <v>27</v>
      </c>
      <c r="J19" s="8"/>
      <c r="K19" s="0" t="str">
        <f aca="false">LEFT(I19,5)&amp;"-"&amp;B19&amp;"_"&amp;E19</f>
        <v>quino-g2283_qnrB45</v>
      </c>
      <c r="L19" s="9" t="s">
        <v>28</v>
      </c>
      <c r="M19" s="10" t="str">
        <f aca="false">"&gt;"&amp;K19&amp;IF(J19="yes","_Chr","")&amp;"%"&amp;G19</f>
        <v>&gt;quino-g2283_qnrB45%ATGACGCCATTACTGTATAAAAAAACAGGTACAAATATGGCTCTGGCACTCGTTGGCGAAAAAATTGACAGAAACCGCTTCACCGGTGAGAAAATTGAAAATAGTACATTTTTTAACTGTGATTTTTCAGGTGCCGACCTGAGCGGCACTGAATTTATCGGCTGTCAGTTCTATGATCGTGAAAGCCAGAAAGGGTGCAATTTTAGTCGTACGATGCTGAAAGATGCCATTTTTAAAAGCTGTGATTTATCCATGGCGGATTTTCGCAATGCCAGTGCGCTTGGCATTGAAATTCGCCACTGTCGTGCGCAAGGCGCAGATTTCCGCGGCGCAAGCTTTATGAATATGATCACTACTCGCACCTGGTTTTGTAGTGCATATATCACTAACACAAATCTAAGCTACGCCAATTTTTCGAAAGTCGTGCTGGAAAAGTGTGAGCTGTGGGAAAACCGTTGGATGGGTGCCCAGGTACTGGGCGCGACGTTCAGTGGTTCAGATCTCTCCGGCGGCGAGTTTTCGACTTTCGACTGGCGAGCAGCAAACTTCACACATTGCGATCTGACCAATTCGGAGTTGGGTGACTTAGATATTCGGGGCGTTGATTTACAAGGCGTTAAGTTGGACAACTACCAGGCATCGTTGCTCATGGAACGTCTTGGCATCGCGGTGATTGGTTA</v>
      </c>
      <c r="O19" s="4" t="n">
        <f aca="false">LEN(G19)</f>
        <v>680</v>
      </c>
      <c r="X19" s="8" t="s">
        <v>110</v>
      </c>
    </row>
    <row r="20" customFormat="false" ht="14.5" hidden="true" customHeight="false" outlineLevel="0" collapsed="false">
      <c r="B20" s="0" t="s">
        <v>111</v>
      </c>
      <c r="C20" s="8" t="s">
        <v>92</v>
      </c>
      <c r="D20" s="8" t="s">
        <v>112</v>
      </c>
      <c r="E20" s="8" t="s">
        <v>112</v>
      </c>
      <c r="F20" s="8" t="s">
        <v>113</v>
      </c>
      <c r="G20" s="8" t="s">
        <v>114</v>
      </c>
      <c r="H20" s="8"/>
      <c r="I20" s="8" t="s">
        <v>27</v>
      </c>
      <c r="J20" s="8"/>
      <c r="K20" s="0" t="str">
        <f aca="false">LEFT(I20,5)&amp;"-"&amp;B20&amp;"_"&amp;E20</f>
        <v>quino-g2284_qnrB54</v>
      </c>
      <c r="L20" s="9" t="s">
        <v>28</v>
      </c>
      <c r="M20" s="10" t="str">
        <f aca="false">"&gt;"&amp;K20&amp;IF(J20="yes","_Chr","")&amp;"%"&amp;G20</f>
        <v>&gt;quino-g2284_qnrB54%ATTTAACGCACATTTGCAGATGTCATATTGGCGGATTTGACGCATAACCTCATCAGGGTTTACCATGACGCCATTACTGTATAAAAAAACAGGTACAAATATGGCACTGGCACTCGTTAGCGAAAAAATTGACAGAAACCGCTTCACCGGTGAGAAAATTGAAAATAGTACATTTTTTAACTGTGATTTTTCAGGTGCCGACCTGAGCGGCACTGAATTTATCGGCTGTCAGTTCTATGATCGTGAAAGCCAGAAAGGGTGCAATTTTAGTCGTGCGATGCTGAAAGATGCCATTTTTAAAAGCTGTGATTTATCCATGGCGGATTTTCGCAATGCCAGTGCGCTTGGCATTGAAATTCGCCACTGTCGTGCGCAAGGCGCAGATTTCCGCGGCGCAAGCTTTATGAATATGATCACTACTCGCACCTGGTTTTGTAGTGCATATATCACTAACACAAATCTAAGCTACGCCAATTTTTCGAAAGTCGTGCTGGAAAAGTGTGAGCTGTGGGAAAACCGTTGGATGGGTACCCAGGTACTGGGCGCGACGTTCAGTGGTTCAGATCTCTCCGGCGGCGAGTTTTCGACTTTCGACTGGCGAGCAGCAAACTTCACACATTGCGATCTGACCAATTCGGAGTTGGGTGACTTAGATATTCGGGGCGTTGATTTACAAGGCGTTAAGTTGGACAACTACCAGGCATCGTTGCTCATGGAACGTCTTGGCATCGCGATTATTGGCTAGTCTTCAGGGAGCGGTGAATATTCCGCCCCCTGCACTGCTTTTTACCCCTCAGGCATCGCTGAAGAGTGGTGTGTGGAAATTTTCCACTCTTTACCGTCCC</v>
      </c>
      <c r="O20" s="4" t="n">
        <f aca="false">LEN(G20)</f>
        <v>845</v>
      </c>
      <c r="X20" s="8" t="s">
        <v>115</v>
      </c>
    </row>
    <row r="21" customFormat="false" ht="14.5" hidden="true" customHeight="false" outlineLevel="0" collapsed="false">
      <c r="B21" s="0" t="s">
        <v>116</v>
      </c>
      <c r="C21" s="8" t="s">
        <v>92</v>
      </c>
      <c r="D21" s="8" t="s">
        <v>117</v>
      </c>
      <c r="E21" s="8" t="s">
        <v>117</v>
      </c>
      <c r="F21" s="8" t="s">
        <v>118</v>
      </c>
      <c r="G21" s="8" t="s">
        <v>119</v>
      </c>
      <c r="H21" s="8"/>
      <c r="I21" s="8" t="s">
        <v>27</v>
      </c>
      <c r="J21" s="8"/>
      <c r="K21" s="0" t="str">
        <f aca="false">LEFT(I21,5)&amp;"-"&amp;B21&amp;"_"&amp;E21</f>
        <v>quino-g2285_qnrB55</v>
      </c>
      <c r="L21" s="9" t="s">
        <v>28</v>
      </c>
      <c r="M21" s="10" t="str">
        <f aca="false">"&gt;"&amp;K21&amp;IF(J21="yes","_Chr","")&amp;"%"&amp;G21</f>
        <v>&gt;quino-g2285_qnrB55%ATGACTCTGGCGTTAGTTGGCGAAAAAATTGACAGAAACAGGTTCACCGGTGAAAAAGTTGAAAATAGCACATTTTTCAACTGTGATTTTTCGGGTGCCGACCTGAGCGGCACTGAATTTATTGGCTGCCAGTTATATGATCGAGAAAGTCAGAAAGGATGTAATTTTAGTCGCGCTAACCTGAAAGATGCCATTTTCAAAAGTTGTGATCTCTCCATGGCTGATTTCAGGAATATCAATGCGCTGGGAATCGAAATTCGCCACTGCCGGGCACAAGGGTCAGATTTTCGCGGCGCAAGTTTTATGAATATGATCACCACCCGCACCTGGTTTTGTAGCGCCTATATCACCAATACCAACTTAAGCTACGCCAACTTTTCAAAAGTCGTACTGGAAAAGTGCGAGCTGTGGGAAAACCGCTGGATGGGTACTCAGGTGCTGGGCGCAACGTTCAGTGGATCAGACCTCTCTGGCGGCGAGTTTTCATCCTTCGACTGGCGAGCAGCAAACGTTACGCACTGTGATTTGACCAATTCGGAACTGGGCGATTTAGATATCCGCGGGGTTGATTTGCAAGGCGTCAAACTGGACAGCTACCAGGCATCGTTGCTCCTGGAACGTCTTGGTATCGCTGTCATGGGTTAA</v>
      </c>
      <c r="O21" s="4" t="n">
        <f aca="false">LEN(G21)</f>
        <v>645</v>
      </c>
      <c r="X21" s="8" t="s">
        <v>120</v>
      </c>
    </row>
    <row r="22" customFormat="false" ht="14.5" hidden="true" customHeight="false" outlineLevel="0" collapsed="false">
      <c r="B22" s="0" t="s">
        <v>121</v>
      </c>
      <c r="C22" s="8" t="s">
        <v>92</v>
      </c>
      <c r="D22" s="8" t="s">
        <v>122</v>
      </c>
      <c r="E22" s="8" t="s">
        <v>122</v>
      </c>
      <c r="F22" s="8" t="s">
        <v>123</v>
      </c>
      <c r="G22" s="8" t="s">
        <v>124</v>
      </c>
      <c r="H22" s="8"/>
      <c r="I22" s="8" t="s">
        <v>27</v>
      </c>
      <c r="J22" s="8"/>
      <c r="K22" s="0" t="str">
        <f aca="false">LEFT(I22,5)&amp;"-"&amp;B22&amp;"_"&amp;E22</f>
        <v>quino-g2286_qnrB60</v>
      </c>
      <c r="L22" s="9" t="s">
        <v>28</v>
      </c>
      <c r="M22" s="10" t="str">
        <f aca="false">"&gt;"&amp;K22&amp;IF(J22="yes","_Chr","")&amp;"%"&amp;G22</f>
        <v>&gt;quino-g2286_qnrB60%ATGGCTCTGGCATTAATTGGCGAAAAAATTGACAGAAACCGCTTCACCGGTGAAAAAGTTGAAAATAGCACTTTTTTTAACTGTGATTTTTCGGGTGCCGACCTTAGCGGTACTGAATTTATCGGCTGTCAGTTCTATGATCGAGAAAGCCAGAAAGGGTGCAATTTCAGTCGCGCAATACTGAAAGATGCCATTTTTAAAAGCTGTGATTTATCCATGGCGGATTTTCGCAACGTCAGTGCGTTGGGCATAGAAATTCGCCACTGCCGCGCACAGGGTGCAGATTTTCGCGGCGCAAGTTTCATGAATATGATCACCACGCGCACCTGGTTTTGCAGCGCATATATCACTAATACCAATCTAAGCTACGCCAACTTTTCGAAGGCCGTGCTTGAAAAGTGCGAATTGTGGGAAAATCGCTGGATGGGAACTCAGGTGCTGGGTGCGACGTTGAGTGGTTCCGATCTCTCCGGTGGCGAGTTTTCGTCGTTCGACTGGCGGACGGCAAATTTCACGCACTGTGATTTGACCAATTCAGAACTGGGTGATTTAGATATTCGGGGCGTCGATTTACAAGGTGTCAAATTGGACAGCTATCAGGCCGTATTGCTCATGGAACGTCTTGGCATCGCTGTCATTGGCTAA</v>
      </c>
      <c r="O22" s="4" t="n">
        <f aca="false">LEN(G22)</f>
        <v>645</v>
      </c>
      <c r="X22" s="8" t="s">
        <v>125</v>
      </c>
    </row>
    <row r="23" customFormat="false" ht="14.5" hidden="true" customHeight="false" outlineLevel="0" collapsed="false">
      <c r="B23" s="0" t="s">
        <v>126</v>
      </c>
      <c r="C23" s="8" t="s">
        <v>92</v>
      </c>
      <c r="D23" s="8" t="s">
        <v>127</v>
      </c>
      <c r="E23" s="8" t="s">
        <v>127</v>
      </c>
      <c r="F23" s="8" t="s">
        <v>128</v>
      </c>
      <c r="G23" s="8" t="s">
        <v>129</v>
      </c>
      <c r="H23" s="8"/>
      <c r="I23" s="8" t="s">
        <v>27</v>
      </c>
      <c r="J23" s="8"/>
      <c r="K23" s="0" t="str">
        <f aca="false">LEFT(I23,5)&amp;"-"&amp;B23&amp;"_"&amp;E23</f>
        <v>quino-g2287_qnrB61</v>
      </c>
      <c r="L23" s="9" t="s">
        <v>28</v>
      </c>
      <c r="M23" s="10" t="str">
        <f aca="false">"&gt;"&amp;K23&amp;IF(J23="yes","_Chr","")&amp;"%"&amp;G23</f>
        <v>&gt;quino-g2287_qnrB61%GATCTAATACGCAGTTGCAGGTGTCATACTGGCGGGTTTGACGCATAACGTCATAAGGTTTACCATGGCGTCATTACTGTATAAAAACACAGGCATAGATATGACTCTGGCATTAGTTGGCGAAAAAATTGACAGAAATCGCTTCACCA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CTCAGCGTTTACACCGGGAGATGCGTTTGACGATTTACTTTTAACCAGTACGACTCCTGGCAAGCATTGTGAAATGTTTTCTCCAGTGGACGAATATCCT</v>
      </c>
      <c r="O23" s="4" t="n">
        <f aca="false">LEN(G23)</f>
        <v>845</v>
      </c>
      <c r="X23" s="0" t="s">
        <v>130</v>
      </c>
    </row>
    <row r="24" customFormat="false" ht="14.5" hidden="true" customHeight="false" outlineLevel="0" collapsed="false">
      <c r="B24" s="0" t="s">
        <v>131</v>
      </c>
      <c r="C24" s="8" t="s">
        <v>92</v>
      </c>
      <c r="D24" s="8" t="s">
        <v>132</v>
      </c>
      <c r="E24" s="8" t="s">
        <v>132</v>
      </c>
      <c r="F24" s="8" t="s">
        <v>133</v>
      </c>
      <c r="G24" s="8" t="s">
        <v>134</v>
      </c>
      <c r="H24" s="8"/>
      <c r="I24" s="8" t="s">
        <v>27</v>
      </c>
      <c r="J24" s="8"/>
      <c r="K24" s="0" t="str">
        <f aca="false">LEFT(I24,5)&amp;"-"&amp;B24&amp;"_"&amp;E24</f>
        <v>quino-g2288_qnrB64</v>
      </c>
      <c r="L24" s="9" t="s">
        <v>28</v>
      </c>
      <c r="M24" s="10" t="str">
        <f aca="false">"&gt;"&amp;K24&amp;IF(J24="yes","_Chr","")&amp;"%"&amp;G24</f>
        <v>&gt;quino-g2288_qnrB64%ATGGCTCTGGCACTCGTTGGCGATAAAATTGACAGAAACCGTTTCACCGGTGAGAAAATTGAAAATAGTACATTTTTTAACTGTGATTTTTCAGGTGCCGACCTGAGCGGCACTGAATTTATCGGCTGTCAGTTCTATGATCGTGAAAGCCAGAAAGGGTGCAATTTTAGTCGTGCGATGCTGAAAGATGCCATTTTTAAAAGCTGTGATTTATCCATGGCGGATTTTCGCAATGCCAGTGCGCTGGGCATTGAAATTCGTCACTGCCGCGCACAAGGCGCAGATTTCCGCGGCGCAAGCTTTATGAATATGATCACTACTCGCACCTGGTTTTGCAGCGCATATATCACTAACACAAATCTAAGCTATGCCAATTTTTCGAAAGTCGTGCTGGAAAAATGTGAGCTGTGGGAAAACCGTTGGATGGGTGCCCAGGTACTGGGCGCGACGTTCAGTGGTTCAGATCTCTCCGGCGGCGAGTTTTCGACTTTCGACTGGCGAGCAGCAAACTTCACACATTGCGATCTGACCAATTCGGAGTTGGGTGACTTAGATATTCGGCGCGTTGATTTACAAGGCGTTAAGTTGGACAACTACCAGGCATCGTTGCTCATGGAACGTCTTGGCATCGCGATTATTGGCTAG</v>
      </c>
      <c r="O24" s="4" t="n">
        <f aca="false">LEN(G24)</f>
        <v>645</v>
      </c>
      <c r="X24" s="0" t="s">
        <v>135</v>
      </c>
    </row>
    <row r="25" customFormat="false" ht="14.5" hidden="true" customHeight="false" outlineLevel="0" collapsed="false">
      <c r="B25" s="0" t="s">
        <v>136</v>
      </c>
      <c r="C25" s="8" t="s">
        <v>92</v>
      </c>
      <c r="D25" s="8" t="s">
        <v>137</v>
      </c>
      <c r="E25" s="8" t="s">
        <v>137</v>
      </c>
      <c r="F25" s="8" t="s">
        <v>138</v>
      </c>
      <c r="G25" s="8" t="s">
        <v>139</v>
      </c>
      <c r="H25" s="8"/>
      <c r="I25" s="8" t="s">
        <v>27</v>
      </c>
      <c r="J25" s="8"/>
      <c r="K25" s="0" t="str">
        <f aca="false">LEFT(I25,5)&amp;"-"&amp;B25&amp;"_"&amp;E25</f>
        <v>quino-g2289_qnrB65</v>
      </c>
      <c r="L25" s="9" t="s">
        <v>28</v>
      </c>
      <c r="M25" s="10" t="str">
        <f aca="false">"&gt;"&amp;K25&amp;IF(J25="yes","_Chr","")&amp;"%"&amp;G25</f>
        <v>&gt;quino-g2289_qnrB65%ATGACTCTGGCGTTAGTTGGCGAAAAAATTGACAGAAACAGGTTCACCGGTGAGAAAGTCGAAAATAGCACATTTTTCAACTGTGATTTTTCGGGTGCCGACCTTAGCGGTACTGAATTTATTGGCTGCCAGTTTTATGATCGAGAAAGCCAGAAAGGGTGTAATTTTAGTCGCGCTAACCTGAAGGATGCCATTTTCAAAAGTTGTGATCTCTCCATGGCGGATTTCAGAAATATCAATGCGCTGGGAATCGAAATTCGCCACTGCCGGGCACAAGGGGCAGATTTTCGCGGCGCAAGCTTTATGAATATGATCACCACCCGCACCTGGTTTTGTAGCGCCTATATCACCAATACCAACTTAAGCTACGCCAACTTTTCTAAAGTCGTACTGGAAAAGTGCGAGCTGTGGGAAAACCGCTGGATGGGTACTCAGGTGCTGGGCGCAACGTTCAGTGGATCAGACCTCTCTGGCGGCGAGTTTTCATCCTTCGACTGGCGAGCAGCAAACGTTACGCACTGTGATTTGACCAATTCGGAACTGGGCGATTTAGATATCCGTGGGGTTGATTTGCAAGGCGTCAAACTGGACAGCTACCAGGCATCGTTGCTCCTGGAACGTCTTGGCATCGCTGTCATGGGTTAA</v>
      </c>
      <c r="O25" s="4" t="n">
        <f aca="false">LEN(G25)</f>
        <v>645</v>
      </c>
      <c r="X25" s="8" t="s">
        <v>140</v>
      </c>
    </row>
    <row r="26" customFormat="false" ht="14.5" hidden="true" customHeight="false" outlineLevel="0" collapsed="false">
      <c r="B26" s="0" t="s">
        <v>141</v>
      </c>
      <c r="C26" s="8" t="s">
        <v>92</v>
      </c>
      <c r="D26" s="8" t="s">
        <v>142</v>
      </c>
      <c r="E26" s="8" t="s">
        <v>142</v>
      </c>
      <c r="F26" s="8" t="s">
        <v>143</v>
      </c>
      <c r="G26" s="8" t="s">
        <v>144</v>
      </c>
      <c r="I26" s="8" t="s">
        <v>27</v>
      </c>
      <c r="J26" s="8"/>
      <c r="K26" s="0" t="str">
        <f aca="false">LEFT(I26,5)&amp;"-"&amp;B26&amp;"_"&amp;E26</f>
        <v>quino-g2290_qnrB66</v>
      </c>
      <c r="L26" s="9" t="s">
        <v>28</v>
      </c>
      <c r="M26" s="10" t="str">
        <f aca="false">"&gt;"&amp;K26&amp;IF(J26="yes","_Chr","")&amp;"%"&amp;G26</f>
        <v>&gt;quino-g2290_qnrB66%ATGGCTCTGGCACTCGTTGGCGAAAAAATTAACAGAAACCGTTTCACCGGTGAGAAAATTGAAAATAGTACATTTTTTAACTGTGATTTTTCAGGTGCCGACCTGAGCGGCACTGAATTTATCGGCTGTCAGTTCTATGATCGTGAAAGCCAGAAAGGGTGCAAT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AGATCTCTCCGGCGGCGAGTTTTCGACTTTCGACTGGCGAGCAGCGAACTTCACACATTGCGATCTGACCAATTCGGAGTTGGGTGACTTAGATATTCGGGGCGTTGATTTACAAGGCGTTAAGCTGGACAACTACCAGGCGTCGTTGCTCATGGAGCGGCTTGGCATCGCGGTGATTGGTTAG</v>
      </c>
      <c r="O26" s="4" t="n">
        <f aca="false">LEN(G26)</f>
        <v>645</v>
      </c>
    </row>
    <row r="27" customFormat="false" ht="14.5" hidden="true" customHeight="false" outlineLevel="0" collapsed="false">
      <c r="B27" s="0" t="s">
        <v>145</v>
      </c>
      <c r="C27" s="8" t="s">
        <v>92</v>
      </c>
      <c r="D27" s="8" t="s">
        <v>146</v>
      </c>
      <c r="E27" s="8" t="s">
        <v>146</v>
      </c>
      <c r="F27" s="8" t="s">
        <v>147</v>
      </c>
      <c r="G27" s="8" t="s">
        <v>148</v>
      </c>
      <c r="I27" s="8" t="s">
        <v>27</v>
      </c>
      <c r="J27" s="8"/>
      <c r="K27" s="0" t="str">
        <f aca="false">LEFT(I27,5)&amp;"-"&amp;B27&amp;"_"&amp;E27</f>
        <v>quino-g2291_qnrB67</v>
      </c>
      <c r="L27" s="9" t="s">
        <v>28</v>
      </c>
      <c r="M27" s="10" t="str">
        <f aca="false">"&gt;"&amp;K27&amp;IF(J27="yes","_Chr","")&amp;"%"&amp;G27</f>
        <v>&gt;quino-g2291_qnrB67%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ACTATGGGAAAACCGCTGGATGGGGACTCAGGTACTGGGTGCGACGTTCAGTGGTTCAGATCTCTCCGGCGGCGAGTTTTCGACTTTCGACTGGCGAGCAGCAAACTTCACACATTGCGATCTGACTAATTCGGAGTTAGGTGACTTAGATATTCGGGGTGTTGATTTACAAGGCGTTAAGTTAGACAACTACCAGGCATCGTTGCTCATGGAGCGGCTTGGCATCGCTGTGATTGGTTAG</v>
      </c>
      <c r="O27" s="4" t="n">
        <f aca="false">LEN(G27)</f>
        <v>645</v>
      </c>
    </row>
    <row r="28" customFormat="false" ht="14.5" hidden="true" customHeight="false" outlineLevel="0" collapsed="false">
      <c r="B28" s="0" t="s">
        <v>149</v>
      </c>
      <c r="C28" s="8" t="s">
        <v>92</v>
      </c>
      <c r="D28" s="8" t="s">
        <v>150</v>
      </c>
      <c r="E28" s="8" t="s">
        <v>150</v>
      </c>
      <c r="F28" s="8" t="s">
        <v>151</v>
      </c>
      <c r="G28" s="8" t="s">
        <v>152</v>
      </c>
      <c r="I28" s="8" t="s">
        <v>27</v>
      </c>
      <c r="J28" s="8"/>
      <c r="K28" s="0" t="str">
        <f aca="false">LEFT(I28,5)&amp;"-"&amp;B28&amp;"_"&amp;E28</f>
        <v>quino-g2292_qnrB68</v>
      </c>
      <c r="L28" s="9" t="s">
        <v>28</v>
      </c>
      <c r="M28" s="10" t="str">
        <f aca="false">"&gt;"&amp;K28&amp;IF(J28="yes","_Chr","")&amp;"%"&amp;G28</f>
        <v>&gt;quino-g2292_qnrB68%ATGACTCTGGCATTAGTT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ATGGGTGCGACGTTTAGTGGTTCAGATCTCTCCGGTGGCGAGTTTTCGACTTTCGACTGGCGAGCAGCAAACTTCACACATTGCGATCTGACCAATTCGGAGTTAGGTGACTTAGATATTCGGGGTGTTGATTTACAAGGCGTTAAGTTAGACAACTACCAGGCATCGTTGCTCATGGAGCGGCTTGGCATCGCTGTGATTGGTTAG</v>
      </c>
      <c r="O28" s="4" t="n">
        <f aca="false">LEN(G28)</f>
        <v>645</v>
      </c>
    </row>
    <row r="29" customFormat="false" ht="14.5" hidden="true" customHeight="false" outlineLevel="0" collapsed="false">
      <c r="B29" s="0" t="s">
        <v>153</v>
      </c>
      <c r="C29" s="8" t="s">
        <v>92</v>
      </c>
      <c r="D29" s="8" t="s">
        <v>154</v>
      </c>
      <c r="E29" s="8" t="s">
        <v>154</v>
      </c>
      <c r="F29" s="8" t="s">
        <v>155</v>
      </c>
      <c r="G29" s="8" t="s">
        <v>156</v>
      </c>
      <c r="I29" s="8" t="s">
        <v>27</v>
      </c>
      <c r="J29" s="8"/>
      <c r="K29" s="0" t="str">
        <f aca="false">LEFT(I29,5)&amp;"-"&amp;B29&amp;"_"&amp;E29</f>
        <v>quino-g2293_qnrB69</v>
      </c>
      <c r="L29" s="9" t="s">
        <v>28</v>
      </c>
      <c r="M29" s="10" t="str">
        <f aca="false">"&gt;"&amp;K29&amp;IF(J29="yes","_Chr","")&amp;"%"&amp;G29</f>
        <v>&gt;quino-g2293_qnrB69%ATGACTCTGGCGTTAGTTGGCGAAAAAATTGACAGAAACAGGTTCACCGGTGAGAAAGTCGAAAATAGCACATTTTTCAACTGTGATTTTTCGGGTGCCGACCTTAGCGGTACTGAGTTTATTGGCTGCCAATTTTATGATCGAGAGAGCCAGAAAGGGTGTAATTTTAGCCGCGCTATCCTGAAAGATGCCATTTTCAAAAGTTGCGATCTCTCCATGGCGGATTTCAGAAATGTGAGTGCGCTGGGAATCGAAATTCGCCACTGCCGCGCACAAGGTTCAGATTTTCGCGGCGCAAGCTTTATGAATATGATTACCACACGCACCTGGTTTTGTAGCGCCTATATCACCAATACCAACTTAAGCTACGCCAACTTTTCAAAAGTCGTACTGGAAAAGTGCGAGCTGTGGGAAAACCGCTGGATGGGTACTCAGGTACTTGGCGCAACGTTCAGTGGATCGGACCTCTCTGGCGGCGAGTTTTCATCGTTCGACTGGCGGGCAGCAAACTTTACGCACTGTGATTTGACCAATTCAGAACTGGGCGATCTCGATGTCCGGGGTGTTGATTTGCAAGGCGTTAAACTGGACAGCTACCAGGCATCGTTGATCCTGGAACGTCTTGGCATCGCTGTCATTGGTTAA</v>
      </c>
      <c r="O29" s="4" t="n">
        <f aca="false">LEN(G29)</f>
        <v>645</v>
      </c>
    </row>
    <row r="30" customFormat="false" ht="14.5" hidden="true" customHeight="false" outlineLevel="0" collapsed="false">
      <c r="B30" s="0" t="s">
        <v>157</v>
      </c>
      <c r="C30" s="8" t="s">
        <v>92</v>
      </c>
      <c r="D30" s="8" t="s">
        <v>158</v>
      </c>
      <c r="E30" s="8" t="s">
        <v>158</v>
      </c>
      <c r="F30" s="8" t="s">
        <v>159</v>
      </c>
      <c r="G30" s="8" t="s">
        <v>160</v>
      </c>
      <c r="I30" s="8" t="s">
        <v>27</v>
      </c>
      <c r="J30" s="8"/>
      <c r="K30" s="0" t="str">
        <f aca="false">LEFT(I30,5)&amp;"-"&amp;B30&amp;"_"&amp;E30</f>
        <v>quino-g2294_qnrB70</v>
      </c>
      <c r="L30" s="9" t="s">
        <v>28</v>
      </c>
      <c r="M30" s="10" t="str">
        <f aca="false">"&gt;"&amp;K30&amp;IF(J30="yes","_Chr","")&amp;"%"&amp;G30</f>
        <v>&gt;quino-g2294_qnrB70%ATGACTCTGGTATTAGTAG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v>
      </c>
      <c r="O30" s="4" t="n">
        <f aca="false">LEN(G30)</f>
        <v>646</v>
      </c>
    </row>
    <row r="31" customFormat="false" ht="14.5" hidden="true" customHeight="false" outlineLevel="0" collapsed="false">
      <c r="B31" s="0" t="s">
        <v>161</v>
      </c>
      <c r="C31" s="8" t="s">
        <v>92</v>
      </c>
      <c r="D31" s="8" t="s">
        <v>162</v>
      </c>
      <c r="E31" s="8" t="s">
        <v>162</v>
      </c>
      <c r="F31" s="8" t="s">
        <v>163</v>
      </c>
      <c r="G31" s="8" t="s">
        <v>164</v>
      </c>
      <c r="I31" s="8" t="s">
        <v>27</v>
      </c>
      <c r="J31" s="8"/>
      <c r="K31" s="0" t="str">
        <f aca="false">LEFT(I31,5)&amp;"-"&amp;B31&amp;"_"&amp;E31</f>
        <v>quino-g2295_qnrB71</v>
      </c>
      <c r="L31" s="9" t="s">
        <v>28</v>
      </c>
      <c r="M31" s="10" t="str">
        <f aca="false">"&gt;"&amp;K31&amp;IF(J31="yes","_Chr","")&amp;"%"&amp;G31</f>
        <v>&gt;quino-g2295_qnrB71%ATGACTCTGGCATTAGTTGGCGAAAAAATTGG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CGCGCACCTGGTTTTGCAGCGCATATATCACTAATACCAATCTAAGCTACGCCAATTTTTCGAAAGTCGTGTTGGAAAAGTGTGAGCTATGGGAAAACCGCTGGATGGGGACTCAGGTACTGGGTGCGACGTTCAGTGGTTCAGATCTCTCCGGCGGCGAGTTTTCGACTTTCGACTGGCGAGCAGCAAACTTCACACATTGCGATCTGACCAATTCGGAGTTAGGTGACTTAGATATTCGGGGTGTTGATTTACAAGGCGTTAAGTTAGACAACTACCAGGCATCGTTGCTCATGGAGCGGCTTGGCATCGCTGTGATTGGTTAG</v>
      </c>
      <c r="O31" s="4" t="n">
        <f aca="false">LEN(G31)</f>
        <v>645</v>
      </c>
    </row>
    <row r="32" customFormat="false" ht="14.5" hidden="true" customHeight="false" outlineLevel="0" collapsed="false">
      <c r="B32" s="0" t="s">
        <v>165</v>
      </c>
      <c r="C32" s="8" t="s">
        <v>92</v>
      </c>
      <c r="D32" s="8" t="s">
        <v>166</v>
      </c>
      <c r="E32" s="8" t="s">
        <v>166</v>
      </c>
      <c r="F32" s="8" t="s">
        <v>167</v>
      </c>
      <c r="G32" s="8" t="s">
        <v>168</v>
      </c>
      <c r="I32" s="8" t="s">
        <v>27</v>
      </c>
      <c r="J32" s="8"/>
      <c r="K32" s="0" t="str">
        <f aca="false">LEFT(I32,5)&amp;"-"&amp;B32&amp;"_"&amp;E32</f>
        <v>quino-g2296_qnrB72</v>
      </c>
      <c r="L32" s="9" t="s">
        <v>28</v>
      </c>
      <c r="M32" s="10" t="str">
        <f aca="false">"&gt;"&amp;K32&amp;IF(J32="yes","_Chr","")&amp;"%"&amp;G32</f>
        <v>&gt;quino-g2296_qnrB72%ATGACTCTGGCATTAGTTTGCGAAAAAATTGACAGAAATCGCTTCACCGGTGAGAAAGTTGAAAATAGTACATTTTTTAACTGCGATTTTTCAGGTGCCGACCTGAGCGGCACTGAATTTATCGGCTGCCAGTTCTATGATCGCGAAAGTCAGAAAGGATGCAATTTTAGTCGCGCAATGCTGAAAGATGCCATTTTCAAAAGCTGTGATTTATCAATGGCAGATTTCCGCAACGTCAGCGCATTGGGCATTGAAATTCGCCACTGCCGCGCACAAGGCGCAGATTTCCGCGGTGCAAGCTTTATGAATATGATCACCATGCGCACCTGGTTTTGCAGCGCATATATCACTAATACCAATCTAAGCTACGCCAATTTTTCGAAAGTCGTGTTGGAAAAGTGTGAGCTATGGGAAAACCGCTGGATGGGGACTCAGGTACTGGGTGCGACGTTTAGTGGTTCAGATCTCTCCGGTGGCGAGTTTTCGACTTTCGACTGGCGAGCAGCAAACTTCACACATTGCGATCTGACCAATTCGGAGTTAGGTGACTTAGATATTCGGGGTGTTGATTTACAAGGCGTTAAGTTAGACAACTACCAGGCATCGTTGCTCATGGAGCGGCTTGGCATCGCTGTGATTGGTTAG </v>
      </c>
      <c r="O32" s="4" t="n">
        <f aca="false">LEN(G32)</f>
        <v>646</v>
      </c>
    </row>
    <row r="33" customFormat="false" ht="14.5" hidden="true" customHeight="false" outlineLevel="0" collapsed="false">
      <c r="B33" s="0" t="s">
        <v>169</v>
      </c>
      <c r="C33" s="8" t="s">
        <v>92</v>
      </c>
      <c r="D33" s="8" t="s">
        <v>170</v>
      </c>
      <c r="E33" s="8" t="s">
        <v>170</v>
      </c>
      <c r="F33" s="8" t="s">
        <v>171</v>
      </c>
      <c r="G33" s="8" t="s">
        <v>172</v>
      </c>
      <c r="I33" s="8" t="s">
        <v>27</v>
      </c>
      <c r="J33" s="8"/>
      <c r="K33" s="0" t="str">
        <f aca="false">LEFT(I33,5)&amp;"-"&amp;B33&amp;"_"&amp;E33</f>
        <v>quino-g2297_qnrB73</v>
      </c>
      <c r="L33" s="9" t="s">
        <v>28</v>
      </c>
      <c r="M33" s="10" t="str">
        <f aca="false">"&gt;"&amp;K33&amp;IF(J33="yes","_Chr","")&amp;"%"&amp;G33</f>
        <v>&gt;quino-g2297_qnrB73%ATGAGTCTGGCACTAGTTAGCGAAAAAATTGACAGAAACCGCTTCACCGGGGAAAAAGTTGAAAACAGTACTTTTTTTAACTGTGATTTTTCAGGGGCCGATCTTAGCGGCACTGAATTTATCGGCTGTCAGTTTTATGATCGCGAAAGCCAGAAAGGGTGTAATTTTAGTCGCGCAATGCTGAAAGATGCCATTTTTAAAAGTTGCGATTTATCCATGGCGGATTTTCGCAACGTCAGTGCTCTGGGAATTGAAATTCGCCACTGCCGCGCGCAGGGTTCAGATTTTCGCGGCGCGAGTTTTATGAACATGATCACCACGCGGACCTGGTTTTGCAGCGCATACATCACGAATACCAATCTAAGCTACGCCAACTTTTCGAAGGTTGTCCTGGAAAAGTGCGAGCTGTGGGAAAATCGCTGGATGGGAACTCAGGTAGCGGGTGCAACGTTCAGTGGATCAGATCTCTCGGGCGGTGAATTTTCAGCGTTCGACTGGCGGGCCGCAAACTTCACGCACTGTGATTTGACCAATTCAGAACTGGGTGATTTAGATATTCGGGGTGTAGATTTACAAGGCGTCAAATTGGATAGCTATCAGGCAGCGTTGCTGATGGAGCGGCTTGGCATCGCGATTATTGGCTAG</v>
      </c>
      <c r="O33" s="4" t="n">
        <f aca="false">LEN(G33)</f>
        <v>645</v>
      </c>
    </row>
    <row r="34" customFormat="false" ht="21" hidden="false" customHeight="true" outlineLevel="0" collapsed="false">
      <c r="B34" s="0" t="s">
        <v>173</v>
      </c>
      <c r="C34" s="8" t="s">
        <v>92</v>
      </c>
      <c r="D34" s="8" t="s">
        <v>174</v>
      </c>
      <c r="E34" s="8" t="s">
        <v>174</v>
      </c>
      <c r="F34" s="8" t="s">
        <v>175</v>
      </c>
      <c r="G34" s="8" t="s">
        <v>176</v>
      </c>
      <c r="I34" s="8" t="s">
        <v>27</v>
      </c>
      <c r="J34" s="8"/>
      <c r="K34" s="0" t="str">
        <f aca="false">LEFT(I34,5)&amp;"-"&amp;B34&amp;"_"&amp;E34</f>
        <v>quino-g2298_qnrB74</v>
      </c>
      <c r="L34" s="9" t="s">
        <v>28</v>
      </c>
      <c r="M34" s="10" t="str">
        <f aca="false">"&gt;"&amp;K34&amp;IF(J34="yes","_Chr","")&amp;"%"&amp;G34</f>
        <v>&gt;quino-g2298_qnrB74%ATGGCTCTGGCACTCGTTGGCGAAAAAATTGACAGAAACCGTTTCACCGGTGAGAAAATTGAAAATAGTACATTTTTTAACTGTGATTTTTCAGGTGCCGACTTGAGCGGCACTGAATTTATCGGCTGTCAGTTCTATGATCGTGAAAGCCAGAAAGGGTGCAATTTTAGTCGTGCGATGCTGAAAGATGCCATTTTTAAAAGTTGTGATTTATCCATGGCGGATTTTCGCAATTCCAGTGCGCTGGGTATTGAAATTCGCCACTGCCGCGCACAAGGCGCAGATTTCCGCGGCGCAAGCTTTATGAATATGATTATCACGCGCACCTGGTTTTGTAGCGCATATATCACGAATACCAATCTAAGCTACGCCAATTTTTCGAAAGTCGTGTTGGAAAAGTGTGAGCTGTGGGAAAACCGTTGGATAGGTGCCCAGGTACTGGGCGCGACGTTCAGTGGTTCAGATTTCTTCGGCGGCGAGTTTTCGACTTTCGACTGGCGAGCAGCAAACTTCACACATTGCGATCTGACTAATTCGGAGTTGGGTGACTTAGATATTCGGGGCGTTGATTTACAAGGCGTTAAGTTGGACAACTACCAGGCGTCGTTGCTCATGGAGCGGCTTGGCATCGCGGTGATTGGTTAG</v>
      </c>
      <c r="O34" s="4" t="n">
        <f aca="false">LEN(G34)</f>
        <v>645</v>
      </c>
    </row>
    <row r="35" customFormat="false" ht="35.25" hidden="false" customHeight="true" outlineLevel="0" collapsed="false">
      <c r="B35" s="0" t="s">
        <v>177</v>
      </c>
      <c r="C35" s="8" t="s">
        <v>92</v>
      </c>
      <c r="D35" s="8" t="s">
        <v>178</v>
      </c>
      <c r="E35" s="8" t="s">
        <v>178</v>
      </c>
      <c r="F35" s="8" t="s">
        <v>179</v>
      </c>
      <c r="G35" s="8" t="s">
        <v>180</v>
      </c>
      <c r="I35" s="8" t="s">
        <v>27</v>
      </c>
      <c r="J35" s="8"/>
      <c r="K35" s="0" t="str">
        <f aca="false">LEFT(I35,5)&amp;"-"&amp;B35&amp;"_"&amp;E35</f>
        <v>quino-g2299_qnrB75</v>
      </c>
      <c r="L35" s="9" t="s">
        <v>28</v>
      </c>
      <c r="M35" s="10" t="str">
        <f aca="false">"&gt;"&amp;K35&amp;IF(J35="yes","_Chr","")&amp;"%"&amp;G35</f>
        <v>&gt;quino-g2299_qnrB75%ATTTAACGCACATTTGCAGATGTCATATTGGCGGATTTGACGCATAACCCCATCAGGGTTTACCATGACGCCATTACTGTATAAAAAAACAGGTACAAATATGGCTCTGGCACTCGTTGGCGAAAAAATTGACAGAAACCGTTTCACCGGTGAGAAAATTGAAAATAGTACATTTTTTAACTGTGATTTTTCAGGTGCCGACCTGAGCGGCACTGAATTTATCGGCTGTCAGTTCTATGATCGTGAAAGCCAGAAAGGGGGCAAATTTAGTCGTGCGATGCTGAAAGATGCCATTTTTAAAAGCTGTGATTTATCCATGGCGGATTTTCGCAATTCCAGTGCGCTGGGCATTGAAATTCGCCACTGCCGCGCACAAGGCGCAGATTTCCGCGGCGCAAGCTTTATGAATATGATCACCACGCGCACCTGGTTTTGTAGCGCATATATCACGAATACCAATCTAAGCTACGCCAATTTTTCGAAAGTCGTGTTGGAAAAGTGTGAGCTGTGGGAAAACCGTTGGATGGGTGCCCAGGTACTGGGCGCGACGTTCAGTGGTTCGGATCTCTCCGGCGGCGAGTTTTCGACTTTCGACTGGCGAGCAGCAAACTTCACACATTGCGATCTGACCAATTCGGAGTTGGGTGACTTAGATATTCGGGGCGTTGATTTACAAGGCGTTAAGCTGGACAACTACCAGGCGTCGTTGCTCATGGAGCGGCTTGGCATCGCGGTGATTGGCTAGCATTCACGGAGCGGTAAGTACCGCTCCCGCCCTTATACAATAGTGTCCGCCCTTGCCTTAAAAGTCACTTTCGACGCACAGAGCGTAAACGTTAGAGGGT</v>
      </c>
      <c r="O35" s="4" t="n">
        <f aca="false">LEN(G35)</f>
        <v>845</v>
      </c>
    </row>
    <row r="36" customFormat="false" ht="36" hidden="false" customHeight="true" outlineLevel="0" collapsed="false">
      <c r="B36" s="0" t="s">
        <v>181</v>
      </c>
      <c r="C36" s="8" t="s">
        <v>92</v>
      </c>
      <c r="D36" s="8" t="s">
        <v>182</v>
      </c>
      <c r="E36" s="8" t="s">
        <v>182</v>
      </c>
      <c r="F36" s="8" t="s">
        <v>183</v>
      </c>
      <c r="G36" s="8" t="s">
        <v>184</v>
      </c>
      <c r="I36" s="8" t="s">
        <v>27</v>
      </c>
      <c r="J36" s="8"/>
      <c r="K36" s="0" t="str">
        <f aca="false">LEFT(I36,5)&amp;"-"&amp;B36&amp;"_"&amp;E36</f>
        <v>quino-g2300_qnrB78</v>
      </c>
      <c r="L36" s="9" t="s">
        <v>28</v>
      </c>
      <c r="M36" s="10" t="str">
        <f aca="false">"&gt;"&amp;K36&amp;IF(J36="yes","_Chr","")&amp;"%"&amp;G36</f>
        <v>&gt;quino-g2300_qnrB78%ATGGCTCTGGCACTCGTTGGCGAAAAAATTGACAGAAACCGTTTCACCGGTGAGAAAATTGAAAATAGTACATTTTTTAACTGTGATTTTTCAGGTGCCGACCTAAGTGGTACTGAATTTATCGGCTGTCAGTTCTATGATCGTGAAAGCCAGAAAGGGTGCAATTTTAGTCGTGCAATGCTGAAAGATGCCATTTTTAAAAGCTGTGATTTATCCATGGCGGATTTTCGCAATGCCAGTGCGCTGGGCATTGAAATTCGCCACTGCCGCGCACAAGGCGCAGATTTCCGCGGCGCAAGCTTTATGAATATGATCACTACACGCACCTGGTTTTGCAGCGCATATATCACTAACACAAATCTAAGCTACGCCAATTTTTCGAAAGTCGTGCTGGAAAAGTGTGAGCTGTGGGAAAACCGTTGGATGGGTGCCCAGGTACTGGGCGCGACGTTCAGTGGTTCAGATCTCTCCGGCGGCGAGTTTTCGACTTTCGACTGGCGAGCAGCAAACTTCACACATTGCGATCTGACCAATTCGGAGTTGGGTGACTTAGATATTCGGAGCGTTGATTTACAAGGCGTTAAGTTGGACAACTACCAGGCATCGTTGCTCATGGAACGTCTTGGCATCGCGATTATTGGCTAG</v>
      </c>
      <c r="O36" s="4" t="n">
        <f aca="false">LEN(G36)</f>
        <v>645</v>
      </c>
    </row>
    <row r="37" customFormat="false" ht="26.25" hidden="false" customHeight="true" outlineLevel="0" collapsed="false">
      <c r="B37" s="0" t="s">
        <v>185</v>
      </c>
      <c r="C37" s="8" t="s">
        <v>92</v>
      </c>
      <c r="D37" s="8" t="s">
        <v>186</v>
      </c>
      <c r="E37" s="8" t="s">
        <v>186</v>
      </c>
      <c r="F37" s="8" t="s">
        <v>187</v>
      </c>
      <c r="G37" s="8" t="s">
        <v>188</v>
      </c>
      <c r="I37" s="8" t="s">
        <v>27</v>
      </c>
      <c r="J37" s="8"/>
      <c r="K37" s="0" t="str">
        <f aca="false">LEFT(I37,5)&amp;"-"&amp;B37&amp;"_"&amp;E37</f>
        <v>quino-g2301_qnrB81</v>
      </c>
      <c r="L37" s="9" t="s">
        <v>28</v>
      </c>
      <c r="M37" s="10" t="str">
        <f aca="false">"&gt;"&amp;K37&amp;IF(J37="yes","_Chr","")&amp;"%"&amp;G37</f>
        <v>&gt;quino-g2301_qnrB81%ATGACTCTGGCATTAGTTGGCGAAAAAATTGACAGAAATCGCTTCACCGGTGAGAAAGTTGAAAATAGTACATTTTTTAACTGCGATTTTTCAGGTGCCGACCTGAGCGGCACTGAATTTATCGGCTGCCAGTTCTATGATCGCGAAAGTCAGAAAGGGTGCAATTTTAGTCGCGCAATGCTGAAAGATGCCATTTTCAAAAGCTGTGATTTATCAATGGCAGATTTCCGCAACGTCAG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TATCGCTGTGATTGGTTAG</v>
      </c>
      <c r="O37" s="4" t="n">
        <f aca="false">LEN(G37)</f>
        <v>645</v>
      </c>
    </row>
    <row r="38" customFormat="false" ht="30.75" hidden="false" customHeight="true" outlineLevel="0" collapsed="false">
      <c r="B38" s="0" t="s">
        <v>189</v>
      </c>
      <c r="C38" s="8" t="s">
        <v>92</v>
      </c>
      <c r="D38" s="8" t="s">
        <v>190</v>
      </c>
      <c r="E38" s="8" t="s">
        <v>190</v>
      </c>
      <c r="F38" s="8" t="s">
        <v>191</v>
      </c>
      <c r="G38" s="8" t="s">
        <v>192</v>
      </c>
      <c r="I38" s="8" t="s">
        <v>27</v>
      </c>
      <c r="J38" s="8"/>
      <c r="K38" s="0" t="str">
        <f aca="false">LEFT(I38,5)&amp;"-"&amp;B38&amp;"_"&amp;E38</f>
        <v>quino-g2302_qnrB82</v>
      </c>
      <c r="L38" s="9" t="s">
        <v>28</v>
      </c>
      <c r="M38" s="10" t="str">
        <f aca="false">"&gt;"&amp;K38&amp;IF(J38="yes","_Chr","")&amp;"%"&amp;G38</f>
        <v>&gt;quino-g2302_qnrB82%GATCTAATACGCATTTGCAGGTGTCATACTGGCGGGTTTGACGCATAACGTCATAAGGTTTACCATGGCGTCATTACTGTATAAAAACACAGGCATAGATATGACTCTGGCATTAGTTGGCGAAAAAATTGACAGAAATCGCTTCACCGGTGAGAAAGTTGAAAATAGTACATTTTTTAACTGCGATTTTTCAGGTGCCGACCTGAGCGGCACTGAATTTATCGGCTGCCAGTTCTATGATCGCGAAAGTCAGAAAGGGTGCAATTTTAGTCGCGCAATGCTGAAAGATGCCATTTTCAAAAGCTGTGATTTATCAATGGCAGATTTCCGCAACGTCACTGCCTTGGGCATTGAAATTCGCCACTGCCGCGCACAAGGCGCAGATTTCCGCGGTGCAAGCTTTATGAATATGATCACCACGCGCACCTGGTTTTGCAGCGCATATATCACTAATACTAATCTAAGCTACGCCAATTTTTCGAAAGTCGTGTTGGAAAAGTGTGAGCTGTGGGAAAACCGCTGGATGGGGACTCAGGTACTGGGTGCGACGTTCAGTGGTTCAGATCTCTCCGGCGGCGAGTTTTCGACTTTCGACTGGCGAGCAGCAAACTTCACACATTGCGATCTGACCAATTCGGAGTTAGGTGACTTAGATATTCGGGGTGTTGATTTACAAGGCGTTAAGTTAGACAGCTACCGGGCATCGTTGCTCATGGAGCGGCTTGGCATCGCTGTGATTGGTTAGTCCAGCGTTTACACCGGGAGATGCGTTTGACGATTTACTTTTAACCAGTACGACTCCTGGCAAGCATTGTGAAACGTTTTCTCCAGTGGACGAATATCCT </v>
      </c>
      <c r="O38" s="4" t="n">
        <f aca="false">LEN(G38)</f>
        <v>846</v>
      </c>
    </row>
    <row r="39" customFormat="false" ht="26.25" hidden="false" customHeight="true" outlineLevel="0" collapsed="false">
      <c r="C39" s="8"/>
      <c r="D39" s="8"/>
      <c r="E39" s="8"/>
      <c r="F39" s="8"/>
      <c r="G39" s="8"/>
      <c r="I39" s="8"/>
      <c r="J39" s="8"/>
      <c r="L39" s="9"/>
      <c r="M39" s="10"/>
      <c r="O39" s="4"/>
    </row>
    <row r="40" customFormat="false" ht="25.5" hidden="false" customHeight="true" outlineLevel="0" collapsed="false">
      <c r="B40" s="0" t="s">
        <v>193</v>
      </c>
      <c r="C40" s="8" t="s">
        <v>194</v>
      </c>
      <c r="D40" s="8" t="s">
        <v>194</v>
      </c>
      <c r="E40" s="8" t="s">
        <v>194</v>
      </c>
      <c r="F40" s="8" t="s">
        <v>195</v>
      </c>
      <c r="G40" s="8" t="s">
        <v>196</v>
      </c>
      <c r="H40" s="0" t="s">
        <v>197</v>
      </c>
      <c r="I40" s="8" t="s">
        <v>47</v>
      </c>
      <c r="K40" s="0" t="str">
        <f aca="false">LEFT(I40,5)&amp;"-"&amp;B40&amp;"_"&amp;E40</f>
        <v>chlor-g2303_optrA</v>
      </c>
      <c r="L40" s="9" t="s">
        <v>198</v>
      </c>
      <c r="M40" s="10" t="str">
        <f aca="false">"&gt;"&amp;K40&amp;IF(J40="yes","_Chr","")&amp;"%"&amp;G40</f>
        <v>&gt;chlor-g2303_optrA%TTGTCCAAAGCCACCTTTGCAATTGCTAGTACTAACGCAAAGGAGGATATGAAAATGCAATACAAAATAATTAATGGTGCCGTTTACTATGATGGTAATATGGTGTTGGAAAACATCGGTATTGAAATCAATGATAATGAAAAGATTGCTATTGTTGGTAGAAATGGATGTGGAAAAACAACCTTGCTAAAAGCTATTATAGGCGAAATTGAATTAGAAGAAGGAACTGGTGAAAGTGAGTTTCAAGTAATAAAGACCGGTAACCCTTATATTAGCTATTTAAGACAGATGCCTTTTGAAGATGAAAGTATATCAATGGTGGATGAAGTCCGTACGGTATTTAAGACGCTTATTGATATGGAAAACAAGATGAAACAGCTGATAGATAAAATGGAGAATCAATATGATGATAAAATCATCAATGAATACTCTGATATCAGTGAAAGGTATATGGCTCTTGGAGGTCTAACCTACCAAAAAGAATATGAAACGATGATTCGTAGTATGGGTTTTACTGAAGCAGATTATAAAAAACCCATTTCTGAATTTTCAGGTGGTCAGCGAACTAAGATAGCTTTTATAAAAATACTTTTAACAAAGCCAGACATTCTATTACTTGATGAACCTACTAACCACCTTGATATAGAAACAATACAATGGTTGGAGAGTTATTTGAGAAGTTATAAATCTACATTGGTTATTATTTCCCATGATAGAATGTTTCTTAATCGAATTGTGGATAAGGTTTATGAAATCGAATGGGGAGAGACCAAATGTTATAAAGGTAATTATTCAGCCTTTGAGGAGCAAAAACGAGAAAATCATATCAAACAGCAAAAAGATTACGACTTGCAACAGATAGAAATTGAAAGGATTACACGCTTGATTGAACGTTTTCGTTATAAACCTACGAAAGCTAAAATGGTGCAATCTAAAATTAAATTATTACAGCGTATGCAAATATTAAATGCACCAGACCAATACGATACAAAAACTTATATGTCTAAATTTCAACCGAGAATCAGTAGTTCAAGGCAAGTATTAAGTGCTTCAGAACTTGTGATAGGCTATGATACTCCTCTTGCAAAGGTTAATTTCAACCTTGAAAGGGGACAGAAGCTTGGAATTGTTGGGAGTAATGGTATTGGTAAATCCACGTTGCTTAAAACACTTATGGGTGGTGTGGCAGCATTGTCTGGAGATTTTAAATTCGGATACAATGTTGAAATTAGCTATTTTGACCAACAGCTTGCTCAAATCAGTGGAGATGATACACTATTCGAAATTTTTCAAAGCGAATACCCTGAGCTAAATGACACAGAGGTCAGAACTGCTCTTGGCTCATTTCAGTTTAGTGGAGATGATGTTTTTAGACCGGTGTCCTCTTTGTCAGGTGGAGAAAAGGTTAGATTGACATTATGTAAATTATTATATAAACGTACTAATGTTTTAATCTTAGATGAACCGACAAACCACATGGATATTATTGGAAAAGAGAATTTAGAGAATATCTTATGCAGTTATCAAGGTACAATTATTTTTGTGTCACATGATAGATATTTTACTAATAAGATTGCTGACAGATTACTTGTTTTTGATAAGGATGGTGTAGAGTTTGTACAATCTACTTATGGTGAGTACGAGAAAAAAAGGATGAATTCTGAAAAGCCATTTAATAACATTAAAGTTGAGCAGAAAGTAGAGAAAAATAACACAGTAAAAGGCGATCGTAACTCCATTGAGAAGGAGAAGGTTAAGAAGGAGAAACGAATTGAAAAGCTTGAAGTGTTAATAAATCAATATGATGAAGAATTAGAAAGATTGAATAAAATCATTTCTGAACCAAACAATTCTTCTGATTATATAGTACTGACGGAAATACAAAAATCAATTGATGATGTTAAAAGGTGTCAGGGTAATTATTTTAATGAATGGGAACAGTTGATGAGAGAATTGGAAGTTATGTAA</v>
      </c>
      <c r="O40" s="4" t="n">
        <f aca="false">LEN(G40)</f>
        <v>1968</v>
      </c>
      <c r="P40" s="0" t="s">
        <v>199</v>
      </c>
    </row>
    <row r="41" customFormat="false" ht="15.75" hidden="false" customHeight="true" outlineLevel="0" collapsed="false">
      <c r="C41" s="8"/>
      <c r="D41" s="8"/>
      <c r="E41" s="8"/>
      <c r="F41" s="8"/>
      <c r="G41" s="8"/>
      <c r="I41" s="8"/>
      <c r="L41" s="9"/>
      <c r="M41" s="10"/>
      <c r="O41" s="4"/>
    </row>
    <row r="42" customFormat="false" ht="39.75" hidden="false" customHeight="true" outlineLevel="0" collapsed="false">
      <c r="B42" s="0" t="s">
        <v>200</v>
      </c>
      <c r="C42" s="8" t="s">
        <v>201</v>
      </c>
      <c r="D42" s="8" t="s">
        <v>201</v>
      </c>
      <c r="E42" s="8" t="s">
        <v>201</v>
      </c>
      <c r="F42" s="8" t="s">
        <v>202</v>
      </c>
      <c r="G42" s="8" t="s">
        <v>203</v>
      </c>
      <c r="H42" s="8" t="s">
        <v>204</v>
      </c>
      <c r="I42" s="8" t="s">
        <v>42</v>
      </c>
      <c r="K42" s="0" t="str">
        <f aca="false">LEFT(I42,5)&amp;"-"&amp;B42&amp;"_"&amp;E42</f>
        <v>chlor-g2304_catB4</v>
      </c>
      <c r="L42" s="9" t="s">
        <v>205</v>
      </c>
      <c r="M42" s="10" t="str">
        <f aca="false">"&gt;"&amp;K42&amp;IF(J42="yes","_Chr","")&amp;"%"&amp;G42</f>
        <v>&gt;chlor-g2304_catB4%ATGACCAACTACTTTGATAGCCCCTTCAAAGGCAAGCTGCTTTCTGAGCAAGTGAAGAACCCCAATATCAAAGTTGGGCGGTACAGCTATTACTCTGGCTACTATCATGGGCACTCATTCGATGACTGCGCACGGTATCTGTTTCCGGACCGTGATGACGTTGATAAGTTGATCATCGGTAGTTTCTGCTCTATCGGGAGTGGGGCTTCCTTTATCATGGCTGGCAATCAGGGGCATCGGTACGACTGGGCATCATCTTTCCCGTTCTTTTATATGCAGGAAGAACCTGCATTCTCAAGCGCACTCGATGCCTTCCAAAAAGCAGGTAATACTGTCATTGGCAATGACGTTTGGATCGGCTCTGAGGCAATGGTCATGCCCGGAATCAAGATCGGGCACGGTGCGGTGATAGGCAGCCGCTCGTTGGTGACAAAAGATGTGGGGCACTGTTGCAAAGTTAGCGATGAGGCAGCCTTTTGTCTTATTCAAAGGCCTTACATTTCAAAAACTCTGCTTACCAGGCGCATTTCGCCCAGGGGATCACCATAA</v>
      </c>
      <c r="O42" s="4" t="n">
        <f aca="false">LEN(G42)</f>
        <v>549</v>
      </c>
    </row>
    <row r="43" customFormat="false" ht="23.25" hidden="false" customHeight="true" outlineLevel="0" collapsed="false">
      <c r="B43" s="0" t="s">
        <v>206</v>
      </c>
      <c r="C43" s="8" t="s">
        <v>207</v>
      </c>
      <c r="D43" s="8" t="s">
        <v>207</v>
      </c>
      <c r="E43" s="8" t="s">
        <v>207</v>
      </c>
      <c r="F43" s="8" t="s">
        <v>208</v>
      </c>
      <c r="G43" s="8" t="s">
        <v>209</v>
      </c>
      <c r="H43" s="8" t="s">
        <v>210</v>
      </c>
      <c r="I43" s="8" t="s">
        <v>42</v>
      </c>
      <c r="K43" s="0" t="str">
        <f aca="false">LEFT(I43,5)&amp;"-"&amp;B43&amp;"_"&amp;E43</f>
        <v>chlor-g2305_catB5</v>
      </c>
      <c r="L43" s="9" t="s">
        <v>205</v>
      </c>
      <c r="M43" s="10" t="str">
        <f aca="false">"&gt;"&amp;K43&amp;IF(J43="yes","_Chr","")&amp;"%"&amp;G43</f>
        <v>&gt;chlor-g2305_catB5%ATGAAAAACTACTTTGACAGCCCTTTCAAAGGGGAGCTTCTTTCTGAGCAAGTGAAAAATCCAAACATCAAAGTAGGCCGTTATAGCTATTACTCTGGCTACTATCACGGCCACTCATTTGATGAATGCGCGCGATACTTGCATCCAGATCGTGATGACGTTGATAAATTGATCATTGGCAGCTTTTGTTCTATAGGAAGCGGGGCTTCCTTCATCATGGCTGGCAATCAGGGGCATCGGCATGACTGGGCATCATCCTTCCCCTTCTTCTATATGCAAGAGGAACCTGCTTTCTCAAGCGCACTCGATGCCTTCCAAAGAGCAGGTGATACCGCCATTGGCAATGATGTCTGGATAGGCTCGGAGGCAATGATTATGCCCGGAATCAAAATTGGAGACGGTGCCGTGATAGGTAGTCGCTCGTTGGTGACAAAAGATGTAGTGCCTTATGCCATCATCGGAGGAAGTCCCGCAAAGCAAATTAAGAAGCGCTTCTCCGATGAGGAAATCTCATTGCTCATGGAGATGGAGTGGTGGAACTGGCCACTGGATAAAATTAAGACAGCAATGCCTCTGCTGTGCTCGTCAAATATTTTTGGTCTGCATAAGTATTGGCGCGAGTTTGTCGTCTAA</v>
      </c>
      <c r="O43" s="4" t="n">
        <f aca="false">LEN(G43)</f>
        <v>633</v>
      </c>
    </row>
    <row r="44" customFormat="false" ht="36.75" hidden="false" customHeight="true" outlineLevel="0" collapsed="false">
      <c r="B44" s="0" t="s">
        <v>211</v>
      </c>
      <c r="C44" s="8" t="s">
        <v>212</v>
      </c>
      <c r="D44" s="8" t="s">
        <v>212</v>
      </c>
      <c r="E44" s="8" t="s">
        <v>212</v>
      </c>
      <c r="F44" s="8" t="s">
        <v>213</v>
      </c>
      <c r="G44" s="8" t="s">
        <v>214</v>
      </c>
      <c r="H44" s="8" t="s">
        <v>215</v>
      </c>
      <c r="I44" s="8" t="s">
        <v>42</v>
      </c>
      <c r="K44" s="0" t="str">
        <f aca="false">LEFT(I44,5)&amp;"-"&amp;B44&amp;"_"&amp;E44</f>
        <v>chlor-g2306_catB6</v>
      </c>
      <c r="L44" s="9" t="s">
        <v>205</v>
      </c>
      <c r="M44" s="10" t="str">
        <f aca="false">"&gt;"&amp;K44&amp;IF(J44="yes","_Chr","")&amp;"%"&amp;G44</f>
        <v>&gt;chlor-g2306_catB6%ATGGAAAATTACTTTGACAGTCCCTTCAAAGGGAAACTACTTTCAGAGCAAGTGACTAACCGCAACATCAAAGTTGGTCGGTACAGCTACTACTCTGGTTACTATCACGGGCATTCATTTGATGACTGCGCACGATACTTGCTCCCAGACCGTGATGACGTTGACAAACTAATCATCGGCAGCTTTTGCTCCATCGGAAGCGGGGCTTCTTTCATCATGGCGGGCAATCAGGGTCACCGGCATGACTGGGTAACATCTTTCCCTTTCTTCTACATGCAAGAAGAGCCAGCTTTTTCAAGTTCAACGGACGCCTTTCAAAAGGCCGGTGACACCATCGTCGGCAATGATGTCTGGATAGGATCAGAGGCAATGATTATGCCCGGCATCAAGATTGGAGATGGCGCGGTAATAGGCAGCCGATCGTTGGTGACGAGAGATGTAGAACCCTATACCATCATTGGCGGAAACCCTGCAAAGCAAATTAAAAAGCGATTCTCTGACGAGGAGATTTCATTACTCATGGAAATGGAGTGGTGGAACTGGCCGTTAGATAAAATCAAAACAGCTATGCCCCTTCTCTGCTCTTCAGACATTTTTGGTCTGCACAGGCATTGGCGTGGGATTGCCGTCTAA</v>
      </c>
      <c r="O44" s="4" t="n">
        <f aca="false">LEN(G44)</f>
        <v>633</v>
      </c>
    </row>
    <row r="45" customFormat="false" ht="21.75" hidden="false" customHeight="true" outlineLevel="0" collapsed="false">
      <c r="B45" s="0" t="s">
        <v>216</v>
      </c>
      <c r="C45" s="8" t="s">
        <v>217</v>
      </c>
      <c r="D45" s="8" t="s">
        <v>217</v>
      </c>
      <c r="E45" s="8" t="s">
        <v>217</v>
      </c>
      <c r="F45" s="8" t="s">
        <v>218</v>
      </c>
      <c r="G45" s="8" t="s">
        <v>219</v>
      </c>
      <c r="H45" s="8" t="s">
        <v>220</v>
      </c>
      <c r="I45" s="11" t="s">
        <v>221</v>
      </c>
      <c r="K45" s="0" t="str">
        <f aca="false">LEFT(I45,5)&amp;"-"&amp;B45&amp;"_"&amp;E45</f>
        <v>betaL-g2307_PNGM-1</v>
      </c>
      <c r="L45" s="9" t="s">
        <v>205</v>
      </c>
      <c r="M45" s="10" t="str">
        <f aca="false">"&gt;"&amp;K45&amp;IF(J45="yes","_Chr","")&amp;"%"&amp;G45</f>
        <v>&gt;betaL-g2307_PNGM-1%ATGGCAGGTGGAAAAGTAACCTCATCAACAGGTATCGCACCCAAACGGTACGTCTATTATCCAGGCAGTGAAGAATTGGGGCCCGATGAGATTCGGGTTATTGCTTGTGGCACAGGCATGCCTACGGCGCGTCGTGCTCAAGCAGCGGCCGCCTGGGTGGTAGAGCTAGGCAACGGTGACAAATTCATCGTCGACATTGGCAGCGGCTCAATGGCCAACATCCAATCGTTGATGATCCCGGCTAATTATTTGACCAAGATTTTTCTGACGCATTTGCACACCGACCACTGGGGCGACCTGGTGTCTATGTGGGCAGGCGGTTGGACAGCCGGGCGCACGGATCCGTTAGAGGTATGGGGACCAAGCGGTTCACGCGAAGATATGGGCACAAAGTACGCCGTCGAGCACATGCTCAAGGCGTACAATTGGGACTATATGACACGAGCCGTGACGATTAATCCCCGCCCCGGAGATATCAATGTTCACGAGTTCGACTATCGTGCCCTCAACGAGGTTGTCTATCAAGAGAACGGCGTCACTTTCCGCTCCTGGCCCTGTATTCACGCGGGAGACGGACCGGTCAGCTTTGCCCTAGAGTGGAATGGCTACAAGGTGGTTTTTGGCGGAGACACCGCCCCCAATATTTGGTACCCAGAATACGCCAAGGGTGCTGACCTGGCGATCCATGAGTGCTGGATGACCTCCGATCAAATGATGACAAAATATAACCAGCCGGCACAGCTTGCACTGCGCATCAATCTGGACTTTCACACCTCAGCGCAATCCTTTGGCCAGATTATGAATATGGTGCAGCCACGCCATGCCGTAGCCTATCACTTTTTCAACGATGATGACACGCGGTACGATATCTATACTGGCGTAAGAGAGAACTATGCCGGTCCCCTTTCAATGGCTACCGACATGATGGTGTGGAATATCACTCGAGACGCAGTCACCGAGCGTATGGCTGTCTCGCCGGATCATGCGTGGGATGTGGCAGGTCCTTCCGAAGATCTGGCGCCAGATCGGAATAGAGCCTCGGAGTACACGCAGTATATCCTCGACGGCCGTCTCAATGTCGACGAGGCCAATGCCCATTGGAAGCAGGAGTTCATGGGTCGTACTGGATTAACGACCGAGGATTTGGGAGTGGGAAGCTAA</v>
      </c>
      <c r="O45" s="4" t="n">
        <f aca="false">LEN(G45)</f>
        <v>1161</v>
      </c>
    </row>
    <row r="46" customFormat="false" ht="16.5" hidden="false" customHeight="true" outlineLevel="0" collapsed="false">
      <c r="B46" s="0" t="s">
        <v>222</v>
      </c>
      <c r="C46" s="8" t="s">
        <v>223</v>
      </c>
      <c r="D46" s="8" t="s">
        <v>223</v>
      </c>
      <c r="E46" s="8" t="s">
        <v>223</v>
      </c>
      <c r="F46" s="8" t="s">
        <v>224</v>
      </c>
      <c r="G46" s="8" t="s">
        <v>225</v>
      </c>
      <c r="H46" s="8" t="s">
        <v>226</v>
      </c>
      <c r="I46" s="11" t="s">
        <v>221</v>
      </c>
      <c r="K46" s="0" t="str">
        <f aca="false">LEFT(I46,5)&amp;"-"&amp;B46&amp;"_"&amp;E46</f>
        <v>betaL-g2308_CAM-1</v>
      </c>
      <c r="L46" s="9" t="s">
        <v>205</v>
      </c>
      <c r="M46" s="10" t="str">
        <f aca="false">"&gt;"&amp;K46&amp;IF(J46="yes","_Chr","")&amp;"%"&amp;G46</f>
        <v>&gt;betaL-g2308_CAM-1%ATGAAATCAACTGCAATTATTTTATTTTTACTCGTTTTTTCGCTCGGCGTTTTCGGGCAAACGGGCGATGCGCTGAAAATCTCTCAACTGTCGGGCGATTTTTATATTTTTACGACTTATCAAACCTATAAAGACGCAAAAGTTTCCGCCAACGGAATGTATGTCGTGACCGACGAAGGCGTTGTTTTGATCGACACGCCGTGGGATGAAACTCAGCTTCAGCCGCTTCTCAATTACATCAAGGAAAAGCACAACAAGGATGTCGTGATGAGCGTTTCGACGCATTTTCACGAAGACCGCACGAACGGCATCGAATTTTTGAGGACAAAAGGCGTGAAAACCTACACGACCAAGAAAACCGACGAGCTTTCGCAGAAAAAAGGTTACGAACGCGCCGAATTTTTGCTCGAAAAAGACACGGAATTCAAGATCGGGCAATACAAATTTCAAACCTACTATCCCGGCGAAGGTCACGCGCCCGACAATATCGTGGTCTGGTTTCCGAACGAAAGAATTCTTTACGGCGGTTGTTTCATAAAAAGCACCGAAGCCGAAGACATCGGGAATTTGTCCGATGCAAATATCGATGAATGGTCAAACTCGATCAAAAACGTGCAGAAAAAATTCAAGAACCCGAAATTCGTAATTCCCGGTCACGACGGATGGGCAAGCACGAAATCACTCAAACACACATTAAAACTTATCAAGAAAACCCGTAAAAAATAA</v>
      </c>
      <c r="O46" s="4" t="n">
        <f aca="false">LEN(G46)</f>
        <v>726</v>
      </c>
    </row>
    <row r="47" customFormat="false" ht="16.5" hidden="false" customHeight="true" outlineLevel="0" collapsed="false">
      <c r="B47" s="0" t="s">
        <v>227</v>
      </c>
      <c r="C47" s="8" t="s">
        <v>228</v>
      </c>
      <c r="D47" s="8" t="s">
        <v>228</v>
      </c>
      <c r="E47" s="8" t="s">
        <v>228</v>
      </c>
      <c r="F47" s="8" t="s">
        <v>229</v>
      </c>
      <c r="G47" s="8" t="s">
        <v>230</v>
      </c>
      <c r="H47" s="8" t="s">
        <v>231</v>
      </c>
      <c r="I47" s="11" t="s">
        <v>221</v>
      </c>
      <c r="K47" s="0" t="str">
        <f aca="false">LEFT(I47,5)&amp;"-"&amp;B47&amp;"_"&amp;E47</f>
        <v>betaL-g2309_ACI-1</v>
      </c>
      <c r="L47" s="9" t="s">
        <v>205</v>
      </c>
      <c r="M47" s="10" t="str">
        <f aca="false">"&gt;"&amp;K47&amp;IF(J47="yes","_Chr","")&amp;"%"&amp;G47</f>
        <v>&gt;betaL-g2309_ACI-1%ATGAAGAAATTTTGTTTTTTGTTTTTGATAATCTGTGGCTTGATGGTTTTCTGCCTTCAGGATTGTCAAGCGCGGCAGAAATTAAATCTTGCTGATCTGGAAAATAAATATAACGCCGTGATTGGTGTTTACGCCGTTGACATGGAGAATGGAAAAAAAATTTGCTACAAACCTGATACGCGTTTTTCCTACTGCTCGACACACAAAGTTTTTACGGCTGCAGAATTGCTAAGACAAAAAAATACCTCCGATTTGAATGAAATTCGTAAGTTTTCGGCGGAAGATATTTTGTCCTACGCGCCAATCACCAAAGACCATGTTGCTGATGGCATGACGCTGGCGGAAATTTGTTCGGCATCGCTCAGGTGGAGTGACAACACGGCGGCAAATTTAATTTTGCAGGAGATCGGCGGCGTGGAAAATTTCAAGGTGGCACTTAAAAATATTGGCGACAAAACTACCAAACCTGCGCGAAATGAACCTGAACTTAATCTTTTCAATCCAAAAGATAATCGTGATACTAGCACGCCGAGACAGATGGTAAAAAATTTGCAAGTCTATATATTCGGCGATATTTTGAGCGACGACAAGAAAAAACTGCTGATTGATTGGATGAGCGACAATTCCATAACCGACACGCTTATCAAGGCAGAAACTCCGCAAGGTTGGAAAGTTATCGACAAGAGCGGTTCAGGCGATTATGGGGCGCGGAATGATATTGCCGTGATTTATCCGCCCAATCGCAAACCCATTGTCATGGCGATAATGTCGCGCCGCACGGAAAAAAATGCAAAATCTGACGACGCTATGATTGCGGAGGCGGCAAAACGAATTTTTGATAATTTAGTATTTTAA</v>
      </c>
      <c r="O47" s="4" t="n">
        <f aca="false">LEN(G47)</f>
        <v>855</v>
      </c>
    </row>
    <row r="48" customFormat="false" ht="21.75" hidden="false" customHeight="true" outlineLevel="0" collapsed="false">
      <c r="B48" s="0" t="s">
        <v>232</v>
      </c>
      <c r="C48" s="8" t="s">
        <v>233</v>
      </c>
      <c r="D48" s="8" t="s">
        <v>234</v>
      </c>
      <c r="E48" s="8" t="s">
        <v>235</v>
      </c>
      <c r="F48" s="0" t="s">
        <v>236</v>
      </c>
      <c r="G48" s="0" t="s">
        <v>237</v>
      </c>
      <c r="H48" s="8" t="s">
        <v>238</v>
      </c>
      <c r="I48" s="8" t="s">
        <v>239</v>
      </c>
      <c r="K48" s="0" t="str">
        <f aca="false">LEFT(I48,5)&amp;"-"&amp;B48&amp;"_"&amp;E48</f>
        <v>tetra-g2310_tet-A6</v>
      </c>
      <c r="L48" s="9" t="s">
        <v>205</v>
      </c>
      <c r="M48" s="10" t="str">
        <f aca="false">"&gt;"&amp;K48&amp;IF(J48="yes","_Chr","")&amp;"%"&amp;G48</f>
        <v>&gt;tetra-g2310_tet-A6%ATGTCCACCAACTTATCAGTGATAAAGAATCCGCGCGTTCAATCGGACCAGCGGAGGCTGGTCCGGAGGCCAGACGTGAAACCCAACAGACCCCTGATCGTAATTCTGAGCACTGTCGCGCTCGACGCTGTCGGCATCGGCCTGATTATGCCGGTGCTGCCGGGCCTCCTGCGCGATCTGGTTCACTCGAACGACGTCACCGCCCACTATGGCATTCTGCTGGCGCTGTATGCGTTGATGCAATTTGCCTGCGCACCTGTGCTGGGCGCGCTGTCGGATCGTTTCGGGCGGCGGCCGGTCTTGCTCGTCTCGCTGGCCGGCGCTGCTGTCGACTACGCCATCATGGCGACGGCGCCTTTCCTTTGGGTTCTCTATATCGGGCGGATCGTGGCCGGCATCACCGGGGCGACTGGGGCGGTAGCCGGCGCTTATATTGCCGATATCACTGATGGCGATGAGCGCGCGCGGCACTTCGGCTTCATGAGCGCCTGTTTCGGGTTCGGGATGGTCGCGGGACCTGTGCTCGGTGGGCTGATGGGCGGTTTCTCCCCCCACGCTCCGTTCTTCGCCGCGGCAGCCTTGAACGGCCTCAATTTCCTGACGGGCTGTTTCCTTTTGCCGGAGTCGCACAAAGGCGAACGCCGGCCGTTACGCCGGGAGGCTCTCAACCCGCTCGCTTCGTTCCGGTGGGCCCGGGGCATGACCGTCGTCGCCGCCCTGATGGCGGTCTTCTTCATCATGCAACTTGTCGGACAGGTGCCGGCCGCGCTTTGGGTCATTTTCGGCGAGGATCGCTTTCACTGGGACGCGACCACGATCGGCATTTCGCTTGCCGCATTTGGCATTCTGCATTCACTCGCCCAGGCAATGATCACCGGCCCTGTAGCCGCCCGGCTCGGCGAAAGGCGGGCACTCATGCTCGGAATGATTGCCGACGGCACAGGCTACATCCTGCTTGCCTTCGCGACACGGGGATGGATGGCGTTCCCGATCATGGTCCTGCTTGCTTCGGGTGGCATCGGAATGCCGGCGCTGCAAGCAATGTTGTCCAGGCAGGTGGATGAGGAACGTCAGGGGCAGCTGCAAGGCTCACTGGCGGCGCTCACCAGCCTGACCTCGATCGTCGGACCCCTCCTCTTCACGGCGATCTATGCGGCTTCTATAACAACGTGGAACGGGTGGGCATGGATTGCAGGCGCTGCCCTCTACTTGCTCTGCCTGCCGGCGCTGCGTCGCGGGCTTTGGAGAAATTCTTCAAATTCCCGTTGCACATAG</v>
      </c>
      <c r="O48" s="4" t="n">
        <f aca="false">LEN(G48)</f>
        <v>1275</v>
      </c>
    </row>
    <row r="49" customFormat="false" ht="24.75" hidden="false" customHeight="true" outlineLevel="0" collapsed="false">
      <c r="C49" s="8"/>
      <c r="D49" s="8"/>
      <c r="E49" s="8"/>
      <c r="H49" s="8"/>
      <c r="I49" s="8"/>
      <c r="L49" s="9"/>
      <c r="M49" s="10"/>
      <c r="O49" s="4"/>
    </row>
    <row r="50" customFormat="false" ht="14.5" hidden="false" customHeight="false" outlineLevel="0" collapsed="false">
      <c r="B50" s="0" t="s">
        <v>240</v>
      </c>
      <c r="C50" s="0" t="s">
        <v>241</v>
      </c>
      <c r="D50" s="0" t="s">
        <v>242</v>
      </c>
      <c r="E50" s="0" t="s">
        <v>243</v>
      </c>
      <c r="F50" s="0" t="s">
        <v>244</v>
      </c>
      <c r="G50" s="12" t="s">
        <v>245</v>
      </c>
      <c r="H50" s="0" t="s">
        <v>246</v>
      </c>
      <c r="I50" s="0" t="s">
        <v>59</v>
      </c>
      <c r="J50" s="0" t="s">
        <v>247</v>
      </c>
      <c r="K50" s="0" t="str">
        <f aca="false">LEFT(I50,5)&amp;"-"&amp;B50&amp;"_"&amp;E50</f>
        <v>colis-g2333_mcr9-1</v>
      </c>
      <c r="L50" s="9" t="s">
        <v>248</v>
      </c>
      <c r="M50" s="0" t="str">
        <f aca="false">"&gt;"&amp;K50&amp;"%"&amp;G50</f>
        <v>&gt;colis-g2333_mcr9-1%ATGCCTGTACTTTTCAGGGTGAAAGTTATTCCGCTGGTTTTACTTCTGGCAATGATCTTTGCGTTTTTACTTAACTGGCCAATATTGCTGCATTTTTACGAGATTTTGTCGCATTTAGAGCATGTCAAAATTGGTTTTGTCATTTCTATTCCCTTTGTTCTGGTTGCGGCGCTTAACGTTGTTTTTATGCCTTTCTCAGTTCGTTTTCTGCTGAAACCTTTCTTTGCTTTACTGTTTATCACTGGCTCACTGGTCAGTTATTCGACACTAAAATATAAAGTAATGTTTGATCAAACGATGATTCAAAACATTATTGAAACTAACCCCCAGGAAGCGCATTCCTATCTTAATGGCTCAATTATTATATGGTTCGTCTTTACCGGTATCCTTCCTGCCATCCTCCTTTTTTCAATAAAAATTCAATATCCTGAAAAATGGTATAAAGGCATTGCTTACCGTTTGCTCTCCGTGCTGGCATCGTTGAGTTTGATTGCAGGTGTTGCCGCACTTTATTATCAGGATTATGCCTCTGTCGGCCGCAATAACTCGACATTGAATAAAGAGATCATCCCGGCGAACTACGCTTACAGCACTTTCCAGTATGTTAAGGATACGTACTTTACGACTAAAGTGCCTTTCCAGACGCTGGGGAATGATGCTAAACGCGTCGTCGCTCACGAAAAACCCACGCTGATGTTCCTGGTGATTGGCGAAACGGCACGCAGCCAGAATTTCTCGATGAACGGTTATTCGCGTGATACCAATGCCTTTACCAGCAAATCCGGCGGCGTTATTTCGTTTAAAAATATGCATTCCTGCGGTACCGCTACCGCAATATCCGTTCCGTGCATGTTCTCGAATATGAATCGCACCGAGTACGACAGTAAAAAAGCATCTAACAGTGAAAATTTCCTCGACATCGTGCAGAAAACCGGTGTCTCGCTGTTATGGAAAGAGAACGATGGCGGTTGTAAAGGCGTATGTAGCCGCATCCCGACTGTCGAAATTAAGCCTAGTGATAACCCGAAACTGTGCGATGGCAAAACGTGCCATGACGAGGTGATGCTGGAAAACCTTGATGATGAAATCGCCAAAATGCCAGGTGATAAGCTTGTCGCCTTCCATATCATTGGCAGCCATGGACCGACTTATTACCTGCGTTATCCGGCTGAGCATCGCCACTTCATGCCCGAATGTGCACGTAGCGATATCGAAAACTGTACTCAGGAACAATTGGTCAACACCTACGACAACACCCTTCGTTATACAGACTATGTATTAGCTGAGATGATTGAAAAGCTAAAAAATTACAGCGATCAGTACAACACCGTGCTGCTTTATGTGTCCGATCATGGTGAATCATTGGGCGAAAGCGGGCTATATCTGCACGGCACGCCGTACAAACTGGCACCGGATCAGCAGACGCATATTCCGATGCAGGTCTGGATGTCACCGGGCTTTATCGCCGGGAAACACATCAACATGTCTTGCCTTGAAAATAATGCGGCGAAAAAATCATATTCCCACGACAACCTGTTCTCATCGATTTTGGGGCTGTGGGACGTAAGCACCAGCGTCTATAATCCTGACCGCGATTTGTTCCGCGAATGCCGTGGCTAA</v>
      </c>
      <c r="O50" s="4" t="n">
        <f aca="false">LEN(G50)</f>
        <v>1620</v>
      </c>
      <c r="Q50" s="0" t="n">
        <f aca="false">IF(OR(LEFT(G50,3)="ATG",LEFT(G50,3)="GTG",LEFT(G50,3)="TTG"),1,"bad")</f>
        <v>1</v>
      </c>
      <c r="R50" s="0" t="n">
        <f aca="false">IF(OR(RIGHT(G50,3)="TAG",RIGHT(G50,3)="TAA",RIGHT(G50,3)="TGA"),1,"bad")</f>
        <v>1</v>
      </c>
      <c r="S50" s="0" t="n">
        <f aca="false">IF(MID(G50,10,3)="ATG",1,2)</f>
        <v>2</v>
      </c>
    </row>
    <row r="51" customFormat="false" ht="14.5" hidden="false" customHeight="false" outlineLevel="0" collapsed="false">
      <c r="B51" s="0" t="s">
        <v>249</v>
      </c>
      <c r="C51" s="0" t="s">
        <v>241</v>
      </c>
      <c r="D51" s="0" t="s">
        <v>250</v>
      </c>
      <c r="E51" s="0" t="s">
        <v>251</v>
      </c>
      <c r="F51" s="0" t="s">
        <v>252</v>
      </c>
      <c r="G51" s="0" t="s">
        <v>253</v>
      </c>
      <c r="H51" s="0" t="s">
        <v>254</v>
      </c>
      <c r="I51" s="0" t="s">
        <v>59</v>
      </c>
      <c r="J51" s="0" t="s">
        <v>247</v>
      </c>
      <c r="K51" s="0" t="str">
        <f aca="false">LEFT(I51,5)&amp;"-"&amp;B51&amp;"_"&amp;E51</f>
        <v>colis-g2334_mcr10-1</v>
      </c>
      <c r="L51" s="9" t="s">
        <v>248</v>
      </c>
      <c r="M51" s="0" t="str">
        <f aca="false">"&gt;"&amp;K51&amp;"%"&amp;G51</f>
        <v>&gt;colis-g2334_mcr10-1%ATGCCCGTACTTTTCAGGATGAGGGTAATCCCCTTGGTTTTACTTCTGGCACTCGTTTTTGCATTCTTACTTAACTGGCCGGTGTTGCTGCATTTCTACGATATCCTGAGCCGTCTTGAACATGTGAGGGCGGGGTTCGTCATCTCCATTCCGTTTGTGCTGGTTGCAGCGCTTAACTTTGTGTTTATGCCCTTCTCGGTTCGCTACCTGCTCAAACCCTTCTTTGCCCTGTTGCTGGTCACCGGTTCGGTGGTGAGTTACGCCACACTGAAATATAAAGTGATGTTTGATCAGTCCATGATCGAAAATATACTGGAAACAAACCCACAGGAAGCGCATGCCTACCTGAATGGCTCACTGGTGCTGTGGCTGGTCTTCATGGGCATTCTTCCGGCTATCCTGTTGTTTTTGATTAAAATTGAATATGCAGACAAATGGTACAAAGGGGTTGCCCACCGGCTGCTTTCCATGCTCGCTTCGCTGATCCTGATTGCAGGTGTTGCCGCTCTGTATTACCAGGATTATGCTTCTGTCGGGCGCAATAACCCGACGCTGAACAAAGAAATTATCCCGGCAAACTATGCGTACAGCACTTTCCATTACGTGAAGGATACCTATTTTACGACGAAAATGCCTTTCCGGACGCTGGGGGATGATGCAAGGCGCGTTACCCGGAATGGTAAACCCACGCTGATGTTCCTGGTAATTGGCGAAACGGCACGGAGCCAGAATTTCTCCATGAACGGCTACCCGCGTGACACAAATGCCTTTACCAGCAAAATCGATGGCGTTATTTCGTTCAGGAATATGCGTTCCTGTGGCACGGCGACCGCAGTCTCGGTGCCCTGTATGTTCTCGGATATGAACCGGACGGATTACGATGGTAAAAAGGCTGCCGGCAGTGAAAATGTCCTCGACATCGTGCAGAAAACGGGGGTTTCGCTGTTGTGGAAAGAAAACGATGGCGGGTGTAAAGGCGTATGCAGCCGTATCCCGACTGTCGAAATTAATCCCGGTATCAGTAAAAAACTGTGTGACGGTAAAACCTGCTATGACGATGTTATGCTGGAAAACCTGGATACCGAAATCGGCAAAATGGCCGGAGACAAGCTGATCGCCTTCCATATGATTGGCAGCCATGGACCGACCTATTACCAGCGTTATCCGGCAGAGCATCGTCACTTCATGCCGGAATGTGCGCGCAGCGATATCGAAAACTGCACGCAGGAACAGCTGGTTAATACCTACGACAATACCATTCGCCACACCGACTATGTGTTAGCGCAGATGATTGAAAAGCTTAAGCAATACAGCGAACAGTACAACACCGTACTGCTGTATGTGTCCGATCACGGCGAATCTCTGGGAGAGAGCGGACTGTATCTGCACGGTACCCCCTACAAACTGGCACCGGATCAGCAGACGCACATCCCGATGCAGCTCTGGATGTCGCCAGGCTTCATTGCTGCTAAAAATATTAACGCCGCGTGTCTGCAGCATAATGCCGTTAACAGGACATATTCCCACGATAACCTTTTCGCGTCCGTACTGGGGCTCTGGGACATCACCACCGGGGCCTATCTTCCGGAAAGCGACCTGTTCCGCGAATGTCGTGGATAG</v>
      </c>
      <c r="O51" s="4" t="n">
        <f aca="false">LEN(G51)</f>
        <v>1620</v>
      </c>
      <c r="Q51" s="0" t="n">
        <f aca="false">IF(OR(LEFT(G51,3)="ATG",LEFT(G51,3)="GTG",LEFT(G51,3)="TTG"),1,"bad")</f>
        <v>1</v>
      </c>
      <c r="R51" s="0" t="n">
        <f aca="false">IF(OR(RIGHT(G51,3)="TAG",RIGHT(G51,3)="TAA",RIGHT(G51,3)="TGA"),1,"bad")</f>
        <v>1</v>
      </c>
      <c r="S51" s="0" t="n">
        <f aca="false">IF(MID(G51,10,3)="ATG",1,2)</f>
        <v>2</v>
      </c>
    </row>
    <row r="52" customFormat="false" ht="14.5" hidden="false" customHeight="false" outlineLevel="0" collapsed="false">
      <c r="B52" s="0" t="s">
        <v>255</v>
      </c>
      <c r="C52" s="0" t="s">
        <v>256</v>
      </c>
      <c r="D52" s="0" t="s">
        <v>256</v>
      </c>
      <c r="E52" s="0" t="s">
        <v>256</v>
      </c>
      <c r="F52" s="0" t="s">
        <v>257</v>
      </c>
      <c r="G52" s="0" t="s">
        <v>258</v>
      </c>
      <c r="H52" s="0" t="s">
        <v>259</v>
      </c>
      <c r="I52" s="0" t="s">
        <v>59</v>
      </c>
      <c r="J52" s="0" t="s">
        <v>247</v>
      </c>
      <c r="K52" s="0" t="str">
        <f aca="false">LEFT(I52,5)&amp;"-"&amp;B52&amp;"_"&amp;E52</f>
        <v>colis-g2335_eptA</v>
      </c>
      <c r="L52" s="9" t="s">
        <v>248</v>
      </c>
      <c r="M52" s="0" t="str">
        <f aca="false">"&gt;"&amp;K52&amp;"%"&amp;G52</f>
        <v>&gt;colis-g2335_eptA%ATGTTGAAGCGCCTACTAAAAAGACCCTCTTTGAATTTACTCGCCTGGCTATTGTTGGCCGCTTTTTATATCTCTATCTGCCTGAATATTGCCTTTTTTAAACAGGTGTTGCAGGCGCTGCCGCTGGATTCGCTGCATAACGTACTGGTTTTCTTGTCGATGCCGGTCGTCGCTTTCAGCGTGATTAATATTGTCCTGACACTAAGCTCTTTCTTATGGCTTAATCGACCACTGGCCTGCCTGTTTATTCTGGTTGGCGCGGCTGCACAATATTTCATAATGACTTACGGCATCGTCATCGACCGCTCGATGATTGCCAATATTATTGATACCACTCCGGCAGAAAGTTATGCGCTGATGACACCGCAAATGTTATTAACGCTGGGATTCAGCGGCGTGCTTGCTGCGCTGATTGCCTGCTGGATAAAAATCAAACCTGCCACCTCGCGTCTGCGCAGTGTTCTTTTCCGTGGAGCCAATATTCTGGTTTCTGTACTACTGATTTTGCTGGTCGCCGCACTGTTTTATAAAGACTACGCCTCGTTGTTCCGCAATAACAAAGAGCTGGTGAAATCCTTAAGCCCCTCTAACAGCATTGTTGCCAGCTGGTCATGGTACTCCCATCAGCGACTGGCAAATCTGCCGCTGGTGCGAATTGGTGAAGACGCGCACCGCAACCCGTTAATGCAGAACGAAAAACGTAAAAATTTGACCATCCTGATTGTCGGCGAAACCTCGCGGGCGGAGAACTTCTCCCTCAACGGCTACCCGCGTGAAACTAACCCGCGGCTGGCGAAAGATAACGTGGTCTATTTCCCTAATACCGCATCTTGCGGCACGGCAACGGCAGTTTCAGTACCGTGCATGTTCTCGGATATGCCGCGTGAGCACTACAAAGAAGAGCTGGCACAGCACCAGGAAGGCGTGCTGGATATCATTCAGCGAGCGGGCATCAACGTGCTGTGGAATGACAACGATGGCGGCTGTAAAGGTGCCTGCGACCGCGTGCCTCACCAGAACGTCACCGCGCTGAATCTACCTGATCAGTGCATCAACGGCGAATGCTATGACGAAGTGCTGTTCCACGGGCTTGAAGAGTACATCAATAACCTGCAAGGTGATGGCGTGATTGTCTTACACACCATCGGCAGCCACGGTCCGACCTATTACAACCGCTATCCGCCTCAGTTCAGGAAATTTACCCCAACCTGCGACACCAATGAGATCCAGACCTGTACCAAAGAGCAACTGGTGAACACTTACGACAACACGCTGGTTTACGTCGACTATATTGTTGATAAAGCGATTAATCTGCTGAAAGAACATCAGGATAAATTTACCACCAGCCTGGTTTATCTTTCTGACCACGGTGAATCGTTAGGTGAAAATGGCATCTATCTGCACGGTCTGCCTTATGCCATCGCCCCGGATAGCCAAAAACAGGTGCCGATGCTGCTGTGGCTGTCGGAGGATTATCAAAAACGGTATCAGGTTGACCAGAACTGCCTGCAAAAACAGGCGCAAACGCAACACTATTCACAAGACAATTTATTCTCCACGCTATTGGGATTAACTGGCGTTGAGACGAAGTATTACCAGGCTGCGGATGATATTCTGCAAACTTGCAGGAGAGTGAGTGAATGA</v>
      </c>
      <c r="O52" s="4" t="n">
        <f aca="false">LEN(G52)</f>
        <v>1644</v>
      </c>
      <c r="Q52" s="0" t="n">
        <f aca="false">IF(OR(LEFT(G52,3)="ATG",LEFT(G52,3)="GTG",LEFT(G52,3)="TTG"),1,"bad")</f>
        <v>1</v>
      </c>
      <c r="R52" s="0" t="n">
        <f aca="false">IF(OR(RIGHT(G52,3)="TAG",RIGHT(G52,3)="TAA",RIGHT(G52,3)="TGA"),1,"bad")</f>
        <v>1</v>
      </c>
      <c r="S52" s="0" t="n">
        <f aca="false">IF(MID(G52,10,3)="ATG",1,2)</f>
        <v>2</v>
      </c>
    </row>
    <row r="53" customFormat="false" ht="14.5" hidden="false" customHeight="false" outlineLevel="0" collapsed="false">
      <c r="B53" s="0" t="s">
        <v>260</v>
      </c>
      <c r="C53" s="8" t="s">
        <v>261</v>
      </c>
      <c r="D53" s="0" t="s">
        <v>262</v>
      </c>
      <c r="E53" s="0" t="s">
        <v>261</v>
      </c>
      <c r="F53" s="0" t="s">
        <v>263</v>
      </c>
      <c r="G53" s="0" t="s">
        <v>264</v>
      </c>
      <c r="I53" s="0" t="s">
        <v>65</v>
      </c>
      <c r="J53" s="8" t="s">
        <v>247</v>
      </c>
      <c r="K53" s="0" t="str">
        <f aca="false">LEFT(I53,5)&amp;"-"&amp;B53&amp;"_"&amp;E53</f>
        <v>fosfo-g2336_fosD</v>
      </c>
      <c r="L53" s="13" t="s">
        <v>265</v>
      </c>
      <c r="M53" s="10" t="str">
        <f aca="false">"&gt;"&amp;K53&amp;IF(J53="yes","_Chr","")&amp;"%"&amp;G53</f>
        <v>&gt;fosfo-g2336_fosD%ATGATACAATCTATCAATCATATATGTTATTCCGTTAGTGATTTAAAAAATTCGATACGCTTTTATAAAAATATTTTATGTGGCGAATTATTAGTAAGTGGAAAAACAACTGCATATTTCAATATTGGTGGCTTATGGGTTGCGTTAAACGAAGAAAAAGACATTCCTCGAAATGAAGTTCAATATTCGTACACACATGTAGCGTTTACTATAGATGAAAGTGAATTTAATGATTGGTATCAATGGTTCAAGGAAAATGACGTGAATATATTAGAAGGGCGTACTAGAGATGTAAGAGATAAGCAATCAATTTATTTTACTGATCCTGACGGACACAAGTTAGAGTTACATACTGGCACACTAGAAAATAGATTGAATTATTATAAAGAAACAAAACCGCATATGGTATTTTACAAATAA</v>
      </c>
      <c r="O53" s="0" t="n">
        <f aca="false">LEN(G53)</f>
        <v>420</v>
      </c>
      <c r="Q53" s="0" t="n">
        <f aca="false">IF(OR(LEFT(G53,3)="ATG",LEFT(G53,3)="GTG",LEFT(G53,3)="TTG"),1,"bad")</f>
        <v>1</v>
      </c>
      <c r="R53" s="0" t="n">
        <f aca="false">IF(OR(RIGHT(G53,3)="TAG",RIGHT(G53,3)="TAA",RIGHT(G53,3)="TGA"),1,"bad")</f>
        <v>1</v>
      </c>
      <c r="S53" s="0" t="n">
        <f aca="false">IF(MID(G53,10,3)="ATG",1,2)</f>
        <v>2</v>
      </c>
    </row>
    <row r="54" customFormat="false" ht="14.5" hidden="false" customHeight="false" outlineLevel="0" collapsed="false">
      <c r="B54" s="0" t="s">
        <v>266</v>
      </c>
      <c r="C54" s="8" t="s">
        <v>267</v>
      </c>
      <c r="D54" s="0" t="s">
        <v>268</v>
      </c>
      <c r="E54" s="0" t="s">
        <v>267</v>
      </c>
      <c r="F54" s="0" t="s">
        <v>269</v>
      </c>
      <c r="G54" s="0" t="s">
        <v>270</v>
      </c>
      <c r="I54" s="0" t="s">
        <v>65</v>
      </c>
      <c r="J54" s="8" t="s">
        <v>247</v>
      </c>
      <c r="K54" s="0" t="str">
        <f aca="false">LEFT(I54,5)&amp;"-"&amp;B54&amp;"_"&amp;E54</f>
        <v>fosfo-g2337_fosE</v>
      </c>
      <c r="L54" s="13" t="s">
        <v>265</v>
      </c>
      <c r="M54" s="10" t="str">
        <f aca="false">"&gt;"&amp;K54&amp;IF(J54="yes","_Chr","")&amp;"%"&amp;G54</f>
        <v>&gt;fosfo-g2337_fosE%ATGGAAGGTATCAGCCACATCACGCTTATTGTCCGCGACCTCTCGCGCATGACCACCTTCCTTTGCGATGGTCTCGGTGCGCGAGAGGTTTATGACAGTGCTGGCCACAATTACTCGCTTTCCCGCGAGAAATTCTTTGTCCTTGGTGGCGTTTGGTTGGCCGCTATGGAGGGAGTGCCGCCATCTGAGCGCTCCTATCAGCATGTCGCCTTTCGGGTGAGTGAGTCAGATCTTGCCGTATATCAGGCAAGACTTGGGTCGCTGGGCGTGGAGATTCGCCCACCCAGGCCACGCGTGAATGGAGAGGGGCTGTCCCTGTACTTCTATGATTTTGACAACCATCTGTTTGAGCTGCACACCGGCACATTGGAGCAGCGCCTTGCCAGGTACGGAGCTGGGCGCTAA</v>
      </c>
      <c r="O54" s="0" t="n">
        <f aca="false">LEN(G54)</f>
        <v>405</v>
      </c>
      <c r="Q54" s="0" t="n">
        <f aca="false">IF(OR(LEFT(G54,3)="ATG",LEFT(G54,3)="GTG",LEFT(G54,3)="TTG"),1,"bad")</f>
        <v>1</v>
      </c>
      <c r="R54" s="0" t="n">
        <f aca="false">IF(OR(RIGHT(G54,3)="TAG",RIGHT(G54,3)="TAA",RIGHT(G54,3)="TGA"),1,"bad")</f>
        <v>1</v>
      </c>
      <c r="S54" s="0" t="n">
        <f aca="false">IF(MID(G54,10,3)="ATG",1,2)</f>
        <v>2</v>
      </c>
    </row>
    <row r="55" customFormat="false" ht="14.5" hidden="false" customHeight="false" outlineLevel="0" collapsed="false">
      <c r="B55" s="0" t="s">
        <v>271</v>
      </c>
      <c r="C55" s="8" t="s">
        <v>272</v>
      </c>
      <c r="D55" s="0" t="s">
        <v>273</v>
      </c>
      <c r="E55" s="0" t="s">
        <v>272</v>
      </c>
      <c r="F55" s="0" t="s">
        <v>274</v>
      </c>
      <c r="G55" s="0" t="s">
        <v>275</v>
      </c>
      <c r="I55" s="0" t="s">
        <v>65</v>
      </c>
      <c r="J55" s="8" t="s">
        <v>247</v>
      </c>
      <c r="K55" s="0" t="str">
        <f aca="false">LEFT(I55,5)&amp;"-"&amp;B55&amp;"_"&amp;E55</f>
        <v>fosfo-g2338_fosF</v>
      </c>
      <c r="L55" s="13" t="s">
        <v>265</v>
      </c>
      <c r="M55" s="10" t="str">
        <f aca="false">"&gt;"&amp;K55&amp;IF(J55="yes","_Chr","")&amp;"%"&amp;G55</f>
        <v>&gt;fosfo-g2338_fosF%ATGATTACCGGCATCAATCACATCACATTTTCGGTTCGGGACCTGCGGGCATCGATTGAGTTCTACCGTGATCTTCTGGGAATGAAGTTGCACGTATTCTGGGACACAGGTGCTTATCTCACTGCAGGCAATACGTGGTTATGTTTGAGTTTGGGGCAGCCCGAACCCGCCAAGGACTACACACACGTCGCTTTCAGTGTCCGCGAAGGGGAGCTCCTGGAGTTGCGAGCTAAACTAAAGCAGGCTGGCGTTGAAGAGTGGAAGCAGAATACCAGTGAGGGTGACTCCATCTATTTACTTGACCCAAATGGGCATCGCCTTGAACTGCATTGCGGAACACTGGCCACTCGCTTAGCTGAGCTGGAAAGCTCGCCTTATAAGGGGCTGGTGTGGAGCTGA</v>
      </c>
      <c r="O55" s="0" t="n">
        <f aca="false">LEN(G55)</f>
        <v>399</v>
      </c>
      <c r="Q55" s="0" t="n">
        <f aca="false">IF(OR(LEFT(G55,3)="ATG",LEFT(G55,3)="GTG",LEFT(G55,3)="TTG"),1,"bad")</f>
        <v>1</v>
      </c>
      <c r="R55" s="0" t="n">
        <f aca="false">IF(OR(RIGHT(G55,3)="TAG",RIGHT(G55,3)="TAA",RIGHT(G55,3)="TGA"),1,"bad")</f>
        <v>1</v>
      </c>
      <c r="S55" s="0" t="n">
        <f aca="false">IF(MID(G55,10,3)="ATG",1,2)</f>
        <v>2</v>
      </c>
    </row>
    <row r="56" customFormat="false" ht="14.5" hidden="false" customHeight="false" outlineLevel="0" collapsed="false">
      <c r="B56" s="0" t="s">
        <v>276</v>
      </c>
      <c r="C56" s="8" t="s">
        <v>277</v>
      </c>
      <c r="D56" s="0" t="s">
        <v>278</v>
      </c>
      <c r="E56" s="0" t="s">
        <v>277</v>
      </c>
      <c r="F56" s="0" t="s">
        <v>279</v>
      </c>
      <c r="G56" s="0" t="s">
        <v>280</v>
      </c>
      <c r="I56" s="0" t="s">
        <v>65</v>
      </c>
      <c r="J56" s="8" t="s">
        <v>247</v>
      </c>
      <c r="K56" s="0" t="str">
        <f aca="false">LEFT(I56,5)&amp;"-"&amp;B56&amp;"_"&amp;E56</f>
        <v>fosfo-g2339_fosG</v>
      </c>
      <c r="L56" s="13" t="s">
        <v>265</v>
      </c>
      <c r="M56" s="10" t="str">
        <f aca="false">"&gt;"&amp;K56&amp;IF(J56="yes","_Chr","")&amp;"%"&amp;G56</f>
        <v>&gt;fosfo-g2339_fosG%GTGCTCCGAGGATTGAACCACATCACCATCGCTGTAAGCGATTTAGGCCGTTCTCTCGCCTTTTATACTGATATCGTCGGTATGCTCGCTCACGTACGCTGGGATAACGGTGCTTACCTTAGTCTAGGCGGTGTTTGGTTTTGTCTTTCCTGTGACAAGGTGATGCCAAGTAAGGATTATTCTCATATTGCCTTAGATATTTCAGAAGATGACTTTGCATCATTTTTGGAGAAACTGAGGAGAGCCGATGTCACTGAGTGGAAACAAAATTCAAGTGAAGGCTATTCGGTGTATTTCTTAGATCCTGATGGAAATAAACTAGAAGCGCATAGCGGCTCGTTACAATCTCGTTTAAGTTCTTTAAAAGACAAACCTTATCCGGGCTTAGTATGGCTTTAA</v>
      </c>
      <c r="O56" s="0" t="n">
        <f aca="false">LEN(G56)</f>
        <v>399</v>
      </c>
      <c r="Q56" s="0" t="n">
        <f aca="false">IF(OR(LEFT(G56,3)="ATG",LEFT(G56,3)="GTG",LEFT(G56,3)="TTG"),1,"bad")</f>
        <v>1</v>
      </c>
      <c r="R56" s="0" t="n">
        <f aca="false">IF(OR(RIGHT(G56,3)="TAG",RIGHT(G56,3)="TAA",RIGHT(G56,3)="TGA"),1,"bad")</f>
        <v>1</v>
      </c>
      <c r="S56" s="0" t="n">
        <f aca="false">IF(MID(G56,10,3)="ATG",1,2)</f>
        <v>2</v>
      </c>
    </row>
    <row r="57" customFormat="false" ht="14.5" hidden="false" customHeight="false" outlineLevel="0" collapsed="false">
      <c r="B57" s="0" t="s">
        <v>281</v>
      </c>
      <c r="C57" s="8" t="s">
        <v>282</v>
      </c>
      <c r="D57" s="0" t="s">
        <v>283</v>
      </c>
      <c r="E57" s="0" t="s">
        <v>282</v>
      </c>
      <c r="F57" s="0" t="s">
        <v>284</v>
      </c>
      <c r="G57" s="0" t="s">
        <v>285</v>
      </c>
      <c r="I57" s="0" t="s">
        <v>65</v>
      </c>
      <c r="J57" s="8" t="s">
        <v>247</v>
      </c>
      <c r="K57" s="0" t="str">
        <f aca="false">LEFT(I57,5)&amp;"-"&amp;B57&amp;"_"&amp;E57</f>
        <v>fosfo-g2340_fosK</v>
      </c>
      <c r="L57" s="13" t="s">
        <v>265</v>
      </c>
      <c r="M57" s="10" t="str">
        <f aca="false">"&gt;"&amp;K57&amp;IF(J57="yes","_Chr","")&amp;"%"&amp;G57</f>
        <v>&gt;fosfo-g2340_fosK%ATGATCACTGGTATCAATCACATCACCTTTTCCGTCAGGGACTTGAGCTCTTCAATCGAGTTCTATCGTGACTTGCTGGGAATGAGGCTGCACGTGACCTGGGAAGCAGGTGCTTATTTTACAGCGGGTGATACGTGGGTATGTCTGAGCGTCGGGGAACCTAAACCCGCCAACGACTACACGCATGTGGCATTCAGTGTTGGCGAAAGAGAGCTTGTTGAGCTGCACGCTAGGCTAAAAGAAGCCGGGGTTGAGGAGTGGAAGCAGAATACAAGTGAGGGTAACTCCGTGTATCTGCTTGATCCAAACGGCCATCGCATTGAGCTTCACTGCGGAACGTTGGCAACCCGCTTAGCTGAGTTGGAGAAGTCGCCCTATAAAAGGTTGGTCTGGTGCTGA</v>
      </c>
      <c r="O57" s="0" t="n">
        <f aca="false">LEN(G57)</f>
        <v>399</v>
      </c>
      <c r="Q57" s="0" t="n">
        <f aca="false">IF(OR(LEFT(G57,3)="ATG",LEFT(G57,3)="GTG",LEFT(G57,3)="TTG"),1,"bad")</f>
        <v>1</v>
      </c>
      <c r="R57" s="0" t="n">
        <f aca="false">IF(OR(RIGHT(G57,3)="TAG",RIGHT(G57,3)="TAA",RIGHT(G57,3)="TGA"),1,"bad")</f>
        <v>1</v>
      </c>
      <c r="S57" s="0" t="n">
        <f aca="false">IF(MID(G57,10,3)="ATG",1,2)</f>
        <v>2</v>
      </c>
    </row>
    <row r="58" customFormat="false" ht="14.5" hidden="false" customHeight="false" outlineLevel="0" collapsed="false">
      <c r="B58" s="0" t="s">
        <v>286</v>
      </c>
      <c r="C58" s="8" t="s">
        <v>287</v>
      </c>
      <c r="D58" s="0" t="s">
        <v>288</v>
      </c>
      <c r="E58" s="0" t="s">
        <v>287</v>
      </c>
      <c r="F58" s="0" t="s">
        <v>289</v>
      </c>
      <c r="G58" s="0" t="s">
        <v>290</v>
      </c>
      <c r="I58" s="0" t="s">
        <v>42</v>
      </c>
      <c r="J58" s="8" t="s">
        <v>247</v>
      </c>
      <c r="K58" s="0" t="str">
        <f aca="false">LEFT(I58,5)&amp;"-"&amp;B58&amp;"_"&amp;E58</f>
        <v>chlor-g2341_fexB</v>
      </c>
      <c r="L58" s="13" t="s">
        <v>265</v>
      </c>
      <c r="M58" s="10" t="str">
        <f aca="false">"&gt;"&amp;K58&amp;IF(J58="yes","_Chr","")&amp;"%"&amp;G58</f>
        <v>&gt;chlor-g2341_fexB%ATGAATCATCAAAATGAAAAAAATATAGCATCAAATGTGTTGTTAATTAGTATCTTAGGCTTGTCTGTTTTAGTGGGTTCAGTTACTGCAGATATGGTTAATCCTGTTCTCGGTGTGATTGGAAAAGAATTAGGTGGGTCTGAGGCGCAAGTTAGTTGGGTCGTAAGTGGTGTTGCCTTAGTTCTATCTATAGCAATTCCCTTTTATGGACGTTTATCTGATTTTTTAAATATTAAAAAACTCTTTACTAACGGATTTCTAATATTAACTATAGGAAGTTTAATATGTATATTCGCGCCCAATTTAATTATTTTAGTATTGGGTAGAATGTTTCAAGGAGCTGGCATGGCAGCCATACCTGTGCTATCTATTGTTATAATATCTAAAATTTATCCGCCTGGACAGAGAGGAAGAATTTTAGGTATTATTGCTGGTTGTATTGGCGTTGGCACTGCAGGAGGCCCAATATTTGGCGGCGTTGTAGGACAATTATTAGGTTGGCAATCATTATTTTGGGTCACTTTTGTTCTGGGTTTAATTATAGTTCTAGGTGTTCAAATATCAATGCCTAAAATAGAATCACCAGATAATAACAGTCATCAAAATTTTGATGTTTTAGGTGGACTATTATTAGGATTAACCGTAGGTGGTTTTTTACTTGGTATTACGCTTTCAGAAATGTATGGTTTGATTTCTATACAAACAACCACAAGTTTTTCTATATCTATGATAGCTTTAATAGTGTTAATATATCGCGTGATTAATGTTAAAAATCCTTTTATCCCTCCAGTTATATTGAAGAACCGTTTATATGTAAGCTCAATTTTCATTGTATTTCTTTCAATGTTTGCTTATGTCTCTATGCTTGTTTTTATTCCATTATTAGTTGTTGAGGTTAATGGGTTAAGTACTGGACAGGCAGGCTTAATATTACTTTCTGGTGGTGTCGCTGTTGCAATCCTTTCACCAATAGTGGGAAGATTATCTGACAAAGTGCATCCTAAAATACTATTATTAGTTGGACTAATTATTATGGGCTTATCTTCTTTATATATGAGCTTCGTAGCAGGCGCATCACCTGTATTATTATCTATCGGGAGTTTAGGGATAGGTATCGCTTTTGCATTTATTAACTCTCCAGTGAATAATGTTGCAGTACTTGCTTTACCTAAAGAACAAGTTGGTGTAGGTACGGGGTTGTTTCAAGGTGCAATGTATCTTGGGGCAGGAACAGGTGCCTCACTAATAGGGGCTTTATTGTCAATGAGACATGGGGTTAAAGCATCTTTTAATCCTTTTTATACTTTAACTGCCCCGCACTATTCTGATATATTTTTAACCATTACGTGCATCGTGTTAGTTGCTTTAATTGTTACTTTAAATATAAGTAGTAGGGATTTAAAGCAATAA</v>
      </c>
      <c r="O58" s="0" t="n">
        <f aca="false">LEN(G58)</f>
        <v>1410</v>
      </c>
      <c r="Q58" s="0" t="n">
        <f aca="false">IF(OR(LEFT(G58,3)="ATG",LEFT(G58,3)="GTG",LEFT(G58,3)="TTG"),1,"bad")</f>
        <v>1</v>
      </c>
      <c r="R58" s="0" t="n">
        <f aca="false">IF(OR(RIGHT(G58,3)="TAG",RIGHT(G58,3)="TAA",RIGHT(G58,3)="TGA"),1,"bad")</f>
        <v>1</v>
      </c>
      <c r="S58" s="0" t="n">
        <f aca="false">IF(MID(G58,10,3)="ATG",1,2)</f>
        <v>2</v>
      </c>
    </row>
    <row r="59" customFormat="false" ht="14.5" hidden="false" customHeight="false" outlineLevel="0" collapsed="false">
      <c r="B59" s="0" t="s">
        <v>291</v>
      </c>
      <c r="C59" s="8" t="s">
        <v>292</v>
      </c>
      <c r="D59" s="0" t="s">
        <v>293</v>
      </c>
      <c r="E59" s="0" t="s">
        <v>294</v>
      </c>
      <c r="F59" s="0" t="s">
        <v>295</v>
      </c>
      <c r="G59" s="0" t="s">
        <v>296</v>
      </c>
      <c r="I59" s="0" t="s">
        <v>297</v>
      </c>
      <c r="J59" s="8" t="s">
        <v>247</v>
      </c>
      <c r="K59" s="0" t="str">
        <f aca="false">LEFT(I59,5)&amp;"-"&amp;B59&amp;"_"&amp;E59</f>
        <v>chlor-g2342_poxtA</v>
      </c>
      <c r="L59" s="13" t="s">
        <v>265</v>
      </c>
      <c r="M59" s="10" t="str">
        <f aca="false">"&gt;"&amp;K59&amp;IF(J59="yes","_Chr","")&amp;"%"&amp;G59</f>
        <v>&gt;chlor-g2342_poxtA%ATGAAAGGTAAAAATATGAATTTAGCCTTTGGGTTGGAAGAAATTTATGAGGATGCTGAGTTTCAAATCGGAGATTTGGATAAGGTCGGTATTGTCGGCGTGAACGGAGCCGGAAAGACCACCTTGTTCCGCCTGCTGTTGGGAGAACTTGAACTTGATAATGGTTCACTGACCAGTGGAAATGCCCGTATTGGTTATCTCCCACAGGAAATTGTCTTGGAAGATGAGGATATTACCGTTTGGGATTTCCTTTTTGAGGGACGTCCGATTAAAAAGTATGAGCAGGAATTGGAAGAAATCTATAAAAAGCTTGAAACCGCAGTCAATGCAGAGCAGGAAGCACTGCTTGCCCGAATGGGAACATTGCAAGAACGCTTGGAGTATTTCGACTTCTATGAGGCAGAAACAATTCTGTTGGAGTTTGCAGATAAAATGAGCATTGATGCAGAATTATATCATCGTCCGATGAGAGAGCTTTCAGGCGGACAAAAATCCAAAATGGCATTTGCCAGACTACTATATTCAAAACCGGAAATTCTATTGTTGGATGAGCCTACCAACCATTTAGATGTCAGCACAAAGGATTTTGTTATAAAATACTTAAAGAATTATAGGGGTTCGGTACTGATTATCAGCCATGATATTGATTTTCTAAATCGGATTATCAACAAAATTATGTACATCAACAAAGCTACCCATAAAATATCTGTTTATGATGGAGACTACTACATCTACAAGAAAAAGTATGCAGAGGAACAGCGGATTCGTGAAATGGCGATTGTACAGCAGGAAAAAGAAATAAAGGAGCTTTCCGATTTTGTACAAAAAGCAAAACAAGCCAGTCAGACCAATCATCACCTCAAACGAATGGGTCAAGAGCGAGCCTTGCGGCTTGATAAAAAGCGTGGAGAGCTGCAAAAGAGAAATCGACTGTACAAGCGTGTGAAGATGGATATTCGCCCCAAGCGTGAAGGGGCACAAGTTCCCTTAGAGGTGGAAAATATCACCTTCCACTATTCGGGGTATCCCACCCTTTATCAGAACCTTTCCTTTCAGATTAACGGAAGAGAACGATTTCTTGTGGTGGGTGAAAACGGTGTCGGTAAATCCACCTTATTGAAATTGATGATGGGTATTCTCAGTCCAGATGAAGGATGCATTCGCTTTAACCAGAAAACTGATATTGCATATTATGCACAGGAACTCGAACAGCTTGATGAAAACAAAACGGTCATTGACAATGTGGAGTCTGAAGGATATACACCGTGGCAAATCAGAGCCGTACTGAGCAACTTCCTGTTTTATGATGACGATGTAAACAAGAAAGTATCTGTGCTGTCCCCTGGAGAAAAAGCAAGGGTTGCCCTTTGCAAAATCCTATTACAGAAAGCCAATCTTTTGATACTGGACGAGCCGACCAACCACCTTGACCCAGAAACGCAGAAAATCATTGGCGGCAACTTCAATTTGTTTGAGGGAACCATTATTGCCGTTAGCCATAACCCATCCTTTGTGGAACAAATCGGAATTAGCCGTATGCTTATTTTGCCCAGCGGTCGAATTGAACCCTATTCCCGTGAGCTGCTTGAGTATTATTATGAAATCAACGGTTCTGTTGCAAAGTTTTAA</v>
      </c>
      <c r="O59" s="0" t="n">
        <f aca="false">LEN(G59)</f>
        <v>1629</v>
      </c>
      <c r="Q59" s="0" t="n">
        <f aca="false">IF(OR(LEFT(G59,3)="ATG",LEFT(G59,3)="GTG",LEFT(G59,3)="TTG"),1,"bad")</f>
        <v>1</v>
      </c>
      <c r="R59" s="0" t="n">
        <f aca="false">IF(OR(RIGHT(G59,3)="TAG",RIGHT(G59,3)="TAA",RIGHT(G59,3)="TGA"),1,"bad")</f>
        <v>1</v>
      </c>
      <c r="S59" s="0" t="n">
        <f aca="false">IF(MID(G59,10,3)="ATG",1,2)</f>
        <v>2</v>
      </c>
    </row>
    <row r="60" customFormat="false" ht="14.5" hidden="false" customHeight="false" outlineLevel="0" collapsed="false">
      <c r="B60" s="0" t="s">
        <v>298</v>
      </c>
      <c r="C60" s="8" t="s">
        <v>299</v>
      </c>
      <c r="D60" s="0" t="s">
        <v>300</v>
      </c>
      <c r="E60" s="0" t="s">
        <v>299</v>
      </c>
      <c r="F60" s="0" t="s">
        <v>301</v>
      </c>
      <c r="G60" s="0" t="s">
        <v>302</v>
      </c>
      <c r="I60" s="0" t="s">
        <v>303</v>
      </c>
      <c r="J60" s="8" t="s">
        <v>247</v>
      </c>
      <c r="K60" s="0" t="str">
        <f aca="false">LEFT(I60,5)&amp;"-"&amp;B60&amp;"_"&amp;E60</f>
        <v>amino-g2343_aadD</v>
      </c>
      <c r="L60" s="13" t="s">
        <v>265</v>
      </c>
      <c r="M60" s="10" t="str">
        <f aca="false">"&gt;"&amp;K60&amp;IF(J60="yes","_Chr","")&amp;"%"&amp;G60</f>
        <v>&gt;amino-g2343_aadD%ATGAGAATAGTGAATGGACCAATAATAATGACTAGAGAAGAAAGAATGAAGATTGTTCATGAAATTAAGGAACGAATATTGGATAAATATGGGGATGATGTTAAGGCTATTGGTGTTTATGGCTCTCTTGGTCGTCAGACTGATGGGCCCTATTCGGATATTGAGATGATGTGTGTCATGTCAACAGAAGAAGCAGAGTTCAGCCATGAATGGACAACCGGTGAGTGGAAGGTGGAAGTGAATTTTGATAGCGAAGAGATTCTACTAGATTATGCATCTCAGGTGGAATCAGATTGGCCT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</v>
      </c>
      <c r="O60" s="0" t="n">
        <f aca="false">LEN(G60)</f>
        <v>771</v>
      </c>
      <c r="Q60" s="0" t="n">
        <f aca="false">IF(OR(LEFT(G60,3)="ATG",LEFT(G60,3)="GTG",LEFT(G60,3)="TTG"),1,"bad")</f>
        <v>1</v>
      </c>
      <c r="R60" s="0" t="n">
        <f aca="false">IF(OR(RIGHT(G60,3)="TAG",RIGHT(G60,3)="TAA",RIGHT(G60,3)="TGA"),1,"bad")</f>
        <v>1</v>
      </c>
      <c r="S60" s="0" t="n">
        <f aca="false">IF(MID(G60,10,3)="ATG",1,2)</f>
        <v>2</v>
      </c>
    </row>
    <row r="61" customFormat="false" ht="14.5" hidden="false" customHeight="false" outlineLevel="0" collapsed="false">
      <c r="B61" s="0" t="s">
        <v>304</v>
      </c>
      <c r="C61" s="8" t="s">
        <v>305</v>
      </c>
      <c r="D61" s="0" t="s">
        <v>306</v>
      </c>
      <c r="E61" s="0" t="s">
        <v>307</v>
      </c>
      <c r="F61" s="0" t="s">
        <v>308</v>
      </c>
      <c r="G61" s="0" t="s">
        <v>309</v>
      </c>
      <c r="I61" s="0" t="s">
        <v>303</v>
      </c>
      <c r="J61" s="8" t="s">
        <v>247</v>
      </c>
      <c r="K61" s="0" t="str">
        <f aca="false">LEFT(I61,5)&amp;"-"&amp;B61&amp;"_"&amp;E61</f>
        <v>amino-g2344_aadE-Cc</v>
      </c>
      <c r="L61" s="13" t="s">
        <v>265</v>
      </c>
      <c r="M61" s="10" t="str">
        <f aca="false">"&gt;"&amp;K61&amp;IF(J61="yes","_Chr","")&amp;"%"&amp;G61</f>
        <v>&gt;amino-g2344_aadE-Cc%ATGCAAAATCAAGATAAATTTTTAAAACAATTTAAAAAATTAGCACTTTTAGATAAAAATATACGCCTTGTTACACTTGAAGGCTCAAGGGTTAATAAAAAAGCGAAGAAAGATAAATATCAAGACTATGATATTTCATTTTTTGTGCCACTTGATAAAATGAAAGATTTTTTAGGGCTTAATGAAAAGCAAAATTTTAACGAATGTAAAAACTTGCCAAAATGTATTTTAGAGCTTGAAAAATCTTCATATTTTAAAAAAATTTTAATGCTTCAAATGCCTGAATGTATGGAGTTTTATCCACCTGATTTGCCACAAAATTGGATAAGTTTTTTAGTGCTTTTTGAAAGTGGAGTGAGGCTTGATTTAACCATTATTCCTTTAGAAGATTTGAAAAATTACTATGAATTTGAGCCTTTAAGCCAAGCGCTTTTGGATAAAAATGGGCTTTTTACGCACACTATTCCAAAAGCCCCATTTAGCATCACACACCTTAGCCAAAGAAGCTTTGATGATGTTTGCAATGAGTTTTATTTTCTTTATAGTTGCTTAAAAAAAGCTCTTTTAAGAAAGCAGTTTATTTTGTCAAATCATTTGCTAAATTCTTTGAGAAAAGCACTTTTTGATTTGCTTAGTTTTAAAATTGGCTTAAATTTTGGCTTTGAAATCTGGCTGGGAAAAGAATACACTAATATTTTAGAATTTTTAGAAGAAAAAGAAGTAAAAATCATCTTAAAATCTTTTAACACCGCCACGCTAGAACACATCAAAAAAGCAAGAAAAAAGCTTGAAATTTTATTTCATAAAAATGCTAAATTTGTAGCAAAAAAGAGTGATTTTAAGCTTTTTCCTTACCGAAAAAATGTGAAAAGGTATTGTAAAATTTTAGGAAAATTGTAA</v>
      </c>
      <c r="O61" s="0" t="n">
        <f aca="false">LEN(G61)</f>
        <v>900</v>
      </c>
      <c r="Q61" s="0" t="n">
        <f aca="false">IF(OR(LEFT(G61,3)="ATG",LEFT(G61,3)="GTG",LEFT(G61,3)="TTG"),1,"bad")</f>
        <v>1</v>
      </c>
      <c r="R61" s="0" t="n">
        <f aca="false">IF(OR(RIGHT(G61,3)="TAG",RIGHT(G61,3)="TAA",RIGHT(G61,3)="TGA"),1,"bad")</f>
        <v>1</v>
      </c>
      <c r="S61" s="0" t="n">
        <f aca="false">IF(MID(G61,10,3)="ATG",1,2)</f>
        <v>2</v>
      </c>
    </row>
    <row r="62" customFormat="false" ht="14.5" hidden="false" customHeight="false" outlineLevel="0" collapsed="false">
      <c r="B62" s="0" t="s">
        <v>310</v>
      </c>
      <c r="C62" s="8" t="s">
        <v>311</v>
      </c>
      <c r="D62" s="0" t="s">
        <v>312</v>
      </c>
      <c r="E62" s="0" t="s">
        <v>311</v>
      </c>
      <c r="F62" s="0" t="s">
        <v>313</v>
      </c>
      <c r="G62" s="0" t="s">
        <v>314</v>
      </c>
      <c r="I62" s="0" t="s">
        <v>303</v>
      </c>
      <c r="J62" s="8" t="s">
        <v>247</v>
      </c>
      <c r="K62" s="0" t="str">
        <f aca="false">LEFT(I62,5)&amp;"-"&amp;B62&amp;"_"&amp;E62</f>
        <v>amino-g2345_grmA</v>
      </c>
      <c r="L62" s="13" t="s">
        <v>265</v>
      </c>
      <c r="M62" s="10" t="str">
        <f aca="false">"&gt;"&amp;K62&amp;IF(J62="yes","_Chr","")&amp;"%"&amp;G62</f>
        <v>&gt;amino-g2345_grmA%ATGACGACATCTGCGCCTGAGGACCGTATCGACCAGGTCGAGCAGGCCATCACCAAGAGCCGGCGCTACCAGACGGTGGCCCCGGCCACCGTGCGGCGCCTGGCCCGGGCTGCCCTCGTCGCCGCGCGGGGCGACGTGCCGGACGCGGTGAAGCGCACCAAGCGCGGGCTGCATGAGATCTACGGGGCCTTCCTGCCGCCCAGCCCGCCCAACTACGCAGCGTTGCTGCGGCAGCTCGACTCCGCTGTGGACGCCGGTGACGACGAGGCGGTCCGGGCGGCTCTGCGCCGCGCGATGTCAGTGCATGTGTCCACTCGTGAGCGATTGCCGCACCTGGCGGAGTTCTACCAGGAGATCTTCCGTCACGTGCCCCAGCCCAACACGCTGCGTGACCTCGCCTGTGGCCTCAATCCGCTGGCCGCTCCCTGGATGGGCCTGTCGGACCAGACCGTCTACGTCGCCTCCGACATCGACGCCCGGCTGATCGGCTTCGTGGACGCCGCCCTGACGAGGCTGGGCGTCGCGCACCGTACGAGCGTGGTCGACCTCCTCGAGGACCGCCTTGACGAGCCGACCGACGTCACGCTATTGCTGAAGACGCTGCCCTGTCTGGAGACTCAGCGACGAGGCTCCGGCTGGGAAGTGATTGACATTGTCAACTCGCCGATTATCGTGGTAACCTTCCCGACCAAGTCTCTCGGTCAGCGATCGAAGGGGATGTTTCAGAACTATTCACAAAGTTTTGAGTCCCAGGCCAGAGAACGGTCGTGCCGAATTCAGCGACTGGAGATCGGCAACGAGCTGATTTACGTCATTCAGAAATAG</v>
      </c>
      <c r="O62" s="0" t="n">
        <f aca="false">LEN(G62)</f>
        <v>825</v>
      </c>
      <c r="Q62" s="0" t="n">
        <f aca="false">IF(OR(LEFT(G62,3)="ATG",LEFT(G62,3)="GTG",LEFT(G62,3)="TTG"),1,"bad")</f>
        <v>1</v>
      </c>
      <c r="R62" s="0" t="n">
        <f aca="false">IF(OR(RIGHT(G62,3)="TAG",RIGHT(G62,3)="TAA",RIGHT(G62,3)="TGA"),1,"bad")</f>
        <v>1</v>
      </c>
      <c r="S62" s="0" t="n">
        <f aca="false">IF(MID(G62,10,3)="ATG",1,2)</f>
        <v>2</v>
      </c>
    </row>
    <row r="63" customFormat="false" ht="14.5" hidden="false" customHeight="false" outlineLevel="0" collapsed="false">
      <c r="B63" s="0" t="s">
        <v>315</v>
      </c>
      <c r="C63" s="8" t="s">
        <v>316</v>
      </c>
      <c r="D63" s="0" t="s">
        <v>317</v>
      </c>
      <c r="E63" s="0" t="s">
        <v>316</v>
      </c>
      <c r="F63" s="0" t="s">
        <v>318</v>
      </c>
      <c r="G63" s="0" t="s">
        <v>319</v>
      </c>
      <c r="I63" s="0" t="s">
        <v>303</v>
      </c>
      <c r="J63" s="8" t="s">
        <v>247</v>
      </c>
      <c r="K63" s="0" t="str">
        <f aca="false">LEFT(I63,5)&amp;"-"&amp;B63&amp;"_"&amp;E63</f>
        <v>amino-g2346_grmB</v>
      </c>
      <c r="L63" s="13" t="s">
        <v>265</v>
      </c>
      <c r="M63" s="10" t="str">
        <f aca="false">"&gt;"&amp;K63&amp;IF(J63="yes","_Chr","")&amp;"%"&amp;G63</f>
        <v>&gt;amino-g2346_grmB%ATGACGACATCTACGGGCGACGACCGTATCGACCAGCTTCAGCAGGCCATCACCAAGAGCCGGCGCTACCAGACGGTGGCCCCGGCCACCGTGCGGCGCCTGGCCCGGGCCGCCCTGGTCGCCTCGCGGGGGGACGTGCCGGACGCGGTGAAGCGCACGAAGCGCGGGCTGCACGAGATCTACGGCGCCTTTCTGCCCCCCAGTGCGCCTAACTACACAGCGTTGCTGCGGCACCTCGACTCCGCAGTGGAGGCCGGTGACGACGAGGCGGTCGTTCGTTGGGACAGACGCGCGATGTCGGTGCACATGTCCACCCGAGAGCGCGTGCCGCACCTCGACGAGTTCTACCGGGAGATCTTCCGTCACGTGCCACGGCCGAACACGTTGCGTGACCTGGCGTGTGGCCTCAACCCGCTGGCCGTGCCCTGGATGGGCCTGTCCGACGAGACCGTCTACGTCGCCTCCGACATCGACGCCCGCCTGATGGACTTCGTGGGCGCTGCCCTGACGAGGCTGGGGGTGGCGCACCGTACGAGCGTGGTCGACCTCCTTGAGGCCCGCCTTGACGAGCCGGCCGACGTCACGCTATTGCTGAAGACGCTCCCCTGTCTGGAGACTCAGCAACGAGGCTCCGGCTGGGAAGTGATTGACATTGTCAACTCGCCGATTATCGTGGTAACCTTCCCGACCAAGTCTCTCGGTCAGCGATCGAAGGGGATGTTTCAGAACTATTCACAGAGTTTTGAGTCCCAGGCTAGCGAACGATCGTGCCGCATTCAGCGACTGGAGATCGGCAACGAGCTGATTTACGTTATTCACAAATAG</v>
      </c>
      <c r="O63" s="0" t="n">
        <f aca="false">LEN(G63)</f>
        <v>825</v>
      </c>
      <c r="Q63" s="0" t="n">
        <f aca="false">IF(OR(LEFT(G63,3)="ATG",LEFT(G63,3)="GTG",LEFT(G63,3)="TTG"),1,"bad")</f>
        <v>1</v>
      </c>
      <c r="R63" s="0" t="n">
        <f aca="false">IF(OR(RIGHT(G63,3)="TAG",RIGHT(G63,3)="TAA",RIGHT(G63,3)="TGA"),1,"bad")</f>
        <v>1</v>
      </c>
      <c r="S63" s="0" t="n">
        <f aca="false">IF(MID(G63,10,3)="ATG",1,2)</f>
        <v>2</v>
      </c>
    </row>
    <row r="64" customFormat="false" ht="14.5" hidden="false" customHeight="false" outlineLevel="0" collapsed="false">
      <c r="B64" s="0" t="s">
        <v>320</v>
      </c>
      <c r="C64" s="8" t="s">
        <v>321</v>
      </c>
      <c r="D64" s="0" t="s">
        <v>322</v>
      </c>
      <c r="E64" s="0" t="s">
        <v>321</v>
      </c>
      <c r="F64" s="0" t="s">
        <v>323</v>
      </c>
      <c r="G64" s="0" t="s">
        <v>324</v>
      </c>
      <c r="I64" s="0" t="s">
        <v>303</v>
      </c>
      <c r="J64" s="8" t="s">
        <v>247</v>
      </c>
      <c r="K64" s="0" t="str">
        <f aca="false">LEFT(I64,5)&amp;"-"&amp;B64&amp;"_"&amp;E64</f>
        <v>amino-g2347_grmO</v>
      </c>
      <c r="L64" s="13" t="s">
        <v>265</v>
      </c>
      <c r="M64" s="10" t="str">
        <f aca="false">"&gt;"&amp;K64&amp;IF(J64="yes","_Chr","")&amp;"%"&amp;G64</f>
        <v>&gt;amino-g2347_grmO%GTGCCGGCCGGTGAACCGGCACCGGCCACCCGGCCGGAGCCGGAGTCGGCCATCCTGCCGGAGCCGGCCGCGGCCGTGCCGTCGCCGCCGCCGGAGTCACCCGCCGTGCAGAAGGTGATCGCCCGGCTCACCGCCGCGGCCAAGTACCGTGACGTGCACCCGGAGACCGTCGCCGACCTGGTCCGGCGGGAGGGTCGGGCCACCGGGGACGCCGCCGAGCTGGAACGGCGGGTCCGGGCCCGGCTGCACAAGGTCGCCGCCCTGCACCTGCTCACCGCCCGGCCGGCGGCGCTGCGCAAGGCGCTGGACCGGGCCGACCTCGACGACCCGCAGTCCCGGCGGGACTGGTGCCGGCAGGTGCTGGCCGGGCACTTCTCCACCGCCGAACGCCTGCCCGACCTGGACACCTTCTACCCGACCCTGTTCGGGCTGGTGCCGCCGCCGGAGACGGTGGCCGACATCGCGTGCGCGCTGAACCCGTTCACCGTGCCCTGGCTGCGGGAGGTGAGCGACGCCCGCTACGTCGGCTACGACTTCAACGCGACGTTCGTGGAGCTGGGCAACGCGTTCCTCGCCCGGACCCATCCGGAGTGCGAGATCCGGCACGAGGAGGTGCTCACCGACGGCCACCGGGTGAGCGCTGACCTGGGGTTGCTGCTCAAGACGTACCACTGCATGGAGGGACGCCGGCCCGGCGCCGGGCTGGCGCTGGTCGACCGGCTGGCGTGCCGGCACGTGGTGGTGTCGTTCCCCACCCGGGCCATGAACGGCCGGGCGGCGGTCTTCGTGCCCCGTCACGTGGAGGAGCTGGCCGAGCTGGCCCGCGACCGGGGATGGAGCTGGTCGCGGGCCACTCTGGCGTCCGAGGACCTGGTGGCGATCCACAAGGAGTGA</v>
      </c>
      <c r="O64" s="0" t="n">
        <f aca="false">LEN(G64)</f>
        <v>894</v>
      </c>
      <c r="Q64" s="0" t="n">
        <f aca="false">IF(OR(LEFT(G64,3)="ATG",LEFT(G64,3)="GTG",LEFT(G64,3)="TTG"),1,"bad")</f>
        <v>1</v>
      </c>
      <c r="R64" s="0" t="n">
        <f aca="false">IF(OR(RIGHT(G64,3)="TAG",RIGHT(G64,3)="TAA",RIGHT(G64,3)="TGA"),1,"bad")</f>
        <v>1</v>
      </c>
      <c r="S64" s="0" t="n">
        <f aca="false">IF(MID(G64,10,3)="ATG",1,2)</f>
        <v>2</v>
      </c>
    </row>
    <row r="65" customFormat="false" ht="14.5" hidden="false" customHeight="false" outlineLevel="0" collapsed="false">
      <c r="B65" s="0" t="s">
        <v>325</v>
      </c>
      <c r="C65" s="8" t="s">
        <v>326</v>
      </c>
      <c r="D65" s="0" t="s">
        <v>327</v>
      </c>
      <c r="E65" s="0" t="s">
        <v>326</v>
      </c>
      <c r="F65" s="0" t="s">
        <v>328</v>
      </c>
      <c r="G65" s="0" t="s">
        <v>329</v>
      </c>
      <c r="I65" s="0" t="s">
        <v>303</v>
      </c>
      <c r="J65" s="8" t="s">
        <v>247</v>
      </c>
      <c r="K65" s="0" t="str">
        <f aca="false">LEFT(I65,5)&amp;"-"&amp;B65&amp;"_"&amp;E65</f>
        <v>amino-g2348_kamB</v>
      </c>
      <c r="L65" s="13" t="s">
        <v>265</v>
      </c>
      <c r="M65" s="10" t="str">
        <f aca="false">"&gt;"&amp;K65&amp;IF(J65="yes","_Chr","")&amp;"%"&amp;G65</f>
        <v>&gt;amino-g2348_kamB%ATGGAGAAGATCTCGGCGAAGGCGGCGGCCAAGCCCGCGAAGGGCGGCCTGCCCAACCTGCTGTACCTGTGGGCCACCGCCGAGCGGCTCCCCCCGTTGTCGGGGGTGGGCGAGCTGCACGTCCTCATGCCGTGGGGCAGCCTGCTGCGCGGGGTCCTCGGCTCCTCGCCGGAGATGCTGCGCGGGATGGCGGCGGTGTGCCGGCCGGGCGCGTCCTTCCTGGTCGCGCTGAACCTGCACGCCTGGCGGCCCTCGGTGCCGGAGGTGGGCGAGCACCCCGAGCCCACCCCGGACTCCGCCGACGAGTGGCTGGCGCCCCGCTACGCCGAGGCCGGGTGGAAGCTCGCCGACTGCCGCTACCTGGAGCCGGAGGAGGTGGCGGGTCTGGAGACCTCCTGGACCCGCCGTCTGCACTCCTCCCGCGACCGGTTCGACGTGCTCGCGCTCACCGGCACGATCAGTCCGTGA</v>
      </c>
      <c r="O65" s="0" t="n">
        <f aca="false">LEN(G65)</f>
        <v>468</v>
      </c>
      <c r="Q65" s="0" t="n">
        <f aca="false">IF(OR(LEFT(G65,3)="ATG",LEFT(G65,3)="GTG",LEFT(G65,3)="TTG"),1,"bad")</f>
        <v>1</v>
      </c>
      <c r="R65" s="0" t="n">
        <f aca="false">IF(OR(RIGHT(G65,3)="TAG",RIGHT(G65,3)="TAA",RIGHT(G65,3)="TGA"),1,"bad")</f>
        <v>1</v>
      </c>
      <c r="S65" s="0" t="n">
        <f aca="false">IF(MID(G65,10,3)="ATG",1,2)</f>
        <v>2</v>
      </c>
    </row>
    <row r="66" customFormat="false" ht="14.5" hidden="false" customHeight="false" outlineLevel="0" collapsed="false">
      <c r="B66" s="0" t="s">
        <v>330</v>
      </c>
      <c r="C66" s="8" t="s">
        <v>331</v>
      </c>
      <c r="D66" s="0" t="s">
        <v>332</v>
      </c>
      <c r="E66" s="0" t="s">
        <v>331</v>
      </c>
      <c r="F66" s="0" t="s">
        <v>333</v>
      </c>
      <c r="G66" s="0" t="s">
        <v>334</v>
      </c>
      <c r="I66" s="0" t="s">
        <v>303</v>
      </c>
      <c r="J66" s="8" t="s">
        <v>247</v>
      </c>
      <c r="K66" s="0" t="str">
        <f aca="false">LEFT(I66,5)&amp;"-"&amp;B66&amp;"_"&amp;E66</f>
        <v>amino-g2349_kgmB</v>
      </c>
      <c r="L66" s="13" t="s">
        <v>265</v>
      </c>
      <c r="M66" s="10" t="str">
        <f aca="false">"&gt;"&amp;K66&amp;IF(J66="yes","_Chr","")&amp;"%"&amp;G66</f>
        <v>&gt;amino-g2349_kgmB%ATGCCGCACCCGGCTCCCGGACCCGGCGATCCCGAGGACCCGAGGCTGGCGGAGGTCGTCGACGCGGTCCGGTCCAGCAGGCGCTACCAGAGCGTCGCGCCCGAAACCGTGCGCCGGCTGGCCACGAGCGCCCTGGTGGCCAGCCGCGGCGACCTCGCGGAGGCGGTCAAGCGCACCAAGCGCGGGCTGCACGAGATCTTCGGCGCCTACCTGCCCAGCCCGCCCAAGTACGACGCCCTCCTCCGCCAGCTCAGGGGGGCGGTCGACGCGGCGACGACGAGGCCGTGCGGGCACCCTGCACCGCGCCATGTCCACGCACGCCTCCACCCGCGAGCGCTGCCCATCCTCGACGAGTTCTACCGCGAGGTCTTCGCCCGGTGCGCCGACCCGGCCAGCGTGCGTGACCTGGCCTGCGGGATGAACCCGCTCGCCGCGCCGTGGATGCCCGGCTCGGACGCGTTCACCTACCACGCGTCCGACATCGACACCCGGCTCATGGAGTTCCTCGACGCCGCCCTGGAGACGCTCGGGGTCGCGCACGACGTCCGGGTGCGCGACCTGATGACCGGGGTCGGCGAGGTCGAGACCGACGTGACGCTGCTGCTCAAGACCGTGCCCTGCATCGAGGCGCAGGGGAGGGGGCAGGGCTGGGACCTCATCGACGCGATCCGCTCGCCGCTGGTCGTGGTGAGTTTCCCGACGAAGTCCCTCGGCCAGCGTTCCAAGGGGATGTTCAACACCTACTCGGCGAATTTCGACGCCTGGCTGGAGAACCGGCCGCACGACGTCGAGCAGCTCGAATTCAGGAACGAACTGGTCTATTTCGTGCGGAAGAACGCGTGA</v>
      </c>
      <c r="O66" s="0" t="n">
        <f aca="false">LEN(G66)</f>
        <v>843</v>
      </c>
      <c r="Q66" s="0" t="n">
        <f aca="false">IF(OR(LEFT(G66,3)="ATG",LEFT(G66,3)="GTG",LEFT(G66,3)="TTG"),1,"bad")</f>
        <v>1</v>
      </c>
      <c r="R66" s="0" t="n">
        <f aca="false">IF(OR(RIGHT(G66,3)="TAG",RIGHT(G66,3)="TAA",RIGHT(G66,3)="TGA"),1,"bad")</f>
        <v>1</v>
      </c>
      <c r="S66" s="0" t="n">
        <f aca="false">IF(MID(G66,10,3)="ATG",1,2)</f>
        <v>2</v>
      </c>
    </row>
    <row r="67" customFormat="false" ht="14.5" hidden="false" customHeight="false" outlineLevel="0" collapsed="false">
      <c r="B67" s="0" t="s">
        <v>335</v>
      </c>
      <c r="C67" s="8" t="s">
        <v>336</v>
      </c>
      <c r="D67" s="0" t="s">
        <v>337</v>
      </c>
      <c r="E67" s="0" t="s">
        <v>336</v>
      </c>
      <c r="F67" s="0" t="s">
        <v>338</v>
      </c>
      <c r="G67" s="0" t="s">
        <v>339</v>
      </c>
      <c r="I67" s="0" t="s">
        <v>303</v>
      </c>
      <c r="J67" s="8" t="s">
        <v>247</v>
      </c>
      <c r="K67" s="0" t="str">
        <f aca="false">LEFT(I67,5)&amp;"-"&amp;B67&amp;"_"&amp;E67</f>
        <v>amino-g2350_kmr</v>
      </c>
      <c r="L67" s="13" t="s">
        <v>265</v>
      </c>
      <c r="M67" s="10" t="str">
        <f aca="false">"&gt;"&amp;K67&amp;IF(J67="yes","_Chr","")&amp;"%"&amp;G67</f>
        <v>&gt;amino-g2350_kmr%ATGATCGTGCAGCTCGGCAAGGCGTCCGTCACGTGGACGCGCGCGGACCTCGAGGCGAAGCTCGCCGGTCACGCGCGCGTGCTCATCGACGTCGGCACGGGCGACGGGCGCTTCGTGTACCGCTCGGCCGGCGCCCACCCGGACACGTACTGCATCGGCGTGGACCCCGCGGGCGAGCGGATGCGCGAGGTGTCGTGGCGCGCCAGCCGCAAGCCCGCCCGCGGCGGCCGGCCGAACGCGCTCTTCGTGGTCGCGTCGGTGCAGGCGCTGCCCGAGGAGCTCGCCGGGCTCGCCCACACCCTGACGCTGAACTTCCCCTGGGCGTCGCTGCTCTCGGCCCTGGTGCTCCCCGAGGCGCCCGTGCTCGAGGCGCTGCGCCGGCTCGTCCGGCCGGGCGGGGAGCTCATCGCGCTGCTCAACCAGAGCGTCTTCGACGACCGGCCCTACGCGGCGCGGCTCGGCCTCCCCGAGCTCTCGGACGCGTGGCTCGACGACGCGCTGCGCCCCGCCTACCGCGCCGCGGGGTTCGAGATCCGGACGAGCGAGATCGTGGACGGGGAGGTCCCGCACCAGACGAGCTGGGGGCAGCACCTCACGCTCGCTTCGGGCCGGCGGACGCGGCTGCTCACGGCCGAGGCGATCGGCGGCTCGGCCAGCGCTGCACCAGGCTAG</v>
      </c>
      <c r="O67" s="0" t="n">
        <f aca="false">LEN(G67)</f>
        <v>672</v>
      </c>
      <c r="Q67" s="0" t="n">
        <f aca="false">IF(OR(LEFT(G67,3)="ATG",LEFT(G67,3)="GTG",LEFT(G67,3)="TTG"),1,"bad")</f>
        <v>1</v>
      </c>
      <c r="R67" s="0" t="n">
        <f aca="false">IF(OR(RIGHT(G67,3)="TAG",RIGHT(G67,3)="TAA",RIGHT(G67,3)="TGA"),1,"bad")</f>
        <v>1</v>
      </c>
      <c r="S67" s="0" t="n">
        <f aca="false">IF(MID(G67,10,3)="ATG",1,2)</f>
        <v>2</v>
      </c>
    </row>
    <row r="68" customFormat="false" ht="14.5" hidden="false" customHeight="false" outlineLevel="0" collapsed="false">
      <c r="B68" s="0" t="s">
        <v>340</v>
      </c>
      <c r="C68" s="8" t="s">
        <v>341</v>
      </c>
      <c r="D68" s="0" t="s">
        <v>342</v>
      </c>
      <c r="E68" s="0" t="s">
        <v>341</v>
      </c>
      <c r="F68" s="0" t="s">
        <v>343</v>
      </c>
      <c r="G68" s="0" t="s">
        <v>344</v>
      </c>
      <c r="I68" s="0" t="s">
        <v>303</v>
      </c>
      <c r="J68" s="8" t="s">
        <v>247</v>
      </c>
      <c r="K68" s="0" t="str">
        <f aca="false">LEFT(I68,5)&amp;"-"&amp;B68&amp;"_"&amp;E68</f>
        <v>amino-g2351_sgm</v>
      </c>
      <c r="L68" s="13" t="s">
        <v>265</v>
      </c>
      <c r="M68" s="10" t="str">
        <f aca="false">"&gt;"&amp;K68&amp;IF(J68="yes","_Chr","")&amp;"%"&amp;G68</f>
        <v>&gt;amino-g2351_sgm%ATGACGGCACCTGCGGCCGACGACCGTATCGACGAGATTGAGCGGGCCATCACCAAGAGCAGGCGTTACCAGACGGTGGCGCCGGCCACCGTGCGCCGCCTGGCCCGCGCTGCTCTCGTCGCCGCGCGGGGTGACGTGCCCGACGCGGTGAAGCGCACCAAGCGGGGTCTGCACGAGATCTACGGCGCCTTCCTGCCGCCCAGCCCTCCCAACTACGCAGCGTTGCTGCGGCACCTGGACTCGGCAGTGGACGCCGGTGACGACGAGGCGGTTCGAGCGGCCCTACTTCGCGCTATGTCCGTACATATCTCCACCCGCGAGCGATTGCCGCACCTCGACGAGTTCTACCGGGAACTCTTCCGGCACCTCCCCCGACCGAACACGCTGCGTGACCTCGCCTGTGGTCTCAACCCCCTGGCCGCGCCCTGGATGGGCCTGCCCGCCGAGACCGTCTACATCGCCTCGGACATCGACGCCCGCCTGGTCGGCTTCGTGGACGAGGCCCTGACCCGACTCAATGTTCCACATCGGACGAACGTGGCCGACCTGCTCGAGGACCGTCTTGACGAGCCGGCCGACGTCACGCTATTGCTGAAGACGCTGCCCTGTCTGGAGACTCAGCAACGAGGATCGGGCTGGGAAGTGATTGACATTGTCAACTCGCCGAATATCGTGGTAACCTTCCCGACCAAGTCTCTCGGTCAGCGATCGAAGGGGATGTTTCAGAACTATTCACAGAGTTTTGAGTCCCAGGCCAGAGAGCGGTCATGCCGTATTCAGCGACTGGAGATTGGCAACGAGCTGATTTACGTCATTCAGAAATAG</v>
      </c>
      <c r="O68" s="0" t="n">
        <f aca="false">LEN(G68)</f>
        <v>825</v>
      </c>
      <c r="Q68" s="0" t="n">
        <f aca="false">IF(OR(LEFT(G68,3)="ATG",LEFT(G68,3)="GTG",LEFT(G68,3)="TTG"),1,"bad")</f>
        <v>1</v>
      </c>
      <c r="R68" s="0" t="n">
        <f aca="false">IF(OR(RIGHT(G68,3)="TAG",RIGHT(G68,3)="TAA",RIGHT(G68,3)="TGA"),1,"bad")</f>
        <v>1</v>
      </c>
      <c r="S68" s="0" t="n">
        <f aca="false">IF(MID(G68,10,3)="ATG",1,2)</f>
        <v>2</v>
      </c>
    </row>
    <row r="69" customFormat="false" ht="14.5" hidden="false" customHeight="false" outlineLevel="0" collapsed="false">
      <c r="B69" s="0" t="s">
        <v>345</v>
      </c>
      <c r="C69" s="8" t="s">
        <v>346</v>
      </c>
      <c r="D69" s="0" t="s">
        <v>347</v>
      </c>
      <c r="E69" s="0" t="s">
        <v>348</v>
      </c>
      <c r="F69" s="0" t="s">
        <v>349</v>
      </c>
      <c r="G69" s="0" t="s">
        <v>350</v>
      </c>
      <c r="I69" s="0" t="s">
        <v>80</v>
      </c>
      <c r="J69" s="8" t="s">
        <v>247</v>
      </c>
      <c r="K69" s="0" t="str">
        <f aca="false">LEFT(I69,5)&amp;"-"&amp;B69&amp;"_"&amp;E69</f>
        <v>macro-g2352_carA</v>
      </c>
      <c r="L69" s="13" t="s">
        <v>265</v>
      </c>
      <c r="M69" s="10" t="str">
        <f aca="false">"&gt;"&amp;K69&amp;IF(J69="yes","_Chr","")&amp;"%"&amp;G69</f>
        <v>&gt;macro-g2352_carA%GTGTCGACAGCGCAACTAGCTCTGCATGACATCACCAAGCGTTACCAGGACCACGTCGTACTCGACCGGATCGGCTTCACCATCAAGCCGGGCGAGAAGGTCGGTGTCATCGGGGACAACGGATCCGGCAAGTCCACGCTGATCAAGCTCATCGCCGGGCGGGAACAGCCGGACAACGGTGCGGTGACGGTGGTCGCGCCCGGTGGCGTCGGCTATCTGGCCCAGACACTGGAGCTGCCGCTGGAGGCCACGGTCCAGGACGCCGTCGATCTGGCCCTGGCCGACCTGCGGGAGCTGGAGGAGGGCATGCGCCGGACCGAGGCCGAGCTGGCCGAACGGCCCTACCAAACGGGCCAAGACCCCGAACTCGCCGGCCTCCTGGAGAGTTACGCCGCGCTGGTGGACCGGTATCAGGCCCGCGGCGGCTACGAGGCCGACTCCCGCGTGGAGATCGCGCTGCACGGGCTCGGGCTGCCCGGGCTGGAACGCGGCCGGCGGCTGGGCACCCTGTCCGGCGGCGAGCGCTCGCGCCTCGCCCTGGCGGCGACGCTGGCCTCGGAACCCGAACTGCTGCTGTTGGACGAGCCGACCAACGACCTGGACGACCGGGCCGTGGACTGGCTGGAGGAACACCTGCGCAAGCACAAAGGCACCGTTGTCGCCGTTACCCACGACCGGCTCTTCCTCGACCGGCTCACCACCACGATCCTGGAGATCGACTCCGGCAAGGTGATGCGCTACGGCAACGGCTACGAGGGCTACCTGGCAGCCAAGGCGGCGGAACGGCAGCGCAGGCTGCTTGAGTACGAGCAGTGGCGCGCCGAGCTGGACCGCAGCCGCGACCTGATCGCGTCCAACGTGGCGCGTCTGGACGCCATCCCACGCAAGCTGCCCTTCGCCGTCTTCGGCGCCGGCCAGTTCCGGATGCGCGGGCGGGGCCATGGTGCGATGGTGCGGATCCGCAACGCCAAGGAACGCGTCGCGCGGCTGACCGAAAACCCGGTCGCGCCGCCGCCCGAGCCGCTCACCTTCACCGCGGAGATCACCACCGAGGCCGCGCAGTCCCGGGAGACGGTGGCCGAACTCACCGGCGTCCGGGTCGGCGACCGGCTCAGCGTCGACTCCCTGCACCTCGGGCCCGGTGAACGGCTGCTGGTCACCGGCCCCAACGGGGCGGGCAAGACGACGCTGCTGCGGGTGCTCTCCGGGGAGCTGGAACCCGACAGCGGATCCCTGCTGGTGTCGGGCCGGGTGGGACACCTGAGGCAGGAACAGACACCATGGCGGCCGGGTATGACGGTGCTTCAGGCGTTCAGCAGCGGACGGGCCGGTGACATCGACGAGCACACCGAGGCGCTGCTCTCCCTCGGGCTGTTCAGCCCGGACGACCTCCGCCAGCGTGTGCAGGACCTGTCGTACGGGCAGCGGCGCCGCATCGAGCTTGCCCGGCTGGTGACGGAGCCGGTCGACCTGCTGCTGCTGGACGAACCCACCAACCACCTCTCGCCCGCGCTCGTCGAGGAACTGGAGGAGGCGCTGACCGGTTATCAGGGCACGGTCGTCGTCGTCACCCACGACCGGCGCATGCGGTCCCGCTTCAACGGCGCCCATCTGACGCTGCAGGACGGGCGCGTCGCCGAGTTCACCGCCGCCTGA</v>
      </c>
      <c r="O69" s="0" t="n">
        <f aca="false">LEN(G69)</f>
        <v>1656</v>
      </c>
      <c r="Q69" s="0" t="n">
        <f aca="false">IF(OR(LEFT(G69,3)="ATG",LEFT(G69,3)="GTG",LEFT(G69,3)="TTG"),1,"bad")</f>
        <v>1</v>
      </c>
      <c r="R69" s="0" t="n">
        <f aca="false">IF(OR(RIGHT(G69,3)="TAG",RIGHT(G69,3)="TAA",RIGHT(G69,3)="TGA"),1,"bad")</f>
        <v>1</v>
      </c>
      <c r="S69" s="0" t="n">
        <f aca="false">IF(MID(G69,10,3)="ATG",1,2)</f>
        <v>2</v>
      </c>
    </row>
    <row r="70" customFormat="false" ht="14.5" hidden="false" customHeight="false" outlineLevel="0" collapsed="false">
      <c r="B70" s="0" t="s">
        <v>351</v>
      </c>
      <c r="C70" s="8" t="s">
        <v>352</v>
      </c>
      <c r="D70" s="0" t="s">
        <v>353</v>
      </c>
      <c r="E70" s="0" t="s">
        <v>354</v>
      </c>
      <c r="F70" s="0" t="s">
        <v>355</v>
      </c>
      <c r="G70" s="0" t="s">
        <v>356</v>
      </c>
      <c r="I70" s="0" t="s">
        <v>80</v>
      </c>
      <c r="J70" s="8" t="s">
        <v>247</v>
      </c>
      <c r="K70" s="0" t="str">
        <f aca="false">LEFT(I70,5)&amp;"-"&amp;B70&amp;"_"&amp;E70</f>
        <v>macro-g2353_mefC</v>
      </c>
      <c r="L70" s="13" t="s">
        <v>265</v>
      </c>
      <c r="M70" s="10" t="str">
        <f aca="false">"&gt;"&amp;K70&amp;IF(J70="yes","_Chr","")&amp;"%"&amp;G70</f>
        <v>&gt;macro-g2353_mefC%ATGGAAAACCGTAAATGGTTTAAGACCTATATGTTTATATGGGCTGGACAGTTTGCTTCAATGCTTACAAGTTATGCTGTTCAGTTTGCTATTGTTATATGGCTTAGTCTGGAGTACAAGTCAGCCGAAGTTTTAGCCTACGCAGGAATAGCAGCTATGTTGCCTCAAGCATTGATAGGCTTAATAGCAGGTGTATATGTTGACCGTCTCAATCGTAAATATGTAATGATTTTTTCGGATGCTTTTATAGCTCTCTGTGCCCTTTTGTTACTCGTCATTTTACAAAATGAAAATGTTAATCTTATATGGATATACATTTTATTGGGTTTACGCTCTGTTGGTAATGCTTTTCACGCTCCGGCACTACAGGCAATTGCTCCGCTGATTGTACCCCAAAATGAATTGATAAAGGTAGCAGGAATTAATCAGGTGTTACATTCGGTTTGCAGGATTGGTGGTCCTGCCATTGGCACATTAGCCATTGCTTATCTTCCTATTTCAAAAGTATTGTACTTGGATTTGATTGGAGCATTGCTGGCTATTCTTTCACTCGTGATGGTGAAAATTCCCAATGTGGTTGCGAAGTCAAAATCGTCTGCACATTCTATTGCTACAGAATTTTCGGAAGGGTTTCAGACTGTTTCAAAAAACAAAGGTTTGCGTTATCTTTTTCTTTATGCAATGGCGATAACCTTTGTTATAATGCCAGCTGCCATTATGTTTCCGTTGCTCACAACAGGGCATTTTGCAGGAGGAAAATGGGAGATAGGAATTGTAGAAGTGGTTTGGGGCGGAGGTATGCTTATTGGCGGTGTCATCCTGAGTATTTTCAAATTGAAAGGCTCAAAAGTAGTCGCAGTCAATGTTATGTATGTATTATTGGGACTTACATTTATTTTGAGTGGTGTATTACCTGCAAGTTGGTTTGTAGGATTTGTGATGGTAACAGCCATTGGCGGTATCAGCCTGTCTGTTTTCAATGGCTGTTTTACAGCAATTGTACAAACAGAGGTAAGTCCTGAAAAATTAGGACGTGTATTTTCACTTTATTATAGTTTGGCAGTTTTGCCAAGTGTAATCGGTTTATTATTCACAGGCCTGATTGCAGAAGTTATTGGTGTAAACATTACGTTTATCATAAGCGGTTGTTTGGCAATCCTTGTGGGTATTCTTTCGTTTAGCACTCGCAACTTAATGCAATTAGGTAAAATCAAAAATATTTAA</v>
      </c>
      <c r="O70" s="0" t="n">
        <f aca="false">LEN(G70)</f>
        <v>1224</v>
      </c>
      <c r="Q70" s="0" t="n">
        <f aca="false">IF(OR(LEFT(G70,3)="ATG",LEFT(G70,3)="GTG",LEFT(G70,3)="TTG"),1,"bad")</f>
        <v>1</v>
      </c>
      <c r="R70" s="0" t="n">
        <f aca="false">IF(OR(RIGHT(G70,3)="TAG",RIGHT(G70,3)="TAA",RIGHT(G70,3)="TGA"),1,"bad")</f>
        <v>1</v>
      </c>
      <c r="S70" s="0" t="n">
        <f aca="false">IF(MID(G70,10,3)="ATG",1,2)</f>
        <v>2</v>
      </c>
    </row>
    <row r="71" customFormat="false" ht="14.5" hidden="false" customHeight="false" outlineLevel="0" collapsed="false">
      <c r="B71" s="0" t="s">
        <v>357</v>
      </c>
      <c r="C71" s="8" t="s">
        <v>358</v>
      </c>
      <c r="D71" s="0" t="s">
        <v>359</v>
      </c>
      <c r="E71" s="0" t="s">
        <v>360</v>
      </c>
      <c r="F71" s="0" t="s">
        <v>361</v>
      </c>
      <c r="G71" s="0" t="s">
        <v>362</v>
      </c>
      <c r="I71" s="0" t="s">
        <v>80</v>
      </c>
      <c r="J71" s="8" t="s">
        <v>247</v>
      </c>
      <c r="K71" s="0" t="str">
        <f aca="false">LEFT(I71,5)&amp;"-"&amp;B71&amp;"_"&amp;E71</f>
        <v>macro-g2354_mphF</v>
      </c>
      <c r="L71" s="13" t="s">
        <v>265</v>
      </c>
      <c r="M71" s="10" t="str">
        <f aca="false">"&gt;"&amp;K71&amp;IF(J71="yes","_Chr","")&amp;"%"&amp;G71</f>
        <v>&gt;macro-g2354_mphF%ATGCTGCACGACACGGACCGAATACTGAAGCTGGCCAGGGAGGCAGGCTTGGAGCTTGCGCCCGGTTCCCTTAGGCTCAACGAAATGGGCCTCGATTTCCAAGTTGCTTTCGGCAGGGATGGGGACGCTGTAGAGTGGGTTTTGCGGATGCCGCGCCGGACGGACGTGGCATGTGCGGCAGTCAAGGAAGCGAAGATACTCGACTATTTCCGCAGTCGGCTGCCAGTCGCTGTGCCGGACTGGAAGGTCTTTAGCGATGATCTCATCGCCTACCCCTCCCTGCCGGGCAATCCGGGGCTGACATTTGACGCCTCGACCTATGAGACGACCTGGCACTTTGACCAGAATTCTCCGGTCTATGTTGAAACGCTGGGCGCGGCGCTCGCGCAATTGCATGGGCTCGACACCGACGATGCAATTAGCGCGGGGCTAAGCAATCTCAGTATCGATGCCGTACGAGAGAACTGGACGCGCGATCTCGAAACTGTCGAGAAAAGCTTTGAGGTACCGGCAGCAAGACTTGCCCTCTGGCGCGCTTGGCTTGCTGACTTGTCATTCTGGCCTACCCATGCCGCCTCAGTGCACGGCGATCTTTATGTCGGGCATGTCATGGTCAAATCGGACGGTACTGTCTGCGGGATAATCGACTGGAGTGAGGCTCATATCGGCGATCCTGGAATCGATCTGGCTGGACATCTCAAGGTGTTCGGCGAAGCTAGCCTGCGCGACCTCCTCGGTCACTACGAGGCGGCGGGGGGACAAACCTGGCCGCGTATAGTTGAGCATTGCAAGATGCTGCAGAGCGCCGAGGGCATCCGATATGCTATGTTCGCCCTTAAGACGGGCAGCGCAGAGCATCTGGAGGGTGCCCAGGGGCTTTTGTCGGCGCCAGGGATTTGA</v>
      </c>
      <c r="O71" s="0" t="n">
        <f aca="false">LEN(G71)</f>
        <v>900</v>
      </c>
      <c r="Q71" s="0" t="n">
        <f aca="false">IF(OR(LEFT(G71,3)="ATG",LEFT(G71,3)="GTG",LEFT(G71,3)="TTG"),1,"bad")</f>
        <v>1</v>
      </c>
      <c r="R71" s="0" t="n">
        <f aca="false">IF(OR(RIGHT(G71,3)="TAG",RIGHT(G71,3)="TAA",RIGHT(G71,3)="TGA"),1,"bad")</f>
        <v>1</v>
      </c>
      <c r="S71" s="0" t="n">
        <f aca="false">IF(MID(G71,10,3)="ATG",1,2)</f>
        <v>2</v>
      </c>
    </row>
    <row r="72" customFormat="false" ht="14.5" hidden="false" customHeight="false" outlineLevel="0" collapsed="false">
      <c r="B72" s="0" t="s">
        <v>363</v>
      </c>
      <c r="C72" s="8" t="s">
        <v>358</v>
      </c>
      <c r="D72" s="0" t="s">
        <v>364</v>
      </c>
      <c r="E72" s="0" t="s">
        <v>365</v>
      </c>
      <c r="F72" s="0" t="s">
        <v>355</v>
      </c>
      <c r="G72" s="0" t="s">
        <v>366</v>
      </c>
      <c r="I72" s="0" t="s">
        <v>80</v>
      </c>
      <c r="J72" s="8" t="s">
        <v>247</v>
      </c>
      <c r="K72" s="0" t="str">
        <f aca="false">LEFT(I72,5)&amp;"-"&amp;B72&amp;"_"&amp;E72</f>
        <v>macro-g2355_mphG</v>
      </c>
      <c r="L72" s="13" t="s">
        <v>265</v>
      </c>
      <c r="M72" s="10" t="str">
        <f aca="false">"&gt;"&amp;K72&amp;IF(J72="yes","_Chr","")&amp;"%"&amp;G72</f>
        <v>&gt;macro-g2355_mphG%ATGAAAAATAGAGATATTCAAAAATTAGCGGAAAGAAATGGGTTAATTCTTTCGGATGAAATGAGTTTTAATGAAATGGGAATTGATTTTAAGGTTGGTTTCGCTACAGATAGGGATGGCACAAAGTGGTTGTTGCGTATTCCAAGAAGAACAACCTTAGGCGAACAGATTGCGAATGAGAAACGCATTCTTCAATTGGTGTCGAAATACCTTTCGGTTCAAGTTCCTGATTGGCGTATAGCTAATGAAAAACTGGTAGCCTATCCTTTGCTCGATGGAAAACCTGCACTTACTTATGATGCGGAGACTTATGAAGTAACCTGGAATATGTCTAAAGAAAACGACCTTTATATACCATCATTAGCGAAAGCACTTATAGAACTTCATTCAATTCCTACGGAAGAAGTACTTCGTAATAATCTAAAAATTTTGACACCTGAACAGGTTAGAAATGAGATTTCTGAAAGATTGATTTTGGTGAAATCTGAATTAGGGATAAATGCCGAATTAGAACTTCGGTACCAAAAATGGCTGGATAATGATGCCTTATGGCCGAATTTTACAAAATTCATTCACGGTGATTTGTATGCAGGTCATACACTTACTCATCATAATGGAGAAGTTTGTGGAATTATTGATTGGTCAACTGCACAAGTCAGCGATATAGCACAAGATTTTTCAGGTCACGTTACTGTTTTCGGTGAAGAAAGTCTGAAAAATTTAATTGCGGCATACGAAAAACAAGGTGGAGAAGTATGGGATAAACTGTTTGAACAAGCAGTTGAACGAGCTGCTGCCGCACCTCTAGCTTATGGATATTTTGCTTTAGAAACACAAGATGAAATTCATCTTAGTTCTGCAAAATTACAGTTAGGTGTTGAGTAG</v>
      </c>
      <c r="O72" s="0" t="n">
        <f aca="false">LEN(G72)</f>
        <v>885</v>
      </c>
      <c r="Q72" s="0" t="n">
        <f aca="false">IF(OR(LEFT(G72,3)="ATG",LEFT(G72,3)="GTG",LEFT(G72,3)="TTG"),1,"bad")</f>
        <v>1</v>
      </c>
      <c r="R72" s="0" t="n">
        <f aca="false">IF(OR(RIGHT(G72,3)="TAG",RIGHT(G72,3)="TAA",RIGHT(G72,3)="TGA"),1,"bad")</f>
        <v>1</v>
      </c>
      <c r="S72" s="0" t="n">
        <f aca="false">IF(MID(G72,10,3)="ATG",1,2)</f>
        <v>2</v>
      </c>
    </row>
    <row r="73" customFormat="false" ht="14.5" hidden="false" customHeight="false" outlineLevel="0" collapsed="false">
      <c r="B73" s="0" t="s">
        <v>367</v>
      </c>
      <c r="C73" s="8" t="s">
        <v>358</v>
      </c>
      <c r="D73" s="0" t="s">
        <v>368</v>
      </c>
      <c r="E73" s="0" t="s">
        <v>369</v>
      </c>
      <c r="F73" s="0" t="s">
        <v>370</v>
      </c>
      <c r="G73" s="0" t="s">
        <v>371</v>
      </c>
      <c r="I73" s="0" t="s">
        <v>80</v>
      </c>
      <c r="J73" s="8" t="s">
        <v>247</v>
      </c>
      <c r="K73" s="0" t="str">
        <f aca="false">LEFT(I73,5)&amp;"-"&amp;B73&amp;"_"&amp;E73</f>
        <v>macro-g2356_mphI</v>
      </c>
      <c r="L73" s="13" t="s">
        <v>265</v>
      </c>
      <c r="M73" s="10" t="str">
        <f aca="false">"&gt;"&amp;K73&amp;IF(J73="yes","_Chr","")&amp;"%"&amp;G73</f>
        <v>&gt;macro-g2356_mphI%ATGACAATAGCAAAACCAAATGATGATTATACACAAGTGATCCAAGAGATGCTGGAGATTGCCGGAAAACACGGGGTGAATTTGATTCCGGAGGGAATAGAGATGAATGAATCCGGCATGGATTTCCTTGTTGGATTCGCAGAGGAGGCAGGGACTGGAGCACGGTGGATTCTGCGGAAACCGAGACGACCGGATGTGCTGGATAGAGCAGATAACGAAGCTAGGGTCCTGAAGCTGATTCAATCCCATCTTTCGGTTGATGTACCGGATTGGCGGATTTACACGCCGGAGCTCATCGCCTATCCGCTGCTTAGCGGGCAGCCTGCCGCTTCCGTCAGCATGGAAGGATATGCATGGAATATGGATCATGAGAATCCGGGCGACGGGTTTATCCGCTCACTGGCTGAAGCGCTGGTTGCCTTGCATGGCGTCGATCATGATGCAGCCCGAGCAGCAGGTCTGCGGGTAAAGAGTCCCCAAGAGGTTCGTGATGAGACGGCGCGAAATATGGAAGACATCAAGAGCCGTCTGGGCGTTTCCGATGCGCTGTGGGAGAGATGGCAAAAATGGCTGGAGGAGGATTCCTATTGGCCGACGCATTCTGCCCTCATCCATGGCGATCTTCATCCCCCGCATATCCTGATTGATGAGCGCGTGCAGGTGACCGGACTTTTGGATTGGACGGAGTCCGAGGTAGCAAGTCCCGCCAAAGACTTCGTGTTATACTACGCTATTTATGGCGAGCATAATCTCCGTGTCCTGTTGGACCGGTATGAACAAGCCGGAGGGAAGGTATGGCCGCGCATGTTCGATCATATTGTCGAACAGCATGCCGCGTATCCCGTGCTGATCGCCCAGTTCGCTCTCCTGACAGGCCAGGAAGAGTATATGACGATGGCGCGGAATGCTCTGGGTTTGACGGAGTAA</v>
      </c>
      <c r="O73" s="0" t="n">
        <f aca="false">LEN(G73)</f>
        <v>927</v>
      </c>
      <c r="Q73" s="0" t="n">
        <f aca="false">IF(OR(LEFT(G73,3)="ATG",LEFT(G73,3)="GTG",LEFT(G73,3)="TTG"),1,"bad")</f>
        <v>1</v>
      </c>
      <c r="R73" s="0" t="n">
        <f aca="false">IF(OR(RIGHT(G73,3)="TAG",RIGHT(G73,3)="TAA",RIGHT(G73,3)="TGA"),1,"bad")</f>
        <v>1</v>
      </c>
      <c r="S73" s="0" t="n">
        <f aca="false">IF(MID(G73,10,3)="ATG",1,2)</f>
        <v>2</v>
      </c>
    </row>
    <row r="74" customFormat="false" ht="14.5" hidden="false" customHeight="false" outlineLevel="0" collapsed="false">
      <c r="B74" s="0" t="s">
        <v>372</v>
      </c>
      <c r="C74" s="8" t="s">
        <v>358</v>
      </c>
      <c r="D74" s="0" t="s">
        <v>373</v>
      </c>
      <c r="E74" s="0" t="s">
        <v>374</v>
      </c>
      <c r="F74" s="0" t="s">
        <v>375</v>
      </c>
      <c r="G74" s="0" t="s">
        <v>376</v>
      </c>
      <c r="I74" s="0" t="s">
        <v>80</v>
      </c>
      <c r="J74" s="8" t="s">
        <v>247</v>
      </c>
      <c r="K74" s="0" t="str">
        <f aca="false">LEFT(I74,5)&amp;"-"&amp;B74&amp;"_"&amp;E74</f>
        <v>macro-g2357_mphJ</v>
      </c>
      <c r="L74" s="13" t="s">
        <v>265</v>
      </c>
      <c r="M74" s="10" t="str">
        <f aca="false">"&gt;"&amp;K74&amp;IF(J74="yes","_Chr","")&amp;"%"&amp;G74</f>
        <v>&gt;macro-g2357_mphJ%ATGTCAAAAAACAATGTAGAGCACATGCTTGCACTCGCGAAAAATAACGGAATCCTGGTAGACCCCACTACCGTGAAAGTGAATGAATCCGGCTTGGATTTTCTTGCGATTTTTGCAAGTACGATAGATGGTATTCCATGGGTATTACGGCAACCGCGCCGGGACGATGTTGTGGAGACAGCGCGTTATGAGAAAAGGGTGCTAGATCTCGTTGCAAAACATCTGCGTGTCGAAGTACCGGATTGGCAGGTTCACACCTCTGAATTCATCGCTTATCCGATCCTGGGTGGCACACCGATGGCGACGATCAATATGGAAACCAAAAATTATGACTGGTATTTGAATCCCGAATCCCTACCCGAACTGTGCATCCAAACGTGGGCGGAAGCATTGGTGGAATTACACGGTATTCATCATGATCTCGCTCGAGATGCTGGTATCCGCGTCAAGCAGCCTAGCTATGCACGAGCAAGCCTTCGAGAAAAGATGAATGAAATCAAACGCGTCTTTGGCGTTTCTGGGGCGCTATGGGATCGATGGCAAAAATGGCTTGCAGATGAAACATTCTGGCCTGCTCACTCTGCACTTGTGCATGGTGACCTCCATCCGGGGCATATCCTGGTTGCTGAAAACGGCAAGGTAACAGGACTCCTGGATTGGACGGAGGCAGAAGTCTCTGACCCTGCTATTGATTTCACGGTCGTATACCTGTTGTTCGGAGATACTGGCTTGGCCGATTTCATCCAACGGTATGAGAAAGCAGGAGGCCGTGTATGGTCGCGTATGCATGAGCATATCGTCGAAATGACGGCTGCGTATCCCGTCACTCTTGCTACCTTCGCATTGAAATCAGGGCTGGAAGAGTTCAAGATCATGGCACGACAAGCTCTGGGTGTCGACGAGAACGGCAAAGAGATCACTTCCTAG</v>
      </c>
      <c r="O74" s="0" t="n">
        <f aca="false">LEN(G74)</f>
        <v>927</v>
      </c>
      <c r="Q74" s="0" t="n">
        <f aca="false">IF(OR(LEFT(G74,3)="ATG",LEFT(G74,3)="GTG",LEFT(G74,3)="TTG"),1,"bad")</f>
        <v>1</v>
      </c>
      <c r="R74" s="0" t="n">
        <f aca="false">IF(OR(RIGHT(G74,3)="TAG",RIGHT(G74,3)="TAA",RIGHT(G74,3)="TGA"),1,"bad")</f>
        <v>1</v>
      </c>
      <c r="S74" s="0" t="n">
        <f aca="false">IF(MID(G74,10,3)="ATG",1,2)</f>
        <v>2</v>
      </c>
    </row>
    <row r="75" customFormat="false" ht="14.5" hidden="false" customHeight="false" outlineLevel="0" collapsed="false">
      <c r="B75" s="0" t="s">
        <v>377</v>
      </c>
      <c r="C75" s="8" t="s">
        <v>358</v>
      </c>
      <c r="D75" s="0" t="s">
        <v>378</v>
      </c>
      <c r="E75" s="0" t="s">
        <v>379</v>
      </c>
      <c r="F75" s="0" t="s">
        <v>380</v>
      </c>
      <c r="G75" s="0" t="s">
        <v>381</v>
      </c>
      <c r="I75" s="0" t="s">
        <v>80</v>
      </c>
      <c r="J75" s="8" t="s">
        <v>247</v>
      </c>
      <c r="K75" s="0" t="str">
        <f aca="false">LEFT(I75,5)&amp;"-"&amp;B75&amp;"_"&amp;E75</f>
        <v>macro-g2358_mphK</v>
      </c>
      <c r="L75" s="13" t="s">
        <v>265</v>
      </c>
      <c r="M75" s="10" t="str">
        <f aca="false">"&gt;"&amp;K75&amp;IF(J75="yes","_Chr","")&amp;"%"&amp;G75</f>
        <v>&gt;macro-g2358_mphK%ATGACAAACCTTAACGAAAAACAGCTTATCACTGAGATTGTCGGGCTTGCACGCAGCCAAGGTTTGACGGTTCATTCTGAGAACGCGCAATTGAATGAAACCGGAATGGACTTTCAAGTTGTATTTGCCAAGGACGACACAGGTATGCCATGGGTGCTGCGAAAACCGCGGCGAAGTGATGTTGTGGAAAGAGCATCTGCAGAAGGCATAACGCTTGCCTTTCTCCGCGCGAATCTGACTGCTGATGTGCCGGATTGGAGAATTCATACACCGGAATTGATCGCTTACCCCATGTTAAAAGGAACGCCGGCTGCTGGAATTGACTTGGAACAAAAGCAATATGTATGGAATATGGATCATCAGCCGCCGTCAGACGACTTTGTCCGCACACTTGCCGACATACTGGCTGAATTACATGGCACGGATCAAATATCTGCTGGGCAATCCGGAATAGAAGTGATAAGGCCAGAAGATTTCAGGCAAATGACAGCAGACTCTATGGTTGATGTGAAGAATAAGCTTGGCGTATCTACGACGCTTTGGGAAAGATGGCAAAAGTGGGTAGATGATGATGCATACTGGCCGGGTTTCTCTTCTTTGATACACGGCGATCTCCACCCGCCGCATATCCTTATCGATCAAAATGGACGTGTCACAGGACTTCTGGATTGGACAGAAGCGAAGGTTGCTGACCCAGCCAAGGATTTTGTTCTTTATCAAACCATTTTCGGAGAAAAAGAAACTGCCCGTTTGCTTGAATACTATGATCAAGCAGGCGGCCGAATATGGGCAAAAATGCAGGAACACATCTCAGAGATGCAGGCGGCGTATCCGGTGGAAATCGCCAAGCTAGCTCTGCAAACACAGCAGGAGGAACACATCAATATGGCGCTGGAAGCACTTGGTGTAACATCGGATTAA</v>
      </c>
      <c r="O75" s="0" t="n">
        <f aca="false">LEN(G75)</f>
        <v>921</v>
      </c>
      <c r="Q75" s="0" t="n">
        <f aca="false">IF(OR(LEFT(G75,3)="ATG",LEFT(G75,3)="GTG",LEFT(G75,3)="TTG"),1,"bad")</f>
        <v>1</v>
      </c>
      <c r="R75" s="0" t="n">
        <f aca="false">IF(OR(RIGHT(G75,3)="TAG",RIGHT(G75,3)="TAA",RIGHT(G75,3)="TGA"),1,"bad")</f>
        <v>1</v>
      </c>
      <c r="S75" s="0" t="n">
        <f aca="false">IF(MID(G75,10,3)="ATG",1,2)</f>
        <v>2</v>
      </c>
    </row>
    <row r="76" customFormat="false" ht="14.5" hidden="false" customHeight="false" outlineLevel="0" collapsed="false">
      <c r="B76" s="0" t="s">
        <v>382</v>
      </c>
      <c r="C76" s="8" t="s">
        <v>358</v>
      </c>
      <c r="D76" s="0" t="s">
        <v>383</v>
      </c>
      <c r="E76" s="0" t="s">
        <v>384</v>
      </c>
      <c r="F76" s="0" t="s">
        <v>385</v>
      </c>
      <c r="G76" s="0" t="s">
        <v>386</v>
      </c>
      <c r="I76" s="0" t="s">
        <v>80</v>
      </c>
      <c r="J76" s="8" t="s">
        <v>247</v>
      </c>
      <c r="K76" s="0" t="str">
        <f aca="false">LEFT(I76,5)&amp;"-"&amp;B76&amp;"_"&amp;E76</f>
        <v>macro-g2359_mphN</v>
      </c>
      <c r="L76" s="13" t="s">
        <v>265</v>
      </c>
      <c r="M76" s="10" t="str">
        <f aca="false">"&gt;"&amp;K76&amp;IF(J76="yes","_Chr","")&amp;"%"&amp;G76</f>
        <v>&gt;macro-g2359_mphN%ATGAGTAAAAATATGAAACAAGTTATAGAAATAGCTAAAAAACATAATCTTATTCTAAAGGAAGAAACAATGCAGTTTAATGAATCCGGACTTGATTTTCAAGTTGTATATGCTCTAGATGAAAGTGGAGTAGATTGGGTTCTTAGATTGCCTAGGCGTGAAGATGTTATGCCTAGAACAAAGGTAGAAAAACAAGCATTAGATTTGGTTAATCAGTATGTTAAATATTTCCAGGCGCCAAACTGGATTATATACACAGATGAGCTAATAGCATACAAGAAGTTAGATGGTGTGCCAGCAGGAACCATTGATCATAATATCGGAAATTATGTTTGGGAGATAGATATTAACAACGTTCCACCATCATTTCACATGTCTCTTGGAAGAGTGTTAGCAGAGCTTCATAGCATACCTAGTGATAAAGCTGCAGAATTTGGACTAATAGTGCAAACCCCTGAAGAAGCGAGAAAATCAATGAAGCAACGTATGAATGATATAAAAACAAAATTCGGTGTAGGTGAGAAATTATGGAATAGATGGCAGTCGTGGGTTAATGATGATGAAATGTGGCCAAAGAAAACTGGACTGATTCATGGAGATGTTCATGCCGGACATACCATGATTGATGAAGAGGCTAATGTGACTGGATTGATCGACTGGACTGAAGCTAAGGTAACAGATATTTCAAATGACTTTGTTTTCAACTACAAGGCTTTTGGAGAAGAAGGATTAGAAGATCTGATAATTGCTTATAAAGAAGCTGGGGGTTATTACTGGCCTAAAATGAAAGAGCATATTATTGAACTGGTCGCTGCATATCCGGTTTCAATTGCTGAGTTTGCAATAGTATCTGGTGTTGAAGAATATGTTCAAATGGCGAAAAAGGCATTGGAAATAGACGATGTTTAA</v>
      </c>
      <c r="O76" s="0" t="n">
        <f aca="false">LEN(G76)</f>
        <v>909</v>
      </c>
      <c r="Q76" s="0" t="n">
        <f aca="false">IF(OR(LEFT(G76,3)="ATG",LEFT(G76,3)="GTG",LEFT(G76,3)="TTG"),1,"bad")</f>
        <v>1</v>
      </c>
      <c r="R76" s="0" t="n">
        <f aca="false">IF(OR(RIGHT(G76,3)="TAG",RIGHT(G76,3)="TAA",RIGHT(G76,3)="TGA"),1,"bad")</f>
        <v>1</v>
      </c>
      <c r="S76" s="0" t="n">
        <f aca="false">IF(MID(G76,10,3)="ATG",1,2)</f>
        <v>2</v>
      </c>
    </row>
    <row r="77" customFormat="false" ht="14.5" hidden="false" customHeight="false" outlineLevel="0" collapsed="false">
      <c r="B77" s="0" t="s">
        <v>387</v>
      </c>
      <c r="C77" s="8" t="s">
        <v>388</v>
      </c>
      <c r="D77" s="0" t="s">
        <v>389</v>
      </c>
      <c r="E77" s="0" t="s">
        <v>390</v>
      </c>
      <c r="F77" s="0" t="s">
        <v>391</v>
      </c>
      <c r="G77" s="0" t="s">
        <v>392</v>
      </c>
      <c r="I77" s="0" t="s">
        <v>80</v>
      </c>
      <c r="J77" s="8" t="s">
        <v>247</v>
      </c>
      <c r="K77" s="0" t="str">
        <f aca="false">LEFT(I77,5)&amp;"-"&amp;B77&amp;"_"&amp;E77</f>
        <v>macro-g2360_tlrC</v>
      </c>
      <c r="L77" s="13" t="s">
        <v>265</v>
      </c>
      <c r="M77" s="10" t="str">
        <f aca="false">"&gt;"&amp;K77&amp;IF(J77="yes","_Chr","")&amp;"%"&amp;G77</f>
        <v>&gt;macro-g2360_tlrC%ATGCGTACATCACCTTCCTCCCAGCTTTCCCTGCACGGTGTCACCAAGCGCTACGACGACCGTGTCGTGCTCAGTCAGGTCTCCCTCGCCATCTCCCCGGGGGAGAAGGCCGGCATCATCGGCGACAACGGGGCCGGGAAGTCCACCCTGCTCCGTCTGCTCGCCGGTGAGGAACGGCCCGACGCGGGGGAGGTGACCGTGATCGCGCCCGGCGGTGTCGGCTACCTCCCGCAGACCCTCGGCCTGCCGCCGCGGGCCACGGTGCAGGACGCCATCGATCTGGCCATGACCGAGCTGCGCGTCCTGGAGGCCGAACTGCGCCGTACCGAGGCCGCGTTGGCCGAGGCCGCCACGGACGAGGCCCTGCAGGACGCCCTCACCGCGTACGCCCGTCTGACCGAGCAGTACGAGGTCCGTGACGGCTACGGCGCCGATGCCCGCGTGGACGCCGCGCTGCACGGTCTCGGGCTGCCCGGACTGCCACGTGACCGGCGGCTGGGCACCCTCTCCGGTGGAGAGCGATCGCGGCTGGCGCTGGCGGCCACCCTGGCGTCCCAGCCGGAACTGCTGCTGCTCGACGAGCCGACCAACGACCTGGACGACCGGGCCGTCCACTGGCTGGAGGAACATCTGAGCGGCCACCGCGGCACCGTCGTCACGGTGACCCACGACCGGGTGTTCCTGGACCGGCTCACCGCCACGGTCCTGGAGGTCGACGGCCGCGGCGTCTCCCGCCACGGCGACGGCTACGCGGGGTATCTCGCCGCCAAGGCCGCCGAGCGCCGCCGGCGGCAGCAGCAGTACGACGAGTGGCGCGCCGAACTCGACCGCAACCGCCGGCTGGCCGAGGCCAACGTCGCCCGGCTGGACGGCATCCCGCGCAAGATGGGGAAGGCCGCCTTCGGGCACGGCGCGTTCCGCGCGCGCGGGCGCGACCACGGCGCGATGAGCCGGGTCCGCAACGCCAAGGAGCGGGTCGAGCGGCTCACCGCGAATCCGGTGGCGCCACCGGCGGACCGGCTCTCCCTCACCGCGCGCATCGCCACGGCGGACGGCCCGGGGGAGGCGCCGGCCGCGGAACTCGACGGCGTGGTCGTCGGCAGCCGGCTGCGCGTGCCGAAGCTGCGCCTGGGCGCGGCCGAACGGCTGCTGATCACCGGCCCCAATGGCGCGGGCAAGAGCACCCTGCTGTCCGTGCTGGCCGGGGAACTGAGCCCGGACGCGGGCGCGGTGAGCGTCCCCGGGCGCGTGGGGCATCTGCGCCAGGAGGAGACGCCCTGGCCCGCGAAGCTGACCGTGCTGGAGGCCTTCGCCCACAACCGGCCCGGCGACCGGGACGAACAGGCCGACCGGCGGCTGTCCCTCGGCCTGTTCGAGCCGGAGGCGCTGCGGCTGCGGGTCGGGGAGCTGTCGTACGGTCAGCGCCGCCGCATCGAACTGGCCCGGCTGGTCAGCGAGCCGGTGGGTCTGCTCCTGCTGGACGAGCCCACCAACCACCTCTCACCGGCGCTGGTGGAGGAGTTGGAGGAGGCGCTGACGGGCTACGGGGGCGCGCTGGTGCTGGTCACCCACGACCGGCGGATGCGAAGCCGGTTCACCGGCTCGCATCTGGAGCTGCGCGAGGGCGTCGTCTCCGGCGCACGCTGA</v>
      </c>
      <c r="O77" s="0" t="n">
        <f aca="false">LEN(G77)</f>
        <v>1647</v>
      </c>
      <c r="Q77" s="0" t="n">
        <f aca="false">IF(OR(LEFT(G77,3)="ATG",LEFT(G77,3)="GTG",LEFT(G77,3)="TTG"),1,"bad")</f>
        <v>1</v>
      </c>
      <c r="R77" s="0" t="n">
        <f aca="false">IF(OR(RIGHT(G77,3)="TAG",RIGHT(G77,3)="TAA",RIGHT(G77,3)="TGA"),1,"bad")</f>
        <v>1</v>
      </c>
      <c r="S77" s="0" t="n">
        <f aca="false">IF(MID(G77,10,3)="ATG",1,2)</f>
        <v>2</v>
      </c>
    </row>
    <row r="78" customFormat="false" ht="14.5" hidden="false" customHeight="false" outlineLevel="0" collapsed="false">
      <c r="B78" s="0" t="s">
        <v>393</v>
      </c>
      <c r="C78" s="8" t="s">
        <v>394</v>
      </c>
      <c r="D78" s="0" t="s">
        <v>395</v>
      </c>
      <c r="E78" s="0" t="s">
        <v>396</v>
      </c>
      <c r="F78" s="0" t="s">
        <v>397</v>
      </c>
      <c r="G78" s="0" t="s">
        <v>398</v>
      </c>
      <c r="I78" s="0" t="s">
        <v>80</v>
      </c>
      <c r="J78" s="8" t="s">
        <v>247</v>
      </c>
      <c r="K78" s="0" t="str">
        <f aca="false">LEFT(I78,5)&amp;"-"&amp;B78&amp;"_"&amp;E78</f>
        <v>macro-g2361_lnuE</v>
      </c>
      <c r="L78" s="13" t="s">
        <v>265</v>
      </c>
      <c r="M78" s="10" t="str">
        <f aca="false">"&gt;"&amp;K78&amp;IF(J78="yes","_Chr","")&amp;"%"&amp;G78</f>
        <v>&gt;macro-g2361_lnuE%TTGGGAAAAAATAATGTCACAGAAAAACATCTATTTTATATTTTAGATTTACTTAAAGACCTCCAAATAACTTATTGGTTAGACGGTGGATGGGGAGTAGATGTACTCACTGGAAAGCAACAGAGAGAACACAGAGACATAGATATCGATTTTGATTCACAACATACAGACAAATTAGTTAAAAAATTAAAAGAGATTGGATACATCACAGTTGTAGATTGGATGCCTTCCAGAATGGAATTAAAACACGAAGAATACGGATATTTAGATATACATCCCTTAGATTTAAAAAAAGATGGCACAGCAACTCAAGCCGATCCAAAAGGCGGTTTTTATCTATTCGAAAAAGATTGGTTCACAACTACAAATTACAAAAATCGAAAAATACCATGCATTTCAAAAGAAGCACAACTACTTTTTCACTCTGGATATGAATTAACAGAAAAAGACCAATTTGATATTAAAAATTTAAACTCAATAAATCAAGTTAAGAAAGAAGGTCATTTTTCAAATGACTTCTAA</v>
      </c>
      <c r="O78" s="0" t="n">
        <f aca="false">LEN(G78)</f>
        <v>522</v>
      </c>
      <c r="Q78" s="0" t="n">
        <f aca="false">IF(OR(LEFT(G78,3)="ATG",LEFT(G78,3)="GTG",LEFT(G78,3)="TTG"),1,"bad")</f>
        <v>1</v>
      </c>
      <c r="R78" s="0" t="n">
        <f aca="false">IF(OR(RIGHT(G78,3)="TAG",RIGHT(G78,3)="TAA",RIGHT(G78,3)="TGA"),1,"bad")</f>
        <v>1</v>
      </c>
      <c r="S78" s="0" t="n">
        <f aca="false">IF(MID(G78,10,3)="ATG",1,2)</f>
        <v>2</v>
      </c>
    </row>
    <row r="79" customFormat="false" ht="14.5" hidden="false" customHeight="false" outlineLevel="0" collapsed="false">
      <c r="B79" s="0" t="s">
        <v>399</v>
      </c>
      <c r="C79" s="8" t="s">
        <v>394</v>
      </c>
      <c r="D79" s="0" t="s">
        <v>400</v>
      </c>
      <c r="E79" s="0" t="s">
        <v>401</v>
      </c>
      <c r="F79" s="0" t="s">
        <v>402</v>
      </c>
      <c r="G79" s="0" t="s">
        <v>403</v>
      </c>
      <c r="I79" s="0" t="s">
        <v>80</v>
      </c>
      <c r="J79" s="8" t="s">
        <v>247</v>
      </c>
      <c r="K79" s="0" t="str">
        <f aca="false">LEFT(I79,5)&amp;"-"&amp;B79&amp;"_"&amp;E79</f>
        <v>macro-g2362_lnuG</v>
      </c>
      <c r="L79" s="13" t="s">
        <v>265</v>
      </c>
      <c r="M79" s="10" t="str">
        <f aca="false">"&gt;"&amp;K79&amp;IF(J79="yes","_Chr","")&amp;"%"&amp;G79</f>
        <v>&gt;macro-g2362_lnuG%TTGTTAAAACAAAAGGAACTAATGGCAAGGGTTAAGGAACTTGTCCAGTCAGATGAACGAATATCTGCTTGTATGATGTATGGCTCTTTTACAAAAGGAGAGGGAGATCAATACTCTGATATAGAATATTACGTTTTTCTAAAAGATGATACAATTTCCACCTTTGATTCAGCAAAATGGCTAAATGAAGTCGCTTCCTACACTTTACTCTATCAAAATGAGTACGGTACGGAAGTAGTAATTTTTGAAAATCTAATACGTGGTGAATTTCATTTCCTTTCCGAAAACGAAATGAATATTATTCCTTCATTCAAAGAATCAGGCTACATTCCTGACACAAAAGCAATGTTTATTTATGATGAAACAGGACAACTAGAATTGTATTTATCAGAGTTGGAAGGTCCGGGACCAAATAGACTTACAGAAGAAAACGTAAATTTTTTATTGAATAATTTTTCCAACCTATGGTTAATGGGGATTAATGTTCTTAAAAGAGGGGAAAATGCACGTTCACTGGAACTTTTATCTCAATTACAAAAAAATATACTACAACTCATTCGAATTGCGGAAGAAAATGCCGATAATTGGTTTAATATGACAAAGAATCTTGAAAAAGAAATTAGTCCTGAAAACTATGAAAAGTTTAAAAAGACTACTGCCCGATTAAATGAATTAGAACTATATGAAGCCTATAAGAACTCTTTGCTTCTCGTTATGGAACTTCGAAATCTCGTTGAAAAACAGTATCAATTAACCATTAGCGATGATTTTTTAGGCAAACTGTTTAATTATATGAACGAATAA</v>
      </c>
      <c r="O79" s="0" t="n">
        <f aca="false">LEN(G79)</f>
        <v>804</v>
      </c>
      <c r="Q79" s="0" t="n">
        <f aca="false">IF(OR(LEFT(G79,3)="ATG",LEFT(G79,3)="GTG",LEFT(G79,3)="TTG"),1,"bad")</f>
        <v>1</v>
      </c>
      <c r="R79" s="0" t="n">
        <f aca="false">IF(OR(RIGHT(G79,3)="TAG",RIGHT(G79,3)="TAA",RIGHT(G79,3)="TGA"),1,"bad")</f>
        <v>1</v>
      </c>
      <c r="S79" s="0" t="n">
        <f aca="false">IF(MID(G79,10,3)="ATG",1,2)</f>
        <v>2</v>
      </c>
    </row>
    <row r="80" customFormat="false" ht="14.5" hidden="false" customHeight="false" outlineLevel="0" collapsed="false">
      <c r="B80" s="0" t="s">
        <v>404</v>
      </c>
      <c r="C80" s="8" t="s">
        <v>394</v>
      </c>
      <c r="D80" s="0" t="s">
        <v>405</v>
      </c>
      <c r="E80" s="0" t="s">
        <v>406</v>
      </c>
      <c r="F80" s="0" t="s">
        <v>407</v>
      </c>
      <c r="G80" s="0" t="s">
        <v>408</v>
      </c>
      <c r="I80" s="0" t="s">
        <v>80</v>
      </c>
      <c r="J80" s="8" t="s">
        <v>247</v>
      </c>
      <c r="K80" s="0" t="str">
        <f aca="false">LEFT(I80,5)&amp;"-"&amp;B80&amp;"_"&amp;E80</f>
        <v>macro-g2363_lnuP</v>
      </c>
      <c r="L80" s="13" t="s">
        <v>265</v>
      </c>
      <c r="M80" s="10" t="str">
        <f aca="false">"&gt;"&amp;K80&amp;IF(J80="yes","_Chr","")&amp;"%"&amp;G80</f>
        <v>&gt;macro-g2363_lnuP%GTGATTGGAATAAATGATGCTTGTGAAATATTGAGTTGGGCATATAATAATAATATAGAAATATGGTTAGATGGTGGTTGGGGTGTAGATGCTTTACTTGGAAAAGAAACACGTCAGCATAATGACATTGATTTATTTGTAGAAGAAAAAAACTATAATAAATTTATTGAAATAATTAAAAATAAAGGATTTAATGAAATTGTAGTGGAGTATACAAGTGAAGTGCATACTATTTGGTCTGATAATAAATTACGAATTATTGATTTACACATGTTTAAAGATAACTGTGATGGAACCATATGTTATGAAGGCGAAGTTTTTCAAAAAAATATATTCGATGGTGTTGGAAAAATAGGAAATATTATGGTTTCTTGTATAAATGCTAAAAATCAAGTCTTATTTCACTTAGGGTATGAATTTGGAGAAAGTGATATTCATGATGTAAAATTATTATGTAAAGAATTTAACATTCCGATACCTAAAGAATATGAAAATTTTTAA</v>
      </c>
      <c r="O80" s="0" t="n">
        <f aca="false">LEN(G80)</f>
        <v>501</v>
      </c>
      <c r="Q80" s="0" t="n">
        <f aca="false">IF(OR(LEFT(G80,3)="ATG",LEFT(G80,3)="GTG",LEFT(G80,3)="TTG"),1,"bad")</f>
        <v>1</v>
      </c>
      <c r="R80" s="0" t="n">
        <f aca="false">IF(OR(RIGHT(G80,3)="TAG",RIGHT(G80,3)="TAA",RIGHT(G80,3)="TGA"),1,"bad")</f>
        <v>1</v>
      </c>
      <c r="S80" s="0" t="n">
        <f aca="false">IF(MID(G80,10,3)="ATG",1,2)</f>
        <v>2</v>
      </c>
    </row>
    <row r="81" customFormat="false" ht="14.5" hidden="false" customHeight="false" outlineLevel="0" collapsed="false">
      <c r="B81" s="0" t="s">
        <v>409</v>
      </c>
      <c r="C81" s="8" t="s">
        <v>410</v>
      </c>
      <c r="D81" s="0" t="s">
        <v>411</v>
      </c>
      <c r="E81" s="0" t="s">
        <v>412</v>
      </c>
      <c r="F81" s="0" t="s">
        <v>413</v>
      </c>
      <c r="G81" s="0" t="s">
        <v>414</v>
      </c>
      <c r="I81" s="0" t="s">
        <v>80</v>
      </c>
      <c r="J81" s="8" t="s">
        <v>247</v>
      </c>
      <c r="K81" s="0" t="str">
        <f aca="false">LEFT(I81,5)&amp;"-"&amp;B81&amp;"_"&amp;E81</f>
        <v>macro-g2364_lsaA</v>
      </c>
      <c r="L81" s="13" t="s">
        <v>265</v>
      </c>
      <c r="M81" s="10" t="str">
        <f aca="false">"&gt;"&amp;K81&amp;IF(J81="yes","_Chr","")&amp;"%"&amp;G81</f>
        <v>&gt;macro-g2364_lsaA%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GAATTAGAACGAGAATTAACGCTTTTAAACGTTGATCCTGAAGTTTTATGGCGGCCCTTTTCTTCTTTATCAGGCGGCGAAAAGACGAAAGTTTTATTAGGTCTTCTTTTTATTGAAGAAAAGGCCTTTCCTTTAATTGACGAGCCAACAAATCATTTAGATCTAGCTGGCAGACAACAAGTGGCTGAATATTTGAAGAAAAAGAAACACGGGTTTATTTTAGTCAGCCACGATCGGGCATTTGTTGATGAAGTGGTTGATCATATTTTGGCGATTGAAAAAAGTCAATTGACGCTGTATCAAGGGAATTTTTCTATTTATGAAGAGCAAAAAAAATTAAGAGATGCTTTTGAACTAGCAGAAAATGAAAAAATCAAAAAAGAAGTCAATCGCTTGAAAGAAACCGCTCGTAAAAAAGCGGAATGGTCGATGAACCGTGAAGGTGATAAGTACGGCAATGCTAAAGAAAAAGGAAGCGGGGCGATTTTTGATACAGGAGCCATTGGTGCCCGGGCAACGCGCGTAATGAAGCGCTCGAAACACATTCAACAACGTGCCGAAACACAATTAGCAGAAAAAGAAAAACTATTAAAAGATCTTGAGTATATTGATCCTTTGTCAATGGATTATCAGCCAACGCATCACAAAACATTATTGACGGTGGAAGAGCTTCGTCTAGGCTACGAGAAAAATTGGCTGTTTGCGCCAATTTCTTTTTCAATAAACGCGGGAGAAATTGTTGGAATAACAGGAAAAAATGGCTCAGGAAAATCGAGCTTGATTCAGTATTTGTTGGGGGATTTTTCTGGAGATTCAGAAGGCGAAGCCACTTTGGCTCACCAATTAACCATTTCTTATGTGCGCCAAGATTATGAAGACAATCAAGGAACTTTATCCGAATTTGCAGAGAAAAATCAGTTAGATTACACCCAATTTTTAAATAACTTACGAAAACTTGGGATGGAGCGCGCCGTTTTCACTAATCGAATTGAACAAATGAGTATGGGGCAACGGAAAAAAGTCGAAGTAGCCAAATCATTGTCTCAATCAGCTGAACTTTATATTTGGGATGAACCCCTTAATTACTTGGATGTGTTTAATCATCAACAATTAGAAGCGCTAATCTTATCTGTGAAGCCTGCAATGCTAGTGATTGAGCATGATGCACATTTCATGAAGAAAATAACAGATAAAAAAATTGTCTTGAAATCATAA</v>
      </c>
      <c r="O81" s="0" t="n">
        <f aca="false">LEN(G81)</f>
        <v>1497</v>
      </c>
      <c r="Q81" s="0" t="n">
        <f aca="false">IF(OR(LEFT(G81,3)="ATG",LEFT(G81,3)="GTG",LEFT(G81,3)="TTG"),1,"bad")</f>
        <v>1</v>
      </c>
      <c r="R81" s="0" t="n">
        <f aca="false">IF(OR(RIGHT(G81,3)="TAG",RIGHT(G81,3)="TAA",RIGHT(G81,3)="TGA"),1,"bad")</f>
        <v>1</v>
      </c>
      <c r="S81" s="0" t="n">
        <f aca="false">IF(MID(G81,10,3)="ATG",1,2)</f>
        <v>2</v>
      </c>
    </row>
    <row r="82" customFormat="false" ht="14.5" hidden="false" customHeight="false" outlineLevel="0" collapsed="false">
      <c r="B82" s="0" t="s">
        <v>415</v>
      </c>
      <c r="C82" s="8" t="s">
        <v>410</v>
      </c>
      <c r="D82" s="0" t="s">
        <v>416</v>
      </c>
      <c r="E82" s="0" t="s">
        <v>417</v>
      </c>
      <c r="F82" s="0" t="s">
        <v>418</v>
      </c>
      <c r="G82" s="0" t="s">
        <v>419</v>
      </c>
      <c r="I82" s="0" t="s">
        <v>420</v>
      </c>
      <c r="J82" s="8" t="s">
        <v>247</v>
      </c>
      <c r="K82" s="0" t="str">
        <f aca="false">LEFT(I82,5)&amp;"-"&amp;B82&amp;"_"&amp;E82</f>
        <v>macro-g2365_lsaE</v>
      </c>
      <c r="L82" s="13" t="s">
        <v>265</v>
      </c>
      <c r="M82" s="10" t="str">
        <f aca="false">"&gt;"&amp;K82&amp;IF(J82="yes","_Chr","")&amp;"%"&amp;G82</f>
        <v>&gt;macro-g2365_lsaE%ATGTCCTTAATAAATGTTTCAAATCTAACTTTTTCATATGAAGGAAGTTATGACAATATTTTTGAAAATGTAAGTTTTCAGATAGATACAGATTGGAAACTCGGTTTTATTGGAAGAAACGGACGCGGTAAAACTACTTTCTTAAATTTACTGCTTGGCAAATATGCGTATTCCGGCAATATAAGTTCTACAGTTAAGTTTGAGTATTTTCCTTATGATGTGGAAGATAAGAGTCTATATACAATTGAAGTAATGAAGAGTATTTGTACGGAATGTATGGATTGGGAGATTTTTCGTGAAATATCATTGCTTGATGTTCAAGAAGATGCTTTATATCGTCCGTTTAATACATTGTCAAATGGTGAGCAAACGAAGGTCCTTCTTGCAGCTTTATTCCTTACAGCGAGTTGTTTCCTGCTTATTGATGAACCTACAAACCATCTTGACATCGATGCACGTAATGTAGTGCAAAACTATTTGAAACGCAAGAAGGGGTTTATTTTGGTATCTCATGATAGAAGCTTACTTGATCAATGTGTTGACCATATACTATCTATCAATAAAACGAATATCGAAATCCAAAAGGGAAATTTTACTTCTTGGTGGGAGAACAAAACGTTACAAGATAATTTTGAACTGGCAGAAAACAAGAAACTCCTTAAAGAAATAGGAAGGTTGTCTTATGCAGCAAAACGTAGTTCAAACTGGTCAAATAAAGTAGAAAAAAGTAAATATGGAACAACAAATTCTGGTTCAAAACTGGATAAGGGTTATGTTGGACATAAGGCTGCAAAAGCGATGAAACGTGCCAAAAATATTGAGTCAAGACATCAGGAAGCCGTTTTACAAAAATCAGAACTGCTCCACAACATTGAACAATATGATGACTTAAAAATTTCACCACTTGAATTTCACAAAGAGTGCTTAATAGAAGCGAATGATTTATCATTGTCTTATGGAGATAAAGAAGTATGCAGTAATCTTAATTTCAGAGTCAATATTGGTGATAGAGTTGCCATTATCGGAAAAAATGGGAGTGGTAAGTCTAGTATCCTAAAATTGATTAATGGAGATGATATTAAATTTACCGGAAATTTTATGCTAGCAAGTGGACTAAAAATTTCTTATATTTCGCAAGATACTTCATATTTAAAAGGTAATCTATCTGAATTTGCCTATAATAATAAGATCGATGAAACTCTATTTAAAACGATTCTTCGTAAACTGGATTTTAATAGAGAGCAGTTTGATAAGAACATGGTGGATTTTAGTGCTGGTCAGAAAAAGAAAGTACTAATTGCTAAAAGCCTTTGTGAAAGTGCACATTTGTATATATGGGATGAGCCATTGAACTATATTGATATTTTTTCACGTATCCAAATTGAAAAAATGATTTTGGAATATTGTCCTACACTATTGTTTGTGGAGCATGATGATGCTTTTTGCAATAACATTTGTACGAAAAATATTAATTTAGGTTTGTAG</v>
      </c>
      <c r="O82" s="0" t="n">
        <f aca="false">LEN(G82)</f>
        <v>1485</v>
      </c>
      <c r="Q82" s="0" t="n">
        <f aca="false">IF(OR(LEFT(G82,3)="ATG",LEFT(G82,3)="GTG",LEFT(G82,3)="TTG"),1,"bad")</f>
        <v>1</v>
      </c>
      <c r="R82" s="0" t="n">
        <f aca="false">IF(OR(RIGHT(G82,3)="TAG",RIGHT(G82,3)="TAA",RIGHT(G82,3)="TGA"),1,"bad")</f>
        <v>1</v>
      </c>
      <c r="S82" s="0" t="n">
        <f aca="false">IF(MID(G82,10,3)="ATG",1,2)</f>
        <v>2</v>
      </c>
    </row>
    <row r="83" customFormat="false" ht="14.5" hidden="false" customHeight="false" outlineLevel="0" collapsed="false">
      <c r="B83" s="0" t="s">
        <v>421</v>
      </c>
      <c r="C83" s="8" t="s">
        <v>422</v>
      </c>
      <c r="D83" s="0" t="s">
        <v>423</v>
      </c>
      <c r="E83" s="0" t="s">
        <v>424</v>
      </c>
      <c r="F83" s="0" t="s">
        <v>425</v>
      </c>
      <c r="G83" s="0" t="s">
        <v>426</v>
      </c>
      <c r="I83" s="0" t="s">
        <v>420</v>
      </c>
      <c r="J83" s="8" t="s">
        <v>247</v>
      </c>
      <c r="K83" s="0" t="str">
        <f aca="false">LEFT(I83,5)&amp;"-"&amp;B83&amp;"_"&amp;E83</f>
        <v>macro-g2366_salA</v>
      </c>
      <c r="L83" s="13" t="s">
        <v>265</v>
      </c>
      <c r="M83" s="10" t="str">
        <f aca="false">"&gt;"&amp;K83&amp;IF(J83="yes","_Chr","")&amp;"%"&amp;G83</f>
        <v>&gt;macro-g2366_salA%ATGCTATTTTTATTTGAAGAAAAAGCATTAGAAGTTGAACATAAAGTATTAATACCCGAGTTGACTTTTTCAATAGAGGACCATGAACATTTAGCAATCGTTGGTGTTAATGGTGTTGGAAAATCAACATTATTAAAAGTCATTCATCAAGATCAATCAGTTGATTCAGCGATGATGGAACAAGATTTAACACCTTATTATGATTGGACTGTTATGGATTATATAATTGAATCATATCCTGAAATCGCAAAGATTAGATTGCAACTTAATCATACAGATATGATTAATAAATATATTGAATTAGATGGATACATTATAGAAGGTGAAATCGTAACAGAAGCAAAAAAGCTCGGAATAAAAGAGGAACAACTAGAACAGAAAATTTCTACTTTAAGTGGTGGAGAACAAACAAAAGTATCATTTTTAAAAGTGAAAATGTCTAAAGCATCATTACTATTAATCGATGAACCAACAAACCACATGGATTTAGAAATGAAGGAATGGTTGACGAAAGCTTTTAAACAAGAACAACGTGCTATATTATTTGTATCTCATGACCGAACATTTTTAAATGAAACGCCAGATGCTATATTAGAATTGAGTCTTGATGGGGCTAAGAAGTATATCGGTAAATACGATAAATACAAACAACAAAAAGATATAGAGCATGAAACATTAAAGCTACAGTATGAAAAACAACAAAAAGAACAAGCGGCCATTGAAGAAACGATTAAAAAATATAAAGCATGGTATCAAAAAGCAGAACAAAGTGCTTCTGTGAGAAGCCCATATCAACAAAAACAATTAAGTAAGTTAGCGAAACGGTTTAAATCAAAAGAACAACAATTAAATCGTAAACTTGATCAAGAGCATATCCCAAATCCACATAAAAAAGAGAAAACTTTCTCAATACAACATCATAATTTTAAATCACATTATTTAGTTCAATTTAATCATGTTTCGTTTGCTTATGATAACCGGAAAATATTCGATGATGTATCATTCTATATTAAGCGAAATCAAAATGTTATTGTTGAAGGCAGAAATGGTACAGGTAAATCAACTTTAATCAAATTGATACTCGGTGAACTCGAGCCAACTAAAGGTGATATAACTGTTCATCCAGAATTAGAAATTGGATATTTCTCTCAAGATTTTGAGAATTTAAATATGCATCATACTGTCTTAGATGAAATATTAGAAATTCCTGAAATGAAAGAAGCAGATGCAAGAACCATATTAGCAAGCTTTTATTTTGATAAAGATAGGATAAATGATGTTGTTGAAACACTATCGATGGGTGAAAAATGTAGGTTACAATTTGTAAAATTATATTTTTCAAATCCTCATATTATGATATTAGATGAGCCAACAAACTATTTCGATATTGGCATGCAAGAAAATATCATTCAATTAATACAATCATTTCAAGGTTCGGTCCTTATTGTATCTCATGATAATTATTTTAAATCACAAATTAAAGATCAGACTTGGACTATAAAAAATCATCAAATGACGCATGAAAATGTTCAAGTCAAAGATCCTATTAATACAGAATCTATGAAACATCATTTAAAAGAATTAGAACAATATACAGATGAAAGAAATCGTGAAACAGAGTTCTAG</v>
      </c>
      <c r="O83" s="0" t="n">
        <f aca="false">LEN(G83)</f>
        <v>1626</v>
      </c>
      <c r="Q83" s="0" t="n">
        <f aca="false">IF(OR(LEFT(G83,3)="ATG",LEFT(G83,3)="GTG",LEFT(G83,3)="TTG"),1,"bad")</f>
        <v>1</v>
      </c>
      <c r="R83" s="0" t="n">
        <f aca="false">IF(OR(RIGHT(G83,3)="TAG",RIGHT(G83,3)="TAA",RIGHT(G83,3)="TGA"),1,"bad")</f>
        <v>1</v>
      </c>
      <c r="S83" s="0" t="n">
        <f aca="false">IF(MID(G83,10,3)="ATG",1,2)</f>
        <v>2</v>
      </c>
    </row>
    <row r="84" customFormat="false" ht="14.5" hidden="false" customHeight="false" outlineLevel="0" collapsed="false">
      <c r="B84" s="0" t="s">
        <v>427</v>
      </c>
      <c r="C84" s="8" t="s">
        <v>428</v>
      </c>
      <c r="D84" s="0" t="s">
        <v>429</v>
      </c>
      <c r="E84" s="0" t="s">
        <v>430</v>
      </c>
      <c r="F84" s="0" t="s">
        <v>431</v>
      </c>
      <c r="G84" s="0" t="s">
        <v>432</v>
      </c>
      <c r="I84" s="0" t="s">
        <v>433</v>
      </c>
      <c r="J84" s="8" t="s">
        <v>247</v>
      </c>
      <c r="K84" s="0" t="str">
        <f aca="false">LEFT(I84,5)&amp;"-"&amp;B84&amp;"_"&amp;E84</f>
        <v>sulph-g2367_sul4</v>
      </c>
      <c r="L84" s="13" t="s">
        <v>265</v>
      </c>
      <c r="M84" s="10" t="str">
        <f aca="false">"&gt;"&amp;K84&amp;IF(J84="yes","_Chr","")&amp;"%"&amp;G84</f>
        <v>&gt;sulph-g2367_sul4%ATGTCAACCACACTAACCAGCTTCAAATGGGGTGAACGCACCTACATCATGGGCATCCTCAACGTCACTCCAGACAGCTTTTCTGGAGATGGCGTTATGGTTGAAGAAGATGTCATCGCCAAAGCGGTAGCCCAGGCCAAACAATTTGTAGCCGACGGCGCAGACATCATCGACATTGGCGGCGAGAGTACCCGCCCTGGCAGCTCACCTATAAGCGCAGAGGAAGAACTGGCGCGGGTGCTGCCGGTGGTGCAGGCCGTACGCCAGGCTGTGGACGTCGTTATTTCCATCGACAGCTACCGCGCTTCCGTGGCCGAAGCGGCCCTGGCGGCAGGCGCCAGCTGGCTCAACGACGTCTGGGGGCTGCGCATGGACCCGGACATGGCCGGCCTGGCAGCACAAGCCGGCTGCCCCATCGTCCTTATGCACAACCGCAGCAAACCAAAGAACATAGCGCAAGAAAAAAAGCTGGGCGGGCGCTTCATCGGGGTAAAATACGACGACCTCATCACCGACGTTAAACGTGAATTACAAGAAAGCATCGACATCGCCTTAAAAGCCGGCGTAAAAGAGTCCCAAATTATCCTGGATCCCGGCATCGGCTTCGGTAAAACCGTCGAGCAAAGTTTGCAACTGCTCGACCAGATTAATCAGTTCAAAACAATGGGATTTCCCATCTTAATAGGTCCGTCGCGCAAATCATTTATTGGCTATACGCTCGATTTGCCGCCAGACCAGCGCATAGAAGGAACGGCGGCCACCGTCGCCATTGGCATTGACCGAGGAGCCGACGTTGTGCGCGTCCATGACGTCAAAGCAATCGTTCGGGTCGCCCGTATGACAGATGCAATCGTGAGACGTTAA</v>
      </c>
      <c r="O84" s="0" t="n">
        <f aca="false">LEN(G84)</f>
        <v>864</v>
      </c>
      <c r="P84" s="0" t="s">
        <v>434</v>
      </c>
      <c r="Q84" s="0" t="n">
        <f aca="false">IF(OR(LEFT(G84,3)="ATG",LEFT(G84,3)="GTG",LEFT(G84,3)="TTG"),1,"bad")</f>
        <v>1</v>
      </c>
      <c r="R84" s="0" t="n">
        <f aca="false">IF(OR(RIGHT(G84,3)="TAG",RIGHT(G84,3)="TAA",RIGHT(G84,3)="TGA"),1,"bad")</f>
        <v>1</v>
      </c>
      <c r="S84" s="0" t="n">
        <f aca="false">IF(MID(G84,10,3)="ATG",1,2)</f>
        <v>2</v>
      </c>
    </row>
    <row r="85" customFormat="false" ht="14.5" hidden="false" customHeight="false" outlineLevel="0" collapsed="false">
      <c r="B85" s="0" t="s">
        <v>435</v>
      </c>
      <c r="C85" s="8" t="s">
        <v>233</v>
      </c>
      <c r="D85" s="0" t="s">
        <v>436</v>
      </c>
      <c r="E85" s="0" t="s">
        <v>437</v>
      </c>
      <c r="F85" s="0" t="s">
        <v>438</v>
      </c>
      <c r="G85" s="0" t="s">
        <v>439</v>
      </c>
      <c r="I85" s="0" t="s">
        <v>120</v>
      </c>
      <c r="J85" s="8" t="s">
        <v>247</v>
      </c>
      <c r="K85" s="0" t="str">
        <f aca="false">LEFT(I85,5)&amp;"-"&amp;B85&amp;"_"&amp;E85</f>
        <v>tetra-g2368_tetO-32-O</v>
      </c>
      <c r="L85" s="13" t="s">
        <v>265</v>
      </c>
      <c r="M85" s="10" t="str">
        <f aca="false">"&gt;"&amp;K85&amp;IF(J85="yes","_Chr","")&amp;"%"&amp;G85</f>
        <v>&gt;tetra-g2368_tetO-32-O%ATGAAAATAATTAACTTAGGCATTCTGGCTCACGTTGACGCAGGAAAGACAACATTAACGGAAAGTTTATTGTATACCAGTGGTGCAATTGCAGAACTAGGGAGCGTAGATGAAGGCACAACAAGGACAGATACAATGAATTTGGAGCGTCAAAGGGGAATCACTATCCAGACAGCAGTGACATCTTTTCAGTGGGAGGATGTAAAAGTCAACATTATAGATACGCCAGGCCATATGGATTTTTTAACCGAAGCATACCGTGCTTTATCTGTCCTTGACGGAGCTGTTTTAGTCATTTCGGCAAAAGACGGCGTACAGGCACAGACGCGTATATTATTCCATGCGCTTCAGAAAATGAACATTCCGACAATTATCTTTATAAATAAGATAGACCAAAATGGAATCGACCTACAGCGTGTTTACCAAAGCATTAAAGACAAACTTACCAGTGATATGATTGTCATGCAGGAGGTTTCCCTGTCGCCCCAAATATCCATGACCGATATTTCTGATTTGGACAAATGGGATATGATTATTTCCGGAAGCGATGAACTATTAGAACGATATGTTGCAGAGGATTCTTTGGATATACAGGAATTACAATATGAAAAGTGCAAAAGAACCAGATGCTGCTCTTTGTTTCCTGTTTATCATGGGAGTGCAAAAGACAATTTAGGAACAGAAAAACTGATTGAAGCGATTACAGAAACTTTCATTACAGAAACAGACGATATTCAGTCTGAATTATGTGGATATGTTTTTAAGGTTGAGTATACAGAGCGGAAAAAACGGCTTTCTTATTTACGCCTGTATCATGGGACGCTCCATTTACGGGATACCCTGCTGCTGTCAAAAAAGGAAAAAATAAAGATTACAGAAATGTGTATTCCGTCAAATGGTGAAATCGTCCCGGCTGACCATGCCTGTCCGGGAGAAATTGTTATTTTAGCTGATGATACTTTGAAACTGAACGACATTCTGGGAAATGAAAAACTCCTGCCTCACAAAACAT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CACAAGTTAGCTTAA</v>
      </c>
      <c r="O85" s="0" t="n">
        <f aca="false">LEN(G85)</f>
        <v>1920</v>
      </c>
      <c r="Q85" s="0" t="n">
        <f aca="false">IF(OR(LEFT(G85,3)="ATG",LEFT(G85,3)="GTG",LEFT(G85,3)="TTG"),1,"bad")</f>
        <v>1</v>
      </c>
      <c r="R85" s="0" t="n">
        <f aca="false">IF(OR(RIGHT(G85,3)="TAG",RIGHT(G85,3)="TAA",RIGHT(G85,3)="TGA"),1,"bad")</f>
        <v>1</v>
      </c>
      <c r="S85" s="0" t="n">
        <f aca="false">IF(MID(G85,10,3)="ATG",1,2)</f>
        <v>2</v>
      </c>
    </row>
    <row r="86" customFormat="false" ht="14.5" hidden="false" customHeight="false" outlineLevel="0" collapsed="false">
      <c r="B86" s="0" t="s">
        <v>440</v>
      </c>
      <c r="C86" s="8" t="s">
        <v>233</v>
      </c>
      <c r="D86" s="0" t="s">
        <v>441</v>
      </c>
      <c r="E86" s="0" t="s">
        <v>442</v>
      </c>
      <c r="F86" s="0" t="s">
        <v>443</v>
      </c>
      <c r="G86" s="0" t="s">
        <v>444</v>
      </c>
      <c r="I86" s="0" t="s">
        <v>120</v>
      </c>
      <c r="J86" s="8" t="s">
        <v>247</v>
      </c>
      <c r="K86" s="0" t="str">
        <f aca="false">LEFT(I86,5)&amp;"-"&amp;B86&amp;"_"&amp;E86</f>
        <v>tetra-g2369_tetO-W-1</v>
      </c>
      <c r="L86" s="13" t="s">
        <v>265</v>
      </c>
      <c r="M86" s="10" t="str">
        <f aca="false">"&gt;"&amp;K86&amp;IF(J86="yes","_Chr","")&amp;"%"&amp;G86</f>
        <v>&gt;tetra-g2369_tetO-W-1%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CAACCCGTTTTGGGCATCTATCGGACTGTCTGTTACACCACTCCCGCTTGGCTCCGGCGTACAATACGAGAGCCGGGTTTCGCTGGGATACTTGAACCAGAGTTTTCAAAACGCTGTCAGGGATGGTATCCGTTACGGGCTGGAGCAGGGCTTGTTCGGCTGGAACGTAACGGACTGTAAGATTTGCTTTGAATACGGGCTTTATTACAGTCCAGTCAGCACGCCGGCGGACTTCCGCTCATTGGCCCCGATTGTATTGGAACAGGCATTGAAGGAATCGGGGACGCAGCTGCTGGAACCTTATCTCTCCTTCACCCTCTATGCGCCCCAGGAATACCTTTCCAGGGCTTATCATGATGCACCGAAATACTGTGCCACCATCGAAACGGCCCAGGTAAAAAAGGATGAAGTTGTCTTTACTGGCGAGATTCCCGCCCGCTGTATACAGGCATACCGTACTGATCTGGCCTTTTACACCAACGGGCAGAGCGTATGCCTTACAGAGCTAAAAGGGTATCAGGCCGCTGTCGGCCAGCCGGTCATCCAGCCCCGCCGTCCAAACAACCGCCTGGACAAGGTGCGCCATATGTTTCAGAAGGTAATGTAA</v>
      </c>
      <c r="O86" s="0" t="n">
        <f aca="false">LEN(G86)</f>
        <v>1920</v>
      </c>
      <c r="Q86" s="0" t="n">
        <f aca="false">IF(OR(LEFT(G86,3)="ATG",LEFT(G86,3)="GTG",LEFT(G86,3)="TTG"),1,"bad")</f>
        <v>1</v>
      </c>
      <c r="R86" s="0" t="n">
        <f aca="false">IF(OR(RIGHT(G86,3)="TAG",RIGHT(G86,3)="TAA",RIGHT(G86,3)="TGA"),1,"bad")</f>
        <v>1</v>
      </c>
      <c r="S86" s="0" t="n">
        <f aca="false">IF(MID(G86,10,3)="ATG",1,2)</f>
        <v>2</v>
      </c>
    </row>
    <row r="87" customFormat="false" ht="14.5" hidden="false" customHeight="false" outlineLevel="0" collapsed="false">
      <c r="B87" s="0" t="s">
        <v>445</v>
      </c>
      <c r="C87" s="8" t="s">
        <v>233</v>
      </c>
      <c r="D87" s="0" t="s">
        <v>446</v>
      </c>
      <c r="E87" s="0" t="s">
        <v>447</v>
      </c>
      <c r="F87" s="0" t="s">
        <v>448</v>
      </c>
      <c r="G87" s="0" t="s">
        <v>449</v>
      </c>
      <c r="I87" s="0" t="s">
        <v>120</v>
      </c>
      <c r="J87" s="8" t="s">
        <v>247</v>
      </c>
      <c r="K87" s="0" t="str">
        <f aca="false">LEFT(I87,5)&amp;"-"&amp;B87&amp;"_"&amp;E87</f>
        <v>tetra-g2370_tetO-W-32-O</v>
      </c>
      <c r="L87" s="13" t="s">
        <v>265</v>
      </c>
      <c r="M87" s="10" t="str">
        <f aca="false">"&gt;"&amp;K87&amp;IF(J87="yes","_Chr","")&amp;"%"&amp;G87</f>
        <v>&gt;tetra-g2370_tetO-W-32-O%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CGGTGATCTCCGCTAAAGATGGCGTGCAGGCCCAGACCCGTATTCTGTTCCAC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T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O87" s="0" t="n">
        <f aca="false">LEN(G87)</f>
        <v>1920</v>
      </c>
      <c r="Q87" s="0" t="n">
        <f aca="false">IF(OR(LEFT(G87,3)="ATG",LEFT(G87,3)="GTG",LEFT(G87,3)="TTG"),1,"bad")</f>
        <v>1</v>
      </c>
      <c r="R87" s="0" t="n">
        <f aca="false">IF(OR(RIGHT(G87,3)="TAG",RIGHT(G87,3)="TAA",RIGHT(G87,3)="TGA"),1,"bad")</f>
        <v>1</v>
      </c>
      <c r="S87" s="0" t="n">
        <f aca="false">IF(MID(G87,10,3)="ATG",1,2)</f>
        <v>2</v>
      </c>
    </row>
    <row r="88" customFormat="false" ht="14.5" hidden="false" customHeight="false" outlineLevel="0" collapsed="false">
      <c r="B88" s="0" t="s">
        <v>450</v>
      </c>
      <c r="C88" s="8" t="s">
        <v>233</v>
      </c>
      <c r="D88" s="0" t="s">
        <v>451</v>
      </c>
      <c r="E88" s="0" t="s">
        <v>452</v>
      </c>
      <c r="F88" s="0" t="s">
        <v>453</v>
      </c>
      <c r="G88" s="0" t="s">
        <v>454</v>
      </c>
      <c r="I88" s="0" t="s">
        <v>120</v>
      </c>
      <c r="J88" s="8" t="s">
        <v>247</v>
      </c>
      <c r="K88" s="0" t="str">
        <f aca="false">LEFT(I88,5)&amp;"-"&amp;B88&amp;"_"&amp;E88</f>
        <v>tetra-g2371_tetO-W-32-O-W-O</v>
      </c>
      <c r="L88" s="13" t="s">
        <v>265</v>
      </c>
      <c r="M88" s="10" t="str">
        <f aca="false">"&gt;"&amp;K88&amp;IF(J88="yes","_Chr","")&amp;"%"&amp;G88</f>
        <v>&gt;tetra-g2371_tetO-W-32-O-W-O%ATGAAAATAATTAACTTAGGCATTCTGGCTCACGTTGACGCAGGAAAGACAACATTAACGGAAAGTTTATTGTATACCAGTGGTGCAATTGCAGAACTAGGGAGCGTAGATGAAGGCACAACAAGGACAGATACAATGAATTTGGAGCGTCAAAGGGGAATCACTATCCAGACAGCAGTGACATCTTTTCAGTGGGAGGATGTAAAAGTCAACATTATAGATACGCCAGGCCATATGGATTTTTTGGCGGAGGTGTACCGCTCTTTGGCTGTTTTAGATGGGGCCATCTTGGTGATCTCCGCTAAAGATGGCGTGCAGGCCCAGACCCGTATTCTGTTCCATGCCCTGCGGAAAATGAACATTCCCACCGTTATCTTTATCAACAAGATCGACCAGGCTGGCGTTGATTTGCAGAGCGTGGTTCAGTCTGTTCGGGATAAGCTCTCCGCCGATATTATCATCAAGCAGACGGTGTCA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CAACCCGTTTTGGGCATCCATCGGACTGTCTGTTACACCACTCCCGCTTGGCTCCGGTGTACAATACGAGAGCCGGGTTTCGCTGGGATACTTGAACCAGAGTTTTCAAAACGCTGTCAGGGATGGTATCCGTTACGGGCTG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O88" s="0" t="n">
        <f aca="false">LEN(G88)</f>
        <v>1920</v>
      </c>
      <c r="Q88" s="0" t="n">
        <f aca="false">IF(OR(LEFT(G88,3)="ATG",LEFT(G88,3)="GTG",LEFT(G88,3)="TTG"),1,"bad")</f>
        <v>1</v>
      </c>
      <c r="R88" s="0" t="n">
        <f aca="false">IF(OR(RIGHT(G88,3)="TAG",RIGHT(G88,3)="TAA",RIGHT(G88,3)="TGA"),1,"bad")</f>
        <v>1</v>
      </c>
      <c r="S88" s="0" t="n">
        <f aca="false">IF(MID(G88,10,3)="ATG",1,2)</f>
        <v>2</v>
      </c>
    </row>
    <row r="89" customFormat="false" ht="14.5" hidden="false" customHeight="false" outlineLevel="0" collapsed="false">
      <c r="B89" s="0" t="s">
        <v>455</v>
      </c>
      <c r="C89" s="8" t="s">
        <v>233</v>
      </c>
      <c r="D89" s="0" t="s">
        <v>456</v>
      </c>
      <c r="E89" s="0" t="s">
        <v>457</v>
      </c>
      <c r="F89" s="0" t="s">
        <v>458</v>
      </c>
      <c r="G89" s="0" t="s">
        <v>459</v>
      </c>
      <c r="I89" s="0" t="s">
        <v>120</v>
      </c>
      <c r="J89" s="8" t="s">
        <v>247</v>
      </c>
      <c r="K89" s="0" t="str">
        <f aca="false">LEFT(I89,5)&amp;"-"&amp;B89&amp;"_"&amp;E89</f>
        <v>tetra-g2372_tetO-W-O-1</v>
      </c>
      <c r="L89" s="13" t="s">
        <v>265</v>
      </c>
      <c r="M89" s="10" t="str">
        <f aca="false">"&gt;"&amp;K89&amp;IF(J89="yes","_Chr","")&amp;"%"&amp;G89</f>
        <v>&gt;tetra-g2372_tetO-W-O-1%ATGAAAATAATTAACTTAGGCATTCTGGCTCACGTTGACGCAGGAAAGACAACATTAACGGAAAGTTTATTGTATACCAGTGGTGCAATTGCAGAACTAGGGAGCGTAGATGAAGGCACAACAAGGACAGATACAATGAATTTGGAGCGTCAAAGGGGAATCACTATCCAGACAGCAGTGACATCTTTTCAGTGGGAGGATGTAAAAGTCAACATTATAGATACGCCCGGCCACATGGATTTTTTGGCGGAGGTGTACCGCTCTTTGGCTGTTTTAGATGGGGCCATCTTGGTGATCTCCGCGAAAGATGGCGTGCAGGCCCAGACCCGTATTCTGTTCCATGCCCTGCGGAAAATGAACATTCCCACCGTTATCTTTATCAACAAGATCGACCAGGCTGGCGTTGATTTGCAGAGCGTGGTTCAGTCTGTTCGGGATAAGCTCTCCGCCGATATTATCATCAAGCAGACGGTGTCGCTGTCCCCGGAAATAGTCCTGGAGGAAAATACCGACATAGAAGCATGGGATGCGGTCATCGAAAATAACGATGCATTATTGGAAAAGTATATCGCAGGAGAACCAATCAGCCAGGAAAAACTTGCGCGGGAGGAACAGCGGCGGGTTCAAGAAGCCTCCCTGTTTCCGGTCTATCATGGCAGCGCCAAAAAGGGCCTTGGCATTCAACCGTTGATGGATGCGGTGACAGGACTGTTCCAACCGATTGGGGAACAGGGGAGCGCCACCCTATGCGGCAGCGTTTTCAAGGTTGAGTACACCGATTGCGGCCAGCGGCGTGTCTATCTGCGGCTATACAGCGGAACGCTGCGCCTGCGGGATACGGTGGCCCTGGCCGGGAGAGAAAAGCTGAAAATCACAGAGATGCGTATTCCATCCAAAGGGGAAATTGTTCGGACAGACACCGCTTATCCGGGCGAAATTGTTATCCTTCCCAGCGACAGCGTGAGGTTAAACGATGTATTAGGGGATCAAACCCGGCTCCCTCGTAAAAGGTGGCGCGAGGCCCCCCTCCCCATGCTGCGGACGACGATTGCGCCGAAAACGGCAGCGCAAAGAGAACGGCTGCTGGACGCTCTTACGCAACTTGCGGATACTGACCCGCTTTTGCGCTGCGAAGTGGATTCCATCACCCATGAGATCATTCTTTCTTTTTTGGGCCGGGTGCAGTTGGAGGTCGTTTCCGCTTTGCTGTCGGAAAAATACAAGATTGAAACAGTGGTAAAGGAACCCACCGTCATTTATATGGAGCGGCCGCTCAAAGCAGCCAGCCACACCATCCATATCGAGGTG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TATTTCACAAATGGGCAGGGAGTCTGCTTGACAGAGTTAAAAGGATACCAGCCAGCTATTGGTAAATTTATTTGCCAACCCCGCCGCCCGAATAGCCGTATAGATAAGGTTCGGCATATGTTCAACAAGTTAGCTTAA</v>
      </c>
      <c r="O89" s="0" t="n">
        <f aca="false">LEN(G89)</f>
        <v>1920</v>
      </c>
      <c r="Q89" s="0" t="n">
        <f aca="false">IF(OR(LEFT(G89,3)="ATG",LEFT(G89,3)="GTG",LEFT(G89,3)="TTG"),1,"bad")</f>
        <v>1</v>
      </c>
      <c r="R89" s="0" t="n">
        <f aca="false">IF(OR(RIGHT(G89,3)="TAG",RIGHT(G89,3)="TAA",RIGHT(G89,3)="TGA"),1,"bad")</f>
        <v>1</v>
      </c>
      <c r="S89" s="0" t="n">
        <f aca="false">IF(MID(G89,10,3)="ATG",1,2)</f>
        <v>2</v>
      </c>
    </row>
    <row r="90" customFormat="false" ht="14.5" hidden="false" customHeight="false" outlineLevel="0" collapsed="false">
      <c r="B90" s="0" t="s">
        <v>460</v>
      </c>
      <c r="C90" s="8" t="s">
        <v>233</v>
      </c>
      <c r="D90" s="0" t="s">
        <v>461</v>
      </c>
      <c r="E90" s="0" t="s">
        <v>462</v>
      </c>
      <c r="F90" s="0" t="s">
        <v>463</v>
      </c>
      <c r="G90" s="0" t="s">
        <v>464</v>
      </c>
      <c r="I90" s="0" t="s">
        <v>120</v>
      </c>
      <c r="J90" s="8" t="s">
        <v>247</v>
      </c>
      <c r="K90" s="0" t="str">
        <f aca="false">LEFT(I90,5)&amp;"-"&amp;B90&amp;"_"&amp;E90</f>
        <v>tetra-g2373_tetW-32-O</v>
      </c>
      <c r="L90" s="13" t="s">
        <v>265</v>
      </c>
      <c r="M90" s="10" t="str">
        <f aca="false">"&gt;"&amp;K90&amp;IF(J90="yes","_Chr","")&amp;"%"&amp;G90</f>
        <v>&gt;tetra-g2373_tetW-32-O%ATGAAAATAATCAATATTGGAATTCTTGCCCATGTAGACGCTGGAAAGACGACCTTGACGGAGAGCCTGCTATATGCCAGCGGAGCCATTTCAGAACCGGGGAGCGTCGAAAAAGGGACAACGAGGACGGACACCATGTTTTTGGAGCGGCAGCGTGGGATTACCATTCAAGCGGCAGTCACTTCCTTCCAGTGGCACAGATGTAAAGTTAACATTGTGGATACGCCCGGCCAT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AGAAATTGTTATTTTAGCTGATGATACTTTGAAACTGAACGACATTCTAGGAAATGAAAAACTCCTGCCTCATAAAACACGGATTGATAATCCCATGCCATTACTTCGGACAACGGTAGAGCCGCAAAAGCCGGAGCAAAGGGAAGCCCTGTTAAATGCCCTCGCAGAGATTGCTGATACAGACCCTCTTTTGCATTTTGACATTGATACTGTTACACATGAGATTATGTTATCTTTTTTGGGAAAAGTACAGTTAGAAGTTATTTGTTCGCTATTAGAAGAAAAATATCATGTGGGCGTGGCTATGAAAGAGCCTTCGGTTATTTATCTGGAAAGACCGCTTAGAAAAGCAGAATATACCATCCACATAGAAGTCCCGCCAAATCCTTTCTGGGCTTCTGTCGGGTTGTCCATAGAGCCGCTCCCTATTGGAAGCGGAGTGCAGTATGAAAGCAGAGTTTCACTTGGATATTTAAATCAATCGTTCCAAAATGCGGTTATGGAGGGGGTTCTTTATGGCTGCGAGCAGGGGCTGTATGGATGGAAAGTGACAGACTGTAAAATCTGTTTTGAATATGGATTGTATTATAGTCCTGTAAGTACCCCCGCAGACTTTCGGCTGCTTTCCCCTATCGTATTGGAGCAGGCTTTAAAAAAAGCAGGGACAGAACTATTAGAGCCATATCTCCACTTTGAAATTTATGCACCGCAGGAATATCTCTCACGGGCGTATCATGATGCTCCAAGGTATTGTGCAGATATTGTAAGTACTCAGATAAAGAATGACGAGGTCATTCTGAAAGGAGAAATCCCTGCTAGATGTATTCAAGAATACAGGAACGATTTAACTAATTTCACAAATGGGCAGGGAGTCTGCTTGACAGAGTTAAAAGGATACCAGCCAGCTATTGGTAAATTTATTTGCCAACCCCGCCGCCCGAATAGCCGTATAGATAAGGTTCGGCATATGTTCCACAAGTTAGCTTAA</v>
      </c>
      <c r="O90" s="0" t="n">
        <f aca="false">LEN(G90)</f>
        <v>1920</v>
      </c>
      <c r="Q90" s="0" t="n">
        <f aca="false">IF(OR(LEFT(G90,3)="ATG",LEFT(G90,3)="GTG",LEFT(G90,3)="TTG"),1,"bad")</f>
        <v>1</v>
      </c>
      <c r="R90" s="0" t="n">
        <f aca="false">IF(OR(RIGHT(G90,3)="TAG",RIGHT(G90,3)="TAA",RIGHT(G90,3)="TGA"),1,"bad")</f>
        <v>1</v>
      </c>
      <c r="S90" s="0" t="n">
        <f aca="false">IF(MID(G90,10,3)="ATG",1,2)</f>
        <v>2</v>
      </c>
    </row>
    <row r="91" customFormat="false" ht="14.5" hidden="false" customHeight="false" outlineLevel="0" collapsed="false">
      <c r="B91" s="0" t="s">
        <v>465</v>
      </c>
      <c r="C91" s="8" t="s">
        <v>233</v>
      </c>
      <c r="D91" s="0" t="s">
        <v>466</v>
      </c>
      <c r="E91" s="0" t="s">
        <v>467</v>
      </c>
      <c r="F91" s="0" t="s">
        <v>468</v>
      </c>
      <c r="G91" s="0" t="s">
        <v>469</v>
      </c>
      <c r="I91" s="0" t="s">
        <v>120</v>
      </c>
      <c r="J91" s="8" t="s">
        <v>247</v>
      </c>
      <c r="K91" s="0" t="str">
        <f aca="false">LEFT(I91,5)&amp;"-"&amp;B91&amp;"_"&amp;E91</f>
        <v>tetra-g2374_tetX5</v>
      </c>
      <c r="L91" s="13" t="s">
        <v>470</v>
      </c>
      <c r="M91" s="10" t="str">
        <f aca="false">"&gt;"&amp;K91&amp;IF(J91="yes","_Chr","")&amp;"%"&amp;G91</f>
        <v>&gt;tetra-g2374_tetX5%ATGACAATGCGAATAGATACAGACAAACAAATGAATTTACTTAGTGATAAGAACGTTGCAATAATTGGTGGTGGACCCGTTGGACTGACTATGGCAAAATTATTACAGCAAAACGGCATAGACGTTTCAGTTTACGAAAGAGACAACGACCGAGAGGCAAGAATTTTTGGTGGAACCCTTGACCTACACAAAGGTTCAGGTCAGGAAGCAATGAAAAAAGCGGGATTGTTACAAACTTATTATGACTTAGCCTTACCAATGGGTGTAAATATTGCTGATGAAAAAGGCAATATTTTAT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v>
      </c>
      <c r="O91" s="0" t="n">
        <f aca="false">LEN(G91)</f>
        <v>1167</v>
      </c>
      <c r="Q91" s="0" t="n">
        <f aca="false">IF(OR(LEFT(G91,3)="ATG",LEFT(G91,3)="GTG",LEFT(G91,3)="TTG"),1,"bad")</f>
        <v>1</v>
      </c>
      <c r="R91" s="0" t="n">
        <f aca="false">IF(OR(RIGHT(G91,3)="TAG",RIGHT(G91,3)="TAA",RIGHT(G91,3)="TGA"),1,"bad")</f>
        <v>1</v>
      </c>
      <c r="S91" s="0" t="n">
        <f aca="false">IF(MID(G91,10,3)="ATG",1,2)</f>
        <v>2</v>
      </c>
    </row>
    <row r="92" customFormat="false" ht="14.5" hidden="false" customHeight="false" outlineLevel="0" collapsed="false">
      <c r="B92" s="0" t="s">
        <v>471</v>
      </c>
      <c r="C92" s="8" t="s">
        <v>233</v>
      </c>
      <c r="D92" s="0" t="s">
        <v>472</v>
      </c>
      <c r="E92" s="0" t="s">
        <v>473</v>
      </c>
      <c r="F92" s="0" t="s">
        <v>474</v>
      </c>
      <c r="G92" s="0" t="s">
        <v>475</v>
      </c>
      <c r="I92" s="0" t="s">
        <v>120</v>
      </c>
      <c r="J92" s="8" t="s">
        <v>247</v>
      </c>
      <c r="K92" s="0" t="str">
        <f aca="false">LEFT(I92,5)&amp;"-"&amp;B92&amp;"_"&amp;E92</f>
        <v>tetra-g2375_tetX6</v>
      </c>
      <c r="L92" s="13" t="s">
        <v>470</v>
      </c>
      <c r="M92" s="10" t="str">
        <f aca="false">"&gt;"&amp;K92&amp;IF(J92="yes","_Chr","")&amp;"%"&amp;G92</f>
        <v>&gt;tetra-g2375_tetX6%ATGACTTTACTAAAACATAAAAAAATTACAATAATTGGTGCCGGGCCTGTTGGATTAACAATGGCGAGATTGTTACAGCAAAACGGCGTGGACATTACAGTTTACGAGAGAGACAAAGACCAAGATGCAAGGATTTTTGGTGGGACACTTGATCTGCACAGGGATTCGGGACAGGAAGCAATGAAAAGAGCGGGATTGTTACAAACTTATTATGACTTAGCTTTACCAATGGGTGTAAATATTGTTGATGAAAAGGGCAATATTTTAACCACAAAAAATGTAAGACCCGAAAATCGTTTTGACAATCCTGAAATAAACAGAAATGACTTAAGGACTATCCTATTAAATAGTTTACAAAATGATACCGTCATTTGGGATAGAAAACTTGTTACCCTTGAACCTGATAAGGAGAAGTGGATACTAACTTTTGAGGATAAATCGAGTGAAACAGCAGATCTGGTTATTATTGCCAATGGTGGAATGTCTAAAGTAAGAAAATTTGTTACCGACACGGAAGTTGAAGAAACAGGTACTTTCAATATACAAGCCGATATTCATCAACCGGAGGTGAACTGTCCTGGATTTTTTCAGCTTTGCAATGGAAACCGGCTAATGGCTGCTCATCAAGGTAATTTATTATTTGCGAATCCTAATAATAATGGTGCATTGCATTTTGGAATAAGTTTTAAAACACCTGATGAATGGAAAAGCAAAACGCGGGTAGATTTTCAAGACAGAAATAGTGTCGTTGATTTTCTCCTGAAAAAATTTTCCGATTGGGACGAACGCTACAAAGAACTGATTCGTTTGACATCATCTTTTGTAGGGTTAGCGACACGAATATTTCCCTTAGATAAGTCTTGGAAAAGTAAGCGTCCATTACCCATAACGATGATTGGAGATGCTGCTCATTTGATGCCTCCTTTTGCAGGACAAGGCGTAAACAGTGGGTTGATGGATGCCTTGATATTGTCGGATAATCTGACCAATGGGAAATTTAACAGCATTGAAGAGGCTATTGAAAATTATGAACAGCAAATGTTTGCTTATGGAAGAGAAGCACAGGCAGAATCAATAATAAACGAAACGGAAATGTTCAGCCTCGACTTTTCTTTCCAAAAACTAATGAATCTATAA</v>
      </c>
      <c r="O92" s="0" t="n">
        <f aca="false">LEN(G92)</f>
        <v>1137</v>
      </c>
      <c r="Q92" s="0" t="n">
        <f aca="false">IF(OR(LEFT(G92,3)="ATG",LEFT(G92,3)="GTG",LEFT(G92,3)="TTG"),1,"bad")</f>
        <v>1</v>
      </c>
      <c r="R92" s="0" t="n">
        <f aca="false">IF(OR(RIGHT(G92,3)="TAG",RIGHT(G92,3)="TAA",RIGHT(G92,3)="TGA"),1,"bad")</f>
        <v>1</v>
      </c>
      <c r="S92" s="0" t="n">
        <f aca="false">IF(MID(G92,10,3)="ATG",1,2)</f>
        <v>2</v>
      </c>
    </row>
    <row r="93" customFormat="false" ht="14.5" hidden="false" customHeight="false" outlineLevel="0" collapsed="false">
      <c r="B93" s="0" t="s">
        <v>476</v>
      </c>
      <c r="C93" s="8" t="s">
        <v>477</v>
      </c>
      <c r="D93" s="0" t="s">
        <v>478</v>
      </c>
      <c r="E93" s="0" t="s">
        <v>478</v>
      </c>
      <c r="F93" s="0" t="s">
        <v>479</v>
      </c>
      <c r="G93" s="0" t="s">
        <v>480</v>
      </c>
      <c r="I93" s="8" t="s">
        <v>125</v>
      </c>
      <c r="J93" s="8" t="s">
        <v>247</v>
      </c>
      <c r="K93" s="0" t="str">
        <f aca="false">LEFT(I93,5)&amp;"-"&amp;B93&amp;"_"&amp;E93</f>
        <v>trime-g2376_dfrA34</v>
      </c>
      <c r="L93" s="13" t="s">
        <v>470</v>
      </c>
      <c r="M93" s="10" t="str">
        <f aca="false">"&gt;"&amp;K93&amp;IF(J93="yes","_Chr","")&amp;"%"&amp;G93</f>
        <v>&gt;trime-g2376_dfrA34%ATGATCACAGCATGTGTAGCGATCGATAGCGATGGCGGTTTTGGTGCCCAGGGGACGCTTCCATGGGCAATACCAGAAGAATTTGCTTTTTACCAAGAGCATGTCAGGGGTGGTATCTGTATAATTGGCGGCAGATCGTTTAATGATCTAGTTCACTTATCGCTATCACCAAAGGGTGGTTTGTATAAAAAATGTCTACTCCGGACCACGCCACATATCGTAGTATCATCATCACACGAATTGGTGTACGATCCGTCGATAATGGCACTTATAGAGGCTGACAGGAGACATCTTGATCTGTACTTCGTGAACACCGTGGACGCTGCTGTTAAACTCGCAAAAGGGTTAGGTGGAATGCACGCGAATAAAGATATCCATTTCATTGGCGGTAAACGCATATATGATGCCGGTCTCGATTATTGTGACGAGGTATACACCTCAATATTACCGGCTGTGTATCTTAACTGCGACACATTCTTTCCTGTAGAAAAACTGTCGCGCATGTTTACACCAGAATTATACAAGACGATTCCTAACCAAGTTCATGCGGATATTCCTGTAATTAAATGGACCCGCAAGCGCGCATAA</v>
      </c>
      <c r="O93" s="0" t="n">
        <f aca="false">LEN(G93)</f>
        <v>588</v>
      </c>
      <c r="Q93" s="0" t="n">
        <f aca="false">IF(OR(LEFT(G93,3)="ATG",LEFT(G93,3)="GTG",LEFT(G93,3)="TTG"),1,"bad")</f>
        <v>1</v>
      </c>
      <c r="R93" s="0" t="n">
        <f aca="false">IF(OR(RIGHT(G93,3)="TAG",RIGHT(G93,3)="TAA",RIGHT(G93,3)="TGA"),1,"bad")</f>
        <v>1</v>
      </c>
      <c r="S93" s="0" t="n">
        <f aca="false">IF(MID(G93,10,3)="ATG",1,2)</f>
        <v>2</v>
      </c>
    </row>
    <row r="94" customFormat="false" ht="14.5" hidden="false" customHeight="false" outlineLevel="0" collapsed="false">
      <c r="B94" s="0" t="s">
        <v>481</v>
      </c>
      <c r="C94" s="8" t="s">
        <v>477</v>
      </c>
      <c r="D94" s="0" t="s">
        <v>482</v>
      </c>
      <c r="E94" s="0" t="s">
        <v>482</v>
      </c>
      <c r="F94" s="0" t="s">
        <v>483</v>
      </c>
      <c r="G94" s="0" t="s">
        <v>484</v>
      </c>
      <c r="I94" s="8" t="s">
        <v>125</v>
      </c>
      <c r="J94" s="8" t="s">
        <v>247</v>
      </c>
      <c r="K94" s="0" t="str">
        <f aca="false">LEFT(I94,5)&amp;"-"&amp;B94&amp;"_"&amp;E94</f>
        <v>trime-g2377_dfrA35</v>
      </c>
      <c r="L94" s="13" t="s">
        <v>470</v>
      </c>
      <c r="M94" s="10" t="str">
        <f aca="false">"&gt;"&amp;K94&amp;IF(J94="yes","_Chr","")&amp;"%"&amp;G94</f>
        <v>&gt;trime-g2377_dfrA35%ATGATTTCAATCGTCGTAGCCAAATCCGCCAATCACGTCATCGGGGTAGACAATCAATTACCGTGGCGATTGCCGTCCGATCTGAAGTGGTTTAAAGAAACGACCACTGGTGGGGTAGTTGTTATGGGACGCAAGACATTTGAATCCATCGGTAAGCCATTGCCGGATCGAATCAATGTGATCATTTCTAAACAACCAGTGCCGATCGAATGGGCAAGTAAGGTAGTTTGGGTTAACTCGATCCAGCAAGCGATGGACTATGTTCGCGGTCTGGATGGGATGATCAAAACATTTATTATTGGCGGGAGTGAGATTTATCGCCAATTTATCTCATTGGTCGATCAGGTGTATCTTACCGAAGTAGGTGCCGAAATAGAAGGCGACGCGACGTTTCAGCCGTTAGACGAACATGAATGGACGCTCAAAACTTGGTGGGTGGTTCCAGACCAATCATCCAAAGATCAATTCCGTTACCAACGTAAGCTCTACGTGAGGAAGGTGTTAGATGAATGA</v>
      </c>
      <c r="O94" s="0" t="n">
        <f aca="false">LEN(G94)</f>
        <v>513</v>
      </c>
      <c r="Q94" s="0" t="n">
        <f aca="false">IF(OR(LEFT(G94,3)="ATG",LEFT(G94,3)="GTG",LEFT(G94,3)="TTG"),1,"bad")</f>
        <v>1</v>
      </c>
      <c r="R94" s="0" t="n">
        <f aca="false">IF(OR(RIGHT(G94,3)="TAG",RIGHT(G94,3)="TAA",RIGHT(G94,3)="TGA"),1,"bad")</f>
        <v>1</v>
      </c>
      <c r="S94" s="0" t="n">
        <f aca="false">IF(MID(G94,10,3)="ATG",1,2)</f>
        <v>2</v>
      </c>
    </row>
    <row r="95" customFormat="false" ht="14.5" hidden="false" customHeight="false" outlineLevel="0" collapsed="false">
      <c r="B95" s="0" t="s">
        <v>485</v>
      </c>
      <c r="C95" s="8" t="s">
        <v>477</v>
      </c>
      <c r="D95" s="0" t="s">
        <v>486</v>
      </c>
      <c r="E95" s="0" t="s">
        <v>486</v>
      </c>
      <c r="F95" s="0" t="s">
        <v>487</v>
      </c>
      <c r="G95" s="0" t="s">
        <v>488</v>
      </c>
      <c r="I95" s="8" t="s">
        <v>125</v>
      </c>
      <c r="J95" s="8" t="s">
        <v>247</v>
      </c>
      <c r="K95" s="0" t="str">
        <f aca="false">LEFT(I95,5)&amp;"-"&amp;B95&amp;"_"&amp;E95</f>
        <v>trime-g2378_dfrA36</v>
      </c>
      <c r="L95" s="13" t="s">
        <v>470</v>
      </c>
      <c r="M95" s="10" t="str">
        <f aca="false">"&gt;"&amp;K95&amp;IF(J95="yes","_Chr","")&amp;"%"&amp;G95</f>
        <v>&gt;trime-g2378_dfrA36%TTGCTTTCAAAAAGTGATATATTGCTTCAATTTATATACTTTTATAATACATTCATTTTTCTAATAGCGTTTTTCATGAAAGTAAGTTTGATAGTTGCAATGGATCTTGAAAAGGGCATTGGTAAAAACAACGATTTGATGTGGCATTTACCGGCCGATATGCTTTTTTTTAAAGAAACTACACTGAATCACATTGTGGTTATGGGTAGGAAAAATTTCGAATCAATCCCTGAAAGGTTTCGTCCACTTCCAAATCGGGAAAATGCAATATTAACTCGGAATACAGCTTTTGAAGCACCGAATTGTACTGTTTTTCACAGCATGGAAGGTTGCTTGAAACACTATGAGAACGAAGATAAGAGAACCGTTTTTATCATTGGTGGCGGACAAATATATGAGGAGGCTTTAGAAAAAAACAGGGTTGATGAAATGTTTATAACCTTTGTGGATCATACTTTTGGTGCGGATACATTTTTTCCTTCCATCGATTTTTCGCTTTGGAATGAAGAGGTGCTGCGTGTGCATGAAGCAGATTCTAAAAATGCGTATAATTTTACGGTCAAAAAATTCACTAAGAAGTTATCCTGA</v>
      </c>
      <c r="O95" s="0" t="n">
        <f aca="false">LEN(G95)</f>
        <v>588</v>
      </c>
      <c r="Q95" s="0" t="n">
        <f aca="false">IF(OR(LEFT(G95,3)="ATG",LEFT(G95,3)="GTG",LEFT(G95,3)="TTG"),1,"bad")</f>
        <v>1</v>
      </c>
      <c r="R95" s="0" t="n">
        <f aca="false">IF(OR(RIGHT(G95,3)="TAG",RIGHT(G95,3)="TAA",RIGHT(G95,3)="TGA"),1,"bad")</f>
        <v>1</v>
      </c>
      <c r="S95" s="0" t="n">
        <f aca="false">IF(MID(G95,10,3)="ATG",1,2)</f>
        <v>2</v>
      </c>
    </row>
    <row r="96" customFormat="false" ht="14.5" hidden="false" customHeight="false" outlineLevel="0" collapsed="false">
      <c r="B96" s="0" t="s">
        <v>489</v>
      </c>
      <c r="C96" s="8" t="s">
        <v>490</v>
      </c>
      <c r="D96" s="0" t="s">
        <v>491</v>
      </c>
      <c r="E96" s="0" t="s">
        <v>491</v>
      </c>
      <c r="F96" s="0" t="s">
        <v>492</v>
      </c>
      <c r="G96" s="0" t="s">
        <v>493</v>
      </c>
      <c r="H96" s="0" t="s">
        <v>494</v>
      </c>
      <c r="I96" s="0" t="s">
        <v>495</v>
      </c>
      <c r="J96" s="8" t="s">
        <v>247</v>
      </c>
      <c r="K96" s="0" t="str">
        <f aca="false">LEFT(I96,5)&amp;"-"&amp;B96&amp;"_"&amp;E96</f>
        <v>nucle-g2379_tmrB</v>
      </c>
      <c r="L96" s="13" t="s">
        <v>470</v>
      </c>
      <c r="M96" s="10" t="str">
        <f aca="false">"&gt;"&amp;K96&amp;IF(J96="yes","_Chr","")&amp;"%"&amp;G96</f>
        <v>&gt;nucle-g2379_tmrB%ATGATCATTTGGATAAACGGGGCATTCGGTTCGGGAAAAACACAAACAGCCTTCGAACTGCACAGAAGGCTGAACCCATCTTACGTGTATGATCCCGAGAAAATGGGTTTTGCGCTGCGCTCCATGGTGCCGCAGGAGATCGCAAAGGACGATTTTCAAAGCTATCCTTTATGGCGGGCGTTCAATTACAGTTTGCTAGCTTCTCTGACAGATACATACCGCGGCATCCTTATTGTGCCTATGACGATTGTACACCCTGAATACTTCAATGAGATCATCGGCAGGCTCAGACAGGAAGGCAGGATCGTTCACCACTTTACACTAATGGCTTCAAAGGAAACCTTGTTAAAAAGGCTGCGCACCAGAGCAGAAGGAAAAAACTCATGGGCCGCCAAACAAATTGACCGCTGTGTTGAAGGATTATCATCACCCATTTTTGAGGACCACATTCAAACAGACAACCTGTCGATTCAGGATGTGGCAGAGAACATTGCCGCGAGAGCCGAACTCCCATTAGATCCTGATACAAGAGGCAGCCTCCGAAGGTTCGCCGACAGATTAATGGTAAAGCTGAATCATATCCGCATCAAATAA</v>
      </c>
      <c r="N96" s="8" t="s">
        <v>496</v>
      </c>
      <c r="O96" s="0" t="n">
        <f aca="false">LEN(G96)</f>
        <v>594</v>
      </c>
      <c r="Q96" s="0" t="n">
        <f aca="false">IF(OR(LEFT(G96,3)="ATG",LEFT(G96,3)="GTG",LEFT(G96,3)="TTG"),1,"bad")</f>
        <v>1</v>
      </c>
      <c r="R96" s="0" t="n">
        <f aca="false">IF(OR(RIGHT(G96,3)="TAG",RIGHT(G96,3)="TAA",RIGHT(G96,3)="TGA"),1,"bad")</f>
        <v>1</v>
      </c>
      <c r="S96" s="0" t="n">
        <f aca="false">IF(MID(G96,10,3)="ATG",1,2)</f>
        <v>2</v>
      </c>
    </row>
    <row r="97" customFormat="false" ht="14.5" hidden="false" customHeight="false" outlineLevel="0" collapsed="false">
      <c r="C97" s="8"/>
      <c r="J97" s="8"/>
      <c r="L97" s="13"/>
      <c r="M97" s="10"/>
      <c r="N97" s="8"/>
    </row>
    <row r="98" customFormat="false" ht="23.85" hidden="false" customHeight="false" outlineLevel="0" collapsed="false">
      <c r="B98" s="0" t="s">
        <v>497</v>
      </c>
      <c r="C98" s="8" t="s">
        <v>498</v>
      </c>
      <c r="D98" s="8" t="s">
        <v>499</v>
      </c>
      <c r="E98" s="8" t="s">
        <v>499</v>
      </c>
      <c r="F98" s="14" t="s">
        <v>500</v>
      </c>
      <c r="G98" s="15" t="s">
        <v>501</v>
      </c>
      <c r="H98" s="16" t="s">
        <v>502</v>
      </c>
      <c r="I98" s="0" t="s">
        <v>27</v>
      </c>
      <c r="J98" s="8" t="s">
        <v>503</v>
      </c>
      <c r="K98" s="0" t="str">
        <f aca="false">LEFT(I98,5)&amp;"-"&amp;B98&amp;"_"&amp;E98</f>
        <v>quino-g2380_gyrA_salm</v>
      </c>
      <c r="L98" s="13" t="s">
        <v>504</v>
      </c>
      <c r="M98" s="10" t="str">
        <f aca="false">"&gt;"&amp;K98&amp;IF(J98="yes","_Chr","")&amp;"%"&amp;G98</f>
        <v>&gt;quino-g2380_gyrA_salm_Chr%GTTTACCAGTACGTGGGCGAATGTGTTATAATTTGCGACCTTTGAATCCGGGATACAGTAGAGGGATAGCGGTTAGATGAGCGACCTTGCGAGAGAAATTACACCGGTCAACATTGAGGAGGAGCTGAAGAGCTCCTATCTGGATTATGCGATGTCGGTCATTGTTGGCCGTGCGCTGCCGGATGTCCGAGATGGCCTGAAGCCGGTACACCGTCGCGTACTTTACGCCATGAACGTATTGGGCAATGACTGGAACAAAGCCTATAAAAAATCTGCCCGTGTCGTTGGTGACGTAATCGGTAAATACCATCCCCACGGCGATTCCGCAGTGTATGACACCATCGTTCGTATGGCGCAGCCATTCTCGCTGCGTTACATGCTGGTGGATGGTCAGGGTAACTTCGGTTCTATTGACGGCGACTCCGCGGCGGCAATGCGTTATACGGAGATCCGTCTGGCGAAAATCGCCCACGAACTGATGGCCGATCTCGAAAAAGAGACGGTGGATTTCGTGGATAACTATGACGGTACGGAAAAAATTCCGGACGTCATGCCGACCAAAATTCCGAATCTGCTGGTGAACGGTTCTTCCGGTATCGCAGTAGGTATGGCGACGAATATCCCGCCGCACAACCTGACGGAAGTGATTAACGGCTGCCTGGCGTATATCGACAACGAAGACATCAGCATTGAAGGGCTGATGGAACATATTCCGGGGCCGGACTTCCCGACCGCCGCGATCATCAACGGTCGTCGTGGTATCGAAGAAGCCTACCGCACCGGTCGTGGCAAAGTGTACATTCGCGCCCGCGCGGAAGTTGAAGCTGACGCCAAAACGGGCCGTGAAACCATCATCGTCCATGAAATTCCCTATCAGGTGAACAAAGCGCGCCTGATCGAGAAAATCGCCGAGCTGGTGAAAGATAAACGCGTGGAAGGCATCAGCGCGCTGCGTGACGAATCCGACAAAGACGGGATGCGCATCGTGATTGAAGTGAAACGCGATGCGGTGGGCGAGGTGGTGCTTAATAATCTCTACTCCCAGACCCAGCTACAGGTTTCCTTCGGTATTAACATGGTGGCGCTGCATCACGGCCAGCCGAAGATCATGAACCTGAAAGATATCATTTCAGCGTTCGTGCGCCACCGCCGTGAAGTGGTGACGCGTCGGACTATTTTTGAACTGCGTAAAGCCCGTGACCGTGCGCATATCCTTGAAGCTCTGGCGATTGCGCTGGCCAACATCGACCCGATTATCGAACTGATTCGCCGCGCGCCAACGCCGGCGGAAGCAAAAGCGGCGCTGATTTCGCGTCCGTGGGATCTGGGCAACGTTGCTGCGATGCTGGAGCGCGCTGGTGATGACGCCGCGCGTCCGGAATGGCTGGAGCCAGAATTTGGCGTGCGTGACGGTCAGTACTACCTGACTGAACAGCAGGCGCAGGCGATTCTGGATCTGCGTTTGCAGAAACTGACCGGCCTGGAGCATGAAAAACTGCTCGACGAATACAAAGAGCTGCTGGAGCAGATTGCTGAATTGCTGCACATTCTGGGCAGCGCCGATCGCCTGATGGAAGTGATCCGCGAAGAGATGGAGTTAATTCGCGATCAGTTCGGCGATGAGCGTCGTACCGAAATCACCGCCAACAGCGCCGATATTAATATCGAAGATCTGATTAGCCAGGAAGATGTTGTCGTGACGCTGTCTCACCAGGGTTACGTCAAATATCAACCGCTGACAGATTACGAAGCGCAACGTCGTGGTGGGAAAGGTAAATCTGCCGCGCGTATTAAAGAAGAAGACTTTATCGACCGCCTGCTGGTGGCTAACACCCATGACACCATCCTCTGCTTCTCCAGCCGGGGCCGTCTGTACTGGATGAAGGTCTATCAGCTGCCGGAAGCCAGCCGCGGCGCGCGCGGTCGTCCGATCGTCAACCTGCTGCCGCTGGAAGCCAACGAACGTATCACCGCGATTCTGCCGGTTCGTGAGTATGAAGAAGGCGTCAACGTCTTTATGGCGACCGCCAGCGGTACCGTGAAGAAAACGGCGCTGACCGAATTCAGCCGTCCGCGTTCCGCCGGTATTATCGCGGTGAACCTCAACGACGGCGACGAGCTGATTGGCGTTGACCTGACTTCTGGTTCTGACGAAGTCATGCTGTTCTCGGCCGCGGGTAAAGTGGTGCGCTTCAAAGAAGACGCCGTCCGTGCGATGGGGCGTACCGCGACCGGTGTGCGCGGTATTAAGCTGGCGGGAGACGATAAAGTCGTCTCTCTGATCATCCCACGCGGCGAAGGCGCTATTCTGACCGTAACGCAAAACGGCTACGGGAAGCGTACCGCAGCGGACGAGTACCCGACCAAGTCTCGTGCGACGCAGGGCGTTATCTCTATCAAAGTGACCGAGCGCAACGGTTCCGTTGTCGGTGCGGTACAGGTAGACGATTGCGACCAGATCATGATGATCACGGATGCCGGTACTCTGGTGCGTACCCGTGTGTCCGAGATCAGCGTAGTGGGACGTAATACCCAGGGCGTTATCCTTATCCGCACGGCGGAAGATGAAAACGTGGTGGGTCTGCAACGCGTTGCTGAACCGGTAGATGACGAAGAACTCGACGCTATCGACGGCAGCGTGGCGGAAGGGGATGAGGATATCGCCCCGGAAGCGGAAAGCGATGACGACGTTGCGGATGACGCTGACGAGTAA
</v>
      </c>
      <c r="O98" s="0" t="n">
        <f aca="false">LEN(G98)</f>
        <v>2714</v>
      </c>
      <c r="Q98" s="0" t="str">
        <f aca="false">IF(OR(LEFT(G98,3)="ATG",LEFT(G98,3)="GTG",LEFT(G98,3)="TTG"),1,"bad")</f>
        <v>bad</v>
      </c>
      <c r="R98" s="0" t="str">
        <f aca="false">IF(OR(RIGHT(G98,3)="TAG",RIGHT(G98,3)="TAA",RIGHT(G98,3)="TGA"),1,"bad")</f>
        <v>bad</v>
      </c>
      <c r="S98" s="0" t="n">
        <f aca="false">IF(MID(G98,10,3)="ATG",1,2)</f>
        <v>2</v>
      </c>
    </row>
    <row r="99" customFormat="false" ht="13.8" hidden="false" customHeight="false" outlineLevel="0" collapsed="false">
      <c r="B99" s="0" t="s">
        <v>505</v>
      </c>
      <c r="C99" s="8" t="s">
        <v>506</v>
      </c>
      <c r="D99" s="0" t="s">
        <v>507</v>
      </c>
      <c r="E99" s="0" t="s">
        <v>507</v>
      </c>
      <c r="F99" s="14" t="s">
        <v>500</v>
      </c>
      <c r="G99" s="15" t="s">
        <v>508</v>
      </c>
      <c r="H99" s="15" t="s">
        <v>509</v>
      </c>
      <c r="I99" s="8" t="s">
        <v>27</v>
      </c>
      <c r="J99" s="8" t="s">
        <v>503</v>
      </c>
      <c r="K99" s="0" t="str">
        <f aca="false">LEFT(I99,5)&amp;"-"&amp;B99&amp;"_"&amp;E99</f>
        <v>quino-g2381_gyrB_salm</v>
      </c>
      <c r="L99" s="13" t="s">
        <v>504</v>
      </c>
      <c r="M99" s="10" t="str">
        <f aca="false">"&gt;"&amp;K99&amp;IF(J99="yes","_Chr","")&amp;"%"&amp;G99</f>
        <v>&gt;quino-g2381_gyrB_salm_Chr%GAGAAACGTTGATGTCGAATTCTTATGACTCCTCCAGTATCAAAGTCCTGAAAGGGCTGGATGCGGTGCGTAAGCGCCCGGGTATGTATATCGGCGACACGGATGACGGCACCGGTCTGCACCACATGGTATTCGAGGTGGTAGATAACGCTATCGACGAAGCGCTCGCAGGTCACTGTAAAGATATCGTCGTGACTATTCACGCCGATAACTCCGTGTCCGTAACGGATGATGGCCGTGGCATTCCGACCGGGATTCACCCGGAAGAAGGCGTCTCGGCGGCGGAAGTGATCATGACCGTTCTGCACGCGGGCGGTAAATTTGACGATAACTCCTATAAAGTCTCCGGCGGTCTGCACGGCGTGGGCGTCTCGGTAGTCAACGCTCTGTCGCAAAAACTGGAACTGGTTATCCAGCGAGATGGCAAAATTCACCGTCAGATCTACGAGCACGGCGTGCCGCAGGCACCCCTGGCCGTCACTGGCGATACCGATAAAACCGGCACGATGGTACGTTTCTGGCCGAGCCACGAAACCTTCACCAACGTCACTGAATTTGAATATGAGATCCTGGCGAAACGCCTGCGTGAACTGTCATTCCTGAACTCAGGCGTCTCCATCCGCCTGCGCGACAAGCGCGATGGCAAAGAAGATCATTTCCACTACGAAGGCGGCATCAAGGCGTTTGTTGAATATCTGAACAAGAATAAAACGCCGATCCACCCGAATATCTTCTATTTCTCCACCGAAAAAGACGGTATCGGCGTGGAAGTAGCGCTGCAGTGGAACGATGGTTTCCAGGAAAACATCTACTGCTTTACCAACAACATTCCGCAGCGCGACGGCGGTACTCACCTTGCAGGCTTCCGTGCGGCGATGACCCGTACGCTGAACGCCTACATGGACAAAGAAGGCTACAGCAAAAAAGCCAAAGTCAGCGCCACCGGCGACGATGCCCGTGAAGGTCTGATTGCGGTGGTTTCCGTAAAAGTACCGGATCCGAAATTCTCCTCACAGACCAAAGATAAGCTGGTCTCTTCCGAGGTGAAATCGGCGGTAGAACAGCAGATGAACGAACTGCTGAGCGAATACCTGCTGGAAAACCCATCTGACGCGAAAATCGTCGTCGGCAAAATTATCGACGCCGCGCGTGCGCGTGAAGCGGCGCGTCGCGCCCGTGAAATGACCCGTCGTAAAGGCGCGCTCGATTTAGCCGGTCTGCCGGGCAAACTGGCGGACTGTCAGGAACGCGACCCGGCGCTGTCCGAACTGTACCTGGTGGAAGGGGACTCCGCGGGCGGCTCTGCGAAGCAGGGGCGTAACCGCAAGAACCAGGCGATTCTGCCGCTGAAAGGTAAAATCCTTAACGTCGAGAAAGCGCGCTTCGACAAGATGCTTTCCTCCCAGGAAGTGGCGACGCTGATCACCGCGCTGGGCTGCGGTATCGGTCGCGACGAGTACAACCCGGACAAGCTGCGCTATCACAGCATCATCATCATGACCGATGCGGACGTCGACGGCTCGCACATCCGTACGCTGCTGTTGACCTTCTTCTATCGTCAGATGCCGGAAATTGTCGAGCGTGGCCACGTCTACATTGCGCAGCCGCCGCTGTACAAAGTGAAGAAAGGTAAGCAGGAACAGTACATTAAAGACGACGAAGCGATGGATCAGTACCAGATTTCCATCGCGCTTGACGGTGCGACTCTGCACGCGAACGCTCATGCGCCGGCGCTATCCGGCGAAGCGTTAGAAAAACTGGTCTCTGAATATAACGCCACGCAGAAAATGATTGGTCGTATGGAGCGTCGCTTCCCGAAAGCGCTGCTCAAAGAGCTGGTGTATCAGCCAACTCTGACCGAAGCCGATCTTTCTGATGAGCAGACTGTAACGCGCTGGGTGAATGCGCTGATTACCGAGCTGAACGAGAAAGAGCAGCACGGCAGTCAGTGGAAGTTCGATGTTCATACTAATACGGAACAGAATCTGTTCGAGCCGATCGTTCGCGTGCGTACGCATGGCGTGGATACCGATTATCCGTTGGATCACGAGTTTGTGACCGGCGCGGAATATCGTCGTATCTGCACGCTGGGCGAGAAGCTGCGTGGTCTGATTGAAGAGGACGCGTTTATCGAACGCGGCGAGCGTCGCCAGCCGGTAACCAGCTTCGAGCAGGCGCTGGAGTGGCTGGTGAAAGAATCACGTCGCGGTCTGGCTATCCAGCGTTATAAAGGTCTGGGTGAAATGAACCCGGATCAGCTGTGGGAAACCACCATGGACCCGGAAAGCCGCCGTATGCTGCGCGTGACCGTCAAAGATGCAATTGCTGCCGACCAGCTGTTCACTACGCTGATGGGTGATGCCGTTGAGCCGCGTCGTGCCTTTATCGAGGAGAACGCCCTGAAAGCAGCGAATATCGATATTTAA</v>
      </c>
      <c r="O99" s="0" t="n">
        <f aca="false">LEN(G99)</f>
        <v>2426</v>
      </c>
      <c r="Q99" s="0" t="str">
        <f aca="false">IF(OR(LEFT(G99,3)="ATG",LEFT(G99,3)="GTG",LEFT(G99,3)="TTG"),1,"bad")</f>
        <v>bad</v>
      </c>
      <c r="R99" s="0" t="n">
        <f aca="false">IF(OR(RIGHT(G99,3)="TAG",RIGHT(G99,3)="TAA",RIGHT(G99,3)="TGA"),1,"bad")</f>
        <v>1</v>
      </c>
      <c r="S99" s="0" t="n">
        <f aca="false">IF(MID(G99,10,3)="ATG",1,2)</f>
        <v>2</v>
      </c>
      <c r="T99" s="0" t="s">
        <v>510</v>
      </c>
    </row>
    <row r="100" customFormat="false" ht="23.85" hidden="false" customHeight="false" outlineLevel="0" collapsed="false">
      <c r="B100" s="0" t="s">
        <v>511</v>
      </c>
      <c r="C100" s="8" t="s">
        <v>512</v>
      </c>
      <c r="D100" s="0" t="s">
        <v>513</v>
      </c>
      <c r="E100" s="0" t="s">
        <v>513</v>
      </c>
      <c r="F100" s="14" t="s">
        <v>500</v>
      </c>
      <c r="G100" s="15" t="s">
        <v>514</v>
      </c>
      <c r="H100" s="15" t="s">
        <v>515</v>
      </c>
      <c r="I100" s="8" t="s">
        <v>27</v>
      </c>
      <c r="J100" s="8" t="s">
        <v>503</v>
      </c>
      <c r="K100" s="0" t="str">
        <f aca="false">LEFT(I100,5)&amp;"-"&amp;B100&amp;"_"&amp;E100</f>
        <v>quino-g2382_parC_salm</v>
      </c>
      <c r="L100" s="13" t="s">
        <v>504</v>
      </c>
      <c r="M100" s="10" t="str">
        <f aca="false">"&gt;"&amp;K100&amp;IF(J100="yes","_Chr","")&amp;"%"&amp;G100</f>
        <v>&gt;quino-g2382_parC_salm_Chr%GAGGATCCCCTGTTAATGAGCGATATGGCAGAGCGCCTTGCGCTACATGAATTTACGGAAAACGCCTACTTAAACTACTCCATGTACGTGATCATGGATCGTGCGTTGCCGTTTATTGGCGACGGCCTGAAGCCGGTACAGCGCCGCATCGTCTATGCGATGTCAGAGCTGGGGCTGAACGCCACCGCTAAATTTAAAAAATCCGCCCGTACCGTTGGTGACGTACTGGGTAAGTATCACCCGCATGGCGACAGCGCCTGCTATGAAGCCATGGTGCTGATGGCGCAGCCGTTCTCTTACCGTTACCCGCTGGTCGATGGCCAGGGGAACTGGGGCGCGCCGGATGATCCGAAGTCATTCGCGGCGATGCGTTATACCGAATCCCGCCTGTCCAAATACGCCGAGCTGCTGTTAAGCGAACTCGGTCAGGGGACGGCGGACTGGGTGCCAAACTTCGACGGCACCATGCAGGAACCGAAAATGTTACCGGCGCGTCTGCCGAACATCCTGCTGAACGGCACCACCGGTATTGCGGTGGGCATGGCAACAGATATCCCGCCGCACAACCTGCGCGAAGTGGCGAAAGCGGCGATTACGCTGATTGAGCAGCCGAAAACGACGCTGGATCAGTTGCTGGATATCGTTCAGGGGCCGGATTACCCGACCGAAGCGGAGATCATTACCCCACGTGCGGAAATTCGTAAAATTTACGAAAACGGGCGGGGCTCCGTGCGTATGCGCGCGGTATGGACCAAAGAAGACGGCGCTGTGGTAATTTCCGCGCTGCCGCATCAGGTCTCTGGCGCGAAAGTGCTGGAGCAGATTGCTGCGCAGATGCGT
AATAAAAAACTGCCGATGGTGGACGATCTGCGCGATGAATCGGATCACGAAAACCCGACGCGTTTAGTGATTGTGCCACGCTCCAACCGTGTGGATATGGAACAGGTGATGAACCATCTGTTCGCCACCACCGATCTGGAAAAAAGCTACCGTATTAACCTGAACATGATCGGTCTGGATGGTCGTCCGGCGGTGAAAAACCTGCTGGAGATCCTCACCGAGTGGCTGGCGTTCCGCCGCGACACGGTGCGCCGTCGTCTGAACTATCGTCTGGAGAAAGTGCTTAAGCGCCTGCATATCCTCGAAGGTTTGCTGGTGGCGTTTCTCAACATCGACGAAGTGATTGAGATTATCCGTAGCGAAGACGAGCCAAAACCCGCGCTGATGTCGCGTTTCGGCATCAGCGAAACCCAGGCGGAAGCGATTCTCGAACTGAAACTGCGCCATCTCGCCAAACTGGAAGAGATGAAAATTCGCGGCGAGCAGGACGAGCTGGAAAAAGAGAGGGACCAGTTGCAGGGCATTCTCGCGTCCGAACGCAAAATGAATACCTTGCTGAAAAAAGAACTACAGGCGGACGCCGATGCCTATGGCGACGATCGCCGTTCTCCGCTGCGTGAGCGCGAAGAAGCTAAAGCGATGAGCGAACACGATATGCTGCCGTCCGAACCGGTGACTATCGTGCTGTCGCAGATGGGCTGGGTGCGCAGCGCCAAAGGTCATGATATTGATGCGCCGGGGCTTAACTATAAAGCGGGCGACAGCTTTAAAGCCGCGGTGAAAGGTAAGAGCAATCAACCGGTGGTGTTTATTGATACCACCGGGCGCAGCTATGCTATTGATCCCATTACGCTTCCGTCGGCGCGTGGGCAGGGCGAGCCGCTGACCGGCAAACTCACGCTGCCGCCGGGGGCGACCGTAGAGCATATGCTGATGGAAGGCGATGACCAGAAACTGCTGATGGCGTCGGATGCGGGCTACGGCTTCGTTTGTACGTTTAACGATCTGGTTGCCCGTAACCGTGCCGGTAAGACATTGATTACACTGCCGGAAAATGCGCACGTCATGCCGCCGCTGGTGATTGAAGACGAGCACGATATGCTGCTGGCGATTACCCAGGCCGGACGGATGTTGATGTTCCCGGTAGACTCTCTGCCGCAGCTGTCGAAAGGCAAAGGGAATAAGATCATTAATATCCCCTCTGCAGAAGCGGCGAAAGGCGATGATGGACTGGCGCACCTGTACGTGCTGCCGCCACAAAGCACTCTGACTATCCATGTCGGGAAGCGCAAAATCAAACTGCGCCCTGAAGAGTTACAAAAGGTGGTCGGTGAACGCGGACGCCGTGGCACATTAATGCGCGGCCTGCAGCGTATCGATCGCATTGAGATTGATTCGCCGCATCGCGTAAGTCATGGCGACAGCGAAGAGTAA</v>
      </c>
      <c r="O100" s="0" t="n">
        <f aca="false">LEN(G100)</f>
        <v>2275</v>
      </c>
      <c r="Q100" s="0" t="str">
        <f aca="false">IF(OR(LEFT(G100,3)="ATG",LEFT(G100,3)="GTG",LEFT(G100,3)="TTG"),1,"bad")</f>
        <v>bad</v>
      </c>
      <c r="R100" s="0" t="n">
        <f aca="false">IF(OR(RIGHT(G100,3)="TAG",RIGHT(G100,3)="TAA",RIGHT(G100,3)="TGA"),1,"bad")</f>
        <v>1</v>
      </c>
      <c r="S100" s="0" t="n">
        <f aca="false">IF(MID(G100,10,3)="ATG",1,2)</f>
        <v>2</v>
      </c>
      <c r="T100" s="0" t="s">
        <v>510</v>
      </c>
    </row>
    <row r="101" customFormat="false" ht="13.8" hidden="false" customHeight="false" outlineLevel="0" collapsed="false">
      <c r="Q101" s="0" t="str">
        <f aca="false">IF(OR(LEFT(G101,3)="ATG",LEFT(G101,3)="GTG",LEFT(G101,3)="TTG"),1,"bad")</f>
        <v>bad</v>
      </c>
      <c r="R101" s="0" t="str">
        <f aca="false">IF(OR(RIGHT(G101,3)="TAG",RIGHT(G101,3)="TAA",RIGHT(G101,3)="TGA"),1,"bad")</f>
        <v>bad</v>
      </c>
      <c r="S101" s="0" t="n">
        <f aca="false">IF(MID(G101,10,3)="ATG",1,2)</f>
        <v>2</v>
      </c>
    </row>
    <row r="102" customFormat="false" ht="13.8" hidden="false" customHeight="false" outlineLevel="0" collapsed="false">
      <c r="B102" s="0" t="s">
        <v>516</v>
      </c>
      <c r="C102" s="8" t="s">
        <v>517</v>
      </c>
      <c r="D102" s="0" t="s">
        <v>517</v>
      </c>
      <c r="E102" s="0" t="s">
        <v>517</v>
      </c>
      <c r="F102" s="14" t="s">
        <v>518</v>
      </c>
      <c r="G102" s="0" t="s">
        <v>519</v>
      </c>
      <c r="H102" s="0" t="s">
        <v>520</v>
      </c>
      <c r="I102" s="0" t="s">
        <v>80</v>
      </c>
      <c r="K102" s="0" t="str">
        <f aca="false">LEFT(I102,5)&amp;"-"&amp;B102&amp;"_"&amp;E102</f>
        <v>macro-g2383_linG</v>
      </c>
      <c r="M102" s="10" t="str">
        <f aca="false">"&gt;"&amp;K102&amp;IF(J102="yes","_Chr","")&amp;"%"&amp;G102</f>
        <v>&gt;macro-g2383_linG%ATGCTTCAGCTGAAAATGATCGAACTCTTCAAGGAAGGTTGTCATGAGGATGCACGAATAATCGCGGCATTGATGTTCGGCTCATTTGCTATCGGAGAGGGTGACGAGTTCTCTGATATCGAATTCGCAGTGTTCATCCAGGATGACCATTTTGAAAATTTCGATCAGCGCTCGTGGCTTAATGCCGTAAGTCCGGTTGCTGCTTACTTTCCGGACGACTTCGGCCACCACACCGCACTTTTTGAAAACGGCATTCGCGGTGAATTCCATTTCATGCGAAAATCGGACATACCGGTCATTTCCACTTGGCAAGGCTATGGGTGGTTTCCCTCGCTTGAGGCGGCTGTTTTGTTGGACCGATCAGGAGAGTTGTCAAGGTACGCAAGCGCTCTCGTGGGCGGTCCCCCGATACGTGAAGGCGCGCCGCTGGTGGAAGGGCTTGTGTTGAACCTCATCAGCCTGATGCTCTTTGGGGCCAATCTTTTAAATCGGGGAGAGTACGCTCGCGCCTGGGCTTTGCTCAGCAAAGCACATGAAAACCTACTCAAGCTGGTTCGACTCCACGAAGGGGCAACAGACCACTGGCCGACACCTTCACGCGCGCTCGAAAAGGATATCTCGGAGGACTCGTATAATCGCTATCTGGCATGCACAAGCAGTGCAGAACCAAGAGCACTATGTGCAGCCTATCATCAAACGTGGACGTGGAGTCTCGAATTGTTCAAGAGCGTGACAGAACCTCTGAATATCGAGCTTCCGAGAACTGTAATTGCGCAGGCAAAAAGGTTGCTCAATGAGTCTGCGACGCCGCACAACAAGTAA</v>
      </c>
      <c r="O102" s="0" t="n">
        <f aca="false">LEN(G102)</f>
        <v>822</v>
      </c>
      <c r="Q102" s="0" t="n">
        <f aca="false">IF(OR(LEFT(G102,3)="ATG",LEFT(G102,3)="GTG",LEFT(G102,3)="TTG"),1,"bad")</f>
        <v>1</v>
      </c>
      <c r="R102" s="0" t="n">
        <f aca="false">IF(OR(RIGHT(G102,3)="TAG",RIGHT(G102,3)="TAA",RIGHT(G102,3)="TGA"),1,"bad")</f>
        <v>1</v>
      </c>
      <c r="S102" s="0" t="n">
        <f aca="false">IF(MID(G102,10,3)="ATG",1,2)</f>
        <v>2</v>
      </c>
    </row>
    <row r="103" customFormat="false" ht="23.85" hidden="false" customHeight="false" outlineLevel="0" collapsed="false">
      <c r="B103" s="0" t="s">
        <v>521</v>
      </c>
      <c r="C103" s="0" t="s">
        <v>498</v>
      </c>
      <c r="D103" s="0" t="s">
        <v>522</v>
      </c>
      <c r="E103" s="0" t="s">
        <v>522</v>
      </c>
      <c r="F103" s="15" t="s">
        <v>523</v>
      </c>
      <c r="G103" s="0" t="s">
        <v>524</v>
      </c>
      <c r="I103" s="0" t="s">
        <v>27</v>
      </c>
      <c r="J103" s="0" t="s">
        <v>503</v>
      </c>
      <c r="K103" s="0" t="str">
        <f aca="false">LEFT(I103,5)&amp;"-"&amp;B103&amp;"_"&amp;E103</f>
        <v>quino-g2384_gyrA_campy</v>
      </c>
      <c r="L103" s="0" t="s">
        <v>525</v>
      </c>
      <c r="M103" s="10" t="str">
        <f aca="false">"&gt;"&amp;K103&amp;IF(J103="yes","_Chr","")&amp;"%"&amp;G103</f>
        <v>&gt;quino-g2384_gyrA_campy_Chr%ATGGAGAATATTTTTAGCAAAGATTCTGATATTGAACTTGTAGATATAGAAAATTCTATAAAAAGTAGTTATTTAGACTATTCTATGAGTGTTATTATAGGTCGTGCTTTGCCTGACGCAAGAGATGGTTTAAAGCCTGTTCATAGAAGAATTTTATATGCTATGCAAAATGATGAGGCAAAAAGTAGAACAGATTTTGTCAAATCAGCCCGTATAGTGGGTGCTGTTATAGGTCGTTATCACCCACATGGAGATACAGCAGTTTATGATGCTTTGGTTAGAATGGCTCAAGATTTTTCTATGAGATATCCAAGTATTACAGGACAAGGCAACTTTGGATCTATAGATGGTGATAGTGCCGCTGCGATGCGTTATACTGAAGCAAAAATGAGTAAACTTTCTCATGAGCTTTTAAAAGATATAGATAAAGATACGGTCGATTTTGTTCCAAATTATGATGGTTCAGAAAGCGAACCTGATGTTTTACCTTCTAGGGTTCCAAATTTATTATTAAATGGTTCAAGTGGTATAGCTGTAGGTATGGCGACAAACATCCCACCTCATAGTTTAAATGAGTTGATAGATGGACTTTTATATTTGCTTGATAATAAAGATGCAAGCCTAGAAGAGATTATGCAGTTTATCAAAGGTCCAGATTTTCCAACAGGTGGAATAATTTATGGTAAAAAAGGTATTATAGAAGCTTATCGCACAGGGCGTGGTCGCGTGAAAGTGCGAGCTAAAACTCATATTGAAAAAAAGACAAATAAAGATGTTATTGTTATCGATGAGCTTCCTTATCAAACCAATAAAGCTAGGCTTATAGAGCAGATTGCAGAGCTTGTTAAAGAAAGGCAAATTGAAGGAATATCTGAAGTAAGAGATGAGAGCAATAAAGAAGGAATCCGCGTTGTTATAGAGCTTAAACGTGAGGCTATGAGTGAAATTGTTTTAAATAATCTATTTAAATCTACCACTATGGAAAGTACTTTTGGTGTGATTATGTTGGCAATTCATAATAAAGAACCTAAAATTTTCTCTTTGTTGGAACTTTTAAATCTTTTCTTAACTCATAGAAAAACAGTTATTATTAGAAGAACGATTTTTGAACTTCAAAAGGCAAGAGCAAGAGCTCATATTTTAGAAGGTCTTAAAATTGCACTTGATAATATAGATGAAGTGATTGCTTTAATTAAAAATAGTTCTGATAATAATACCGCAAGAGATTCTTTAGTAGCTAAATTTGGTCTTAGTGAGCTTCAAGCCAATGCTATTTTAGATATGAAACTTGGTCGTTTAACAGGACTTGAAAGAGAAAAAATCGAAAATGAACTTGCAGAATTAATGAAAGAAATTGCAAGACTTGAAGAAATTTTAAAAAGTGAAACCTTGCTTGAAAATTTAATTCGCGATGAATTAAAAGAAATTAGAAGTAAATTTGATGTGCCACGTATTACTCAAATTGAAGATGATTACGATGATATTGATATTGAAGATTTGATTCCTAATGAAAATATGGTTGTAACTATCACACATCGTGGTTATATTAAGCGTGTGCCTAGTAAACAATATGAAAAACAAAAACGAGGTGGAAAAGGAAAATTAGCCGTTACGACTTATGATGATGATTTTATAGAAAGTTTCTTTACGGCAAATACACATGATACGCTTATGTTTGTAACAGATCGTGGACAGCTTTATTGGCTTAAAGTTTATAAAATTCCTGAAGGCTCAAGAACGGCTAAAGGAAAAGCAGTGGTAAATCTTATCAATTTACAAGCTGAAGAAAAAATCATGGCTATTATTCCAACCACGGATTTTGATGAGAGCAAATCTTTATGTTTCTTTACTAAAAATGGTATTGTAAAGCGTACAAATTTGAGTGAATATCAAAATATCAGAAGTGTAGGAGTTAGAGCGATCAACTTGGATGAAAATGATGAGTTGGTAACTGCTATTATTGTTCAAAGAGATGAAGATGAAATTTTTGCCACTGGTGGTGAAGAAAATTTAGAAAATCAAGAAATTGAAAATTTAGATGATGAAAATCTTGAAAATGAAGAAAGTGTAAGCACACAAGGTAAAATGCTCTTTGCAGTAACCAAAAAAGGTATGTGTATCAAATTCCCACTTGCTAAAGTGCGTGAAATCGGCCGTGTAAGTCGTGGGGTGACGGCTATTAAGTTTAAAGAGAAAAATGACGAATTAGTAGGTGCAGTTGTTATAGAAAATGATGAGCAAGAAATTTTAAGCATAAGTGCAAAAGGTATAGGAAAACGCACCAATGCTGGAGAATATAGATTGCAAAGCAGAGGTGGTAAGGGTGTAATTTGTATGAAACTTACAGAAAAAACCAAAGATCTTATTAGCGTAGTTATAGTAGATGAAACTATGGATTTAATGGCTCTTACAAGTTCAGGTAAGATGATACGTGTTGATATGCAAAGCATTAGAAAAGCAGGGCGTAATACGAGTGGTGTCATTGTAGTTAATGTGGAAAATGACGAGGTGGTTAGCATCGCTAAGTGTCCTAAAGAGGAAAATGACGAGGATGAGTTAAGCGATGAAAACTTTGGTTTAGATTTGCAATAA</v>
      </c>
      <c r="O103" s="0" t="n">
        <f aca="false">LEN(G103)</f>
        <v>2592</v>
      </c>
      <c r="Q103" s="0" t="n">
        <f aca="false">IF(OR(LEFT(G103,3)="ATG",LEFT(G103,3)="GTG",LEFT(G103,3)="TTG"),1,"bad")</f>
        <v>1</v>
      </c>
      <c r="R103" s="0" t="n">
        <f aca="false">IF(OR(RIGHT(G103,3)="TAG",RIGHT(G103,3)="TAA",RIGHT(G103,3)="TGA"),1,"bad")</f>
        <v>1</v>
      </c>
      <c r="S103" s="0" t="n">
        <f aca="false">IF(MID(G103,10,3)="ATG",1,2)</f>
        <v>2</v>
      </c>
    </row>
    <row r="104" customFormat="false" ht="13.8" hidden="false" customHeight="false" outlineLevel="0" collapsed="false">
      <c r="B104" s="0" t="s">
        <v>526</v>
      </c>
      <c r="C104" s="0" t="s">
        <v>527</v>
      </c>
      <c r="D104" s="0" t="s">
        <v>528</v>
      </c>
      <c r="E104" s="0" t="s">
        <v>528</v>
      </c>
      <c r="F104" s="0" t="s">
        <v>529</v>
      </c>
      <c r="G104" s="0" t="s">
        <v>530</v>
      </c>
      <c r="I104" s="0" t="s">
        <v>221</v>
      </c>
      <c r="J104" s="0" t="s">
        <v>247</v>
      </c>
      <c r="K104" s="0" t="str">
        <f aca="false">LEFT(I104,5)&amp;"-"&amp;B104&amp;"_"&amp;E104</f>
        <v>betaL-g2385_OXA-193</v>
      </c>
      <c r="L104" s="0" t="s">
        <v>525</v>
      </c>
      <c r="M104" s="10" t="str">
        <f aca="false">"&gt;"&amp;K104&amp;IF(J104="yes","_Chr","")&amp;"%"&amp;G104</f>
        <v>&gt;betaL-g2385_OXA-193%ATGAAAAAAATAACTTTATTTTTGCTTTTCTTAAATTTAGTGTTTGGGCAAGATAAGATATTAAATAATTGGTTTAAAGAGTATAATACAAGCGGCACTTTTGTTTTTTATGATGGAAAAACTTGGGCGAGTAACGACTTTTCAAGGGCTATGGAGACTTTCTCTCCCGCTTCCACTTTTAAAATTTTTAATGCTCTAATTGCACTTGATAGTGGTGTGATAAAAACTAAAAAAGAAATTTTTTATCACTATAGAGGTGAAAAAGTATTTTTATCTTCTTGGGCGCAAGATATGAATTTAAGTTCAGCTATAAAATATTCTAATGTTCTTGCTTTTAAAGAAGTGGCAAGAAGAATTGGTATCAAAACTATGCAAGAATATTTAAACAAGCTTCATTATGGTAATGCTAAAATTTCCAAGATCGATACTTTTTGGCTTGACAACTCACTAAAAATAAGCGCTAAAGAACAAGCAATTTTGCTTTTTAGACTTTCACAAAATAGCTTACCTTTTTCTCAAGAAGCAATGAATAGTGTTAAGGAAATGATTTATTTAAAAAATATGGAAAATTTAGAGCTTTTTGGAAAAACAGGTTTTAATGATGAGCAAAAAATTGCTTGGATTGTAGGTTTTGTGTATTTAAAAGATGAAAATAAATATAAGGCTTTCGCGCTAAATTTAGATATTGATAAATTTGAAGATTTATATAAAAGAGAAAAAATTTTAGAAAAATATTTAGATGAACTTGTAAAAAAAGTTAAAAATGATGGCTAG</v>
      </c>
      <c r="O104" s="0" t="n">
        <f aca="false">LEN(G104)</f>
        <v>774</v>
      </c>
      <c r="Q104" s="0" t="n">
        <f aca="false">IF(OR(LEFT(G104,3)="ATG",LEFT(G104,3)="GTG",LEFT(G104,3)="TTG"),1,"bad")</f>
        <v>1</v>
      </c>
      <c r="R104" s="0" t="n">
        <f aca="false">IF(OR(RIGHT(G104,3)="TAG",RIGHT(G104,3)="TAA",RIGHT(G104,3)="TGA"),1,"bad")</f>
        <v>1</v>
      </c>
      <c r="S104" s="0" t="n">
        <f aca="false">IF(MID(G104,10,3)="ATG",1,2)</f>
        <v>2</v>
      </c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</sheetData>
  <autoFilter ref="B2:X10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  <Company>Defra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2018-07-23T15:45:40Z</dcterms:created>
  <dc:creator>AbuOun, Manal (APHA)</dc:creator>
  <dc:description/>
  <dc:language>en-US</dc:language>
  <cp:lastModifiedBy/>
  <dcterms:modified xsi:type="dcterms:W3CDTF">2022-05-31T10:34:59Z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Defra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