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rticular\Desktop\"/>
    </mc:Choice>
  </mc:AlternateContent>
  <bookViews>
    <workbookView xWindow="0" yWindow="0" windowWidth="20490" windowHeight="7650" activeTab="3"/>
  </bookViews>
  <sheets>
    <sheet name="PRIMEIRA EXTRAÇÃO DE DADOS" sheetId="1" r:id="rId1"/>
    <sheet name="SH4 QUE MAIS IMPORTAMOS - QUILO" sheetId="2" r:id="rId2"/>
    <sheet name="PAÍS QUE MAIS EXPORTA (T)" sheetId="3" r:id="rId3"/>
    <sheet name="Crescimento ou Declinio" sheetId="4" r:id="rId4"/>
    <sheet name="ANOS ANTERIORES" sheetId="5" r:id="rId5"/>
  </sheets>
  <definedNames>
    <definedName name="_xlnm._FilterDatabase" localSheetId="0" hidden="1">'PRIMEIRA EXTRAÇÃO DE DADOS'!$A$1:$G$343</definedName>
  </definedNames>
  <calcPr calcId="162913"/>
  <extLst>
    <ext uri="GoogleSheetsCustomDataVersion1">
      <go:sheetsCustomData xmlns:go="http://customooxmlschemas.google.com/" r:id="rId9" roundtripDataSignature="AMtx7mirElU1glzdz1pTkiSINuxVy06ZJQ=="/>
    </ext>
  </extLst>
</workbook>
</file>

<file path=xl/calcChain.xml><?xml version="1.0" encoding="utf-8"?>
<calcChain xmlns="http://schemas.openxmlformats.org/spreadsheetml/2006/main">
  <c r="G26" i="4" l="1"/>
  <c r="H20" i="4"/>
  <c r="G20" i="4"/>
  <c r="F20" i="4"/>
  <c r="E20" i="4"/>
  <c r="D20" i="4"/>
  <c r="C20" i="4"/>
  <c r="H19" i="4"/>
  <c r="G19" i="4"/>
  <c r="F19" i="4"/>
  <c r="E19" i="4"/>
  <c r="D19" i="4"/>
  <c r="C19" i="4"/>
  <c r="H18" i="4"/>
  <c r="G18" i="4"/>
  <c r="F18" i="4"/>
  <c r="E18" i="4"/>
  <c r="D18" i="4"/>
  <c r="C18" i="4"/>
  <c r="H17" i="4"/>
  <c r="G17" i="4"/>
  <c r="F17" i="4"/>
  <c r="E17" i="4"/>
  <c r="D17" i="4"/>
  <c r="C17" i="4"/>
  <c r="H16" i="4"/>
  <c r="G16" i="4"/>
  <c r="F16" i="4"/>
  <c r="E16" i="4"/>
  <c r="D16" i="4"/>
  <c r="C16" i="4"/>
  <c r="H15" i="4"/>
  <c r="G15" i="4"/>
  <c r="F15" i="4"/>
  <c r="E15" i="4"/>
  <c r="D15" i="4"/>
  <c r="C15" i="4"/>
  <c r="H14" i="4"/>
  <c r="G14" i="4"/>
  <c r="F14" i="4"/>
  <c r="E14" i="4"/>
  <c r="D14" i="4"/>
  <c r="C14" i="4"/>
  <c r="H13" i="4"/>
  <c r="G13" i="4"/>
  <c r="F13" i="4"/>
  <c r="E13" i="4"/>
  <c r="D13" i="4"/>
  <c r="C13" i="4"/>
  <c r="H12" i="4"/>
  <c r="G12" i="4"/>
  <c r="F12" i="4"/>
  <c r="E12" i="4"/>
  <c r="D12" i="4"/>
  <c r="C12" i="4"/>
  <c r="H11" i="4"/>
  <c r="G11" i="4"/>
  <c r="F11" i="4"/>
  <c r="E11" i="4"/>
  <c r="D11" i="4"/>
  <c r="C11" i="4"/>
  <c r="H10" i="4"/>
  <c r="G10" i="4"/>
  <c r="F10" i="4"/>
  <c r="E10" i="4"/>
  <c r="D10" i="4"/>
  <c r="C10" i="4"/>
  <c r="H9" i="4"/>
  <c r="G9" i="4"/>
  <c r="F9" i="4"/>
  <c r="E9" i="4"/>
  <c r="D9" i="4"/>
  <c r="C9" i="4"/>
  <c r="H8" i="4"/>
  <c r="G8" i="4"/>
  <c r="F8" i="4"/>
  <c r="E8" i="4"/>
  <c r="D8" i="4"/>
  <c r="C8" i="4"/>
  <c r="H7" i="4"/>
  <c r="G7" i="4"/>
  <c r="F7" i="4"/>
  <c r="E7" i="4"/>
  <c r="D7" i="4"/>
  <c r="C7" i="4"/>
  <c r="H6" i="4"/>
  <c r="G6" i="4"/>
  <c r="F6" i="4"/>
  <c r="E6" i="4"/>
  <c r="D6" i="4"/>
  <c r="C6" i="4"/>
  <c r="H5" i="4"/>
  <c r="G5" i="4"/>
  <c r="F5" i="4"/>
  <c r="E5" i="4"/>
  <c r="D5" i="4"/>
  <c r="C5" i="4"/>
  <c r="H4" i="4"/>
  <c r="B27" i="4" s="1"/>
  <c r="G4" i="4"/>
  <c r="G27" i="4" s="1"/>
  <c r="F4" i="4"/>
  <c r="B26" i="4" s="1"/>
  <c r="E4" i="4"/>
  <c r="D4" i="4"/>
  <c r="B25" i="4" s="1"/>
  <c r="C4" i="4"/>
  <c r="G25" i="4" s="1"/>
</calcChain>
</file>

<file path=xl/sharedStrings.xml><?xml version="1.0" encoding="utf-8"?>
<sst xmlns="http://schemas.openxmlformats.org/spreadsheetml/2006/main" count="2295" uniqueCount="119">
  <si>
    <t>País</t>
  </si>
  <si>
    <t>Codigo SH4</t>
  </si>
  <si>
    <t>Descrição SH4</t>
  </si>
  <si>
    <t>UF do Município</t>
  </si>
  <si>
    <t>Município</t>
  </si>
  <si>
    <t>2022 - Valor FOB (US$)</t>
  </si>
  <si>
    <t>2022 - Quilograma Líquido</t>
  </si>
  <si>
    <t>França</t>
  </si>
  <si>
    <t>Aparelhos e dispositivos elétricos de ignição ou de arranque para motores de ignição por faísca ou por compressão (por exemplo, magnetos, dínamos-magnetos, bobinas de ignição, velas de ignição ou de aquecimento, motores de arranque); geradores (dínamos e</t>
  </si>
  <si>
    <t>São Paulo</t>
  </si>
  <si>
    <t>São José dos Campos - SP</t>
  </si>
  <si>
    <t>Hong Kong</t>
  </si>
  <si>
    <t>Jacareí - SP</t>
  </si>
  <si>
    <t>China</t>
  </si>
  <si>
    <t>Irlanda</t>
  </si>
  <si>
    <t>Guaratinguetá - SP</t>
  </si>
  <si>
    <t>Alemanha</t>
  </si>
  <si>
    <t>Chile</t>
  </si>
  <si>
    <t>Japão</t>
  </si>
  <si>
    <t>Reino Unido</t>
  </si>
  <si>
    <t>Estados Unidos</t>
  </si>
  <si>
    <t>Canadá</t>
  </si>
  <si>
    <t>Taubaté - SP</t>
  </si>
  <si>
    <t>México</t>
  </si>
  <si>
    <t>Coreia do Sul</t>
  </si>
  <si>
    <t>Hungria</t>
  </si>
  <si>
    <t>Itália</t>
  </si>
  <si>
    <t>Aparelhos elétricos de iluminação ou de sinalização (exceto os da posição 8539), limpadores de pára-brisas, degeladores e desembaciadores elétricos, dos tipos utilizados em ciclos e automóveis</t>
  </si>
  <si>
    <t>Romênia</t>
  </si>
  <si>
    <t>Taiwan (Formosa)</t>
  </si>
  <si>
    <t>Tunísia</t>
  </si>
  <si>
    <t>Caçapava - SP</t>
  </si>
  <si>
    <t>Áustria</t>
  </si>
  <si>
    <t>Turquia</t>
  </si>
  <si>
    <t>Lituânia</t>
  </si>
  <si>
    <t>Suécia</t>
  </si>
  <si>
    <t>Espanha</t>
  </si>
  <si>
    <t>Eslováquia</t>
  </si>
  <si>
    <t>Polônia</t>
  </si>
  <si>
    <t>Tailândia</t>
  </si>
  <si>
    <t>Malásia</t>
  </si>
  <si>
    <t>Automóveis de passageiros e outros veículos automóveis principalmente concebidos para o transporte de pessoas (exceto os da posição 8702), incluídos os veículos de uso misto (station wagons) e os automóveis de corrida</t>
  </si>
  <si>
    <t>Motocicletas (incluídos os ciclomotores) e outros ciclos equipados com motor auxiliar, mesmo com carro lateral; carros laterais</t>
  </si>
  <si>
    <t>Motores de pistão, alternativo ou rotativo, de ignição por faísca (motores de explosão)</t>
  </si>
  <si>
    <t>Estônia</t>
  </si>
  <si>
    <t>Motores de pistão, de ignição por compressão (motores diesel ou semi-diesel)</t>
  </si>
  <si>
    <t>Suíça</t>
  </si>
  <si>
    <t>Outras chapas, folhas, películas, tiras e lâminas, de plástico</t>
  </si>
  <si>
    <t>Bélgica</t>
  </si>
  <si>
    <t>Países Baixos (Holanda)</t>
  </si>
  <si>
    <t>Finlândia</t>
  </si>
  <si>
    <t>Outras chapas, folhas, películas, tiras e lâminas, de plástico não alveolar, não reforçadas nem estratificadas, sem suporte, nem associadas a outras matérias</t>
  </si>
  <si>
    <t>Índia</t>
  </si>
  <si>
    <t>Brasil</t>
  </si>
  <si>
    <t>Partes e acessórios dos veículos automóveis das posições 8701 a 8705</t>
  </si>
  <si>
    <t>Portugal</t>
  </si>
  <si>
    <t>Argentina</t>
  </si>
  <si>
    <t>Tcheca, República</t>
  </si>
  <si>
    <t>Dinamarca</t>
  </si>
  <si>
    <t>África do Sul</t>
  </si>
  <si>
    <t>Eslovênia</t>
  </si>
  <si>
    <t>Bósnia-Herzegovina</t>
  </si>
  <si>
    <t>Austrália</t>
  </si>
  <si>
    <t>Paraguai</t>
  </si>
  <si>
    <t>Vietnã</t>
  </si>
  <si>
    <t>Partes reconhecíveis como exclusiva ou principalmente destinadas aos motores das posições 8407 ou 8408</t>
  </si>
  <si>
    <t>Indonésia</t>
  </si>
  <si>
    <t>Pneumáticos novos, de borracha</t>
  </si>
  <si>
    <t>Poliacetais, outros poliéteres e resinas epóxidas, em formas primárias; policarbonatos, resinas alquídicas, poliésteres alílicos e outros poliésteres, em formas primárias</t>
  </si>
  <si>
    <t>Poliamidas em formas primárias</t>
  </si>
  <si>
    <t>Polímeros naturais (por exemplo: ácido algínico) e polímeros naturais modificados (por exemplo: proteínas endurecidas, derivados químicos da borracha natural), não especificados nem compreendidos em outras posições, em formas primárias</t>
  </si>
  <si>
    <t>Noruega</t>
  </si>
  <si>
    <t>Revestimentos de pavimentos, de plástico, mesmo auto-adesivos, em rolos ou em forma de ladrilhos ou de mosaicos; revestimentos de paredes ou de tectos, de plásticos, definidos na Nota 9 do presente capítulo</t>
  </si>
  <si>
    <t>Luxemburgo</t>
  </si>
  <si>
    <t>Vidro « flotado » e vidro desbastado ou polido numa ou em ambas as faces, em chapas ou em folhas, mesmo de camada absorvente, reflectora ou não, mas sem qualquer outro trabalho</t>
  </si>
  <si>
    <t>Emirados Árabes Unidos</t>
  </si>
  <si>
    <t>Vidro das posições 70.03, 70.04 ou 70.05, recurvado, biselado, gravado, brocado, esmaltado ou trabalhado de outro modo, mas não emoldurado nem associado a outras matérias</t>
  </si>
  <si>
    <t>Vidros de segurança consistindo em vidros temperados ou formados por folhas contracoladas</t>
  </si>
  <si>
    <t>MAIS IMPORTADOS TAUBATÉ</t>
  </si>
  <si>
    <t>MAIS IMPORTADOS CAÇAPAVA</t>
  </si>
  <si>
    <t>MAIS IMPORTADOS JACAREÍ</t>
  </si>
  <si>
    <t>MAIS IMPORTADOS GUARATINGUETÁ</t>
  </si>
  <si>
    <t>O PAÍS QUE MAIS EXPORTA (T) PARA AS CIDADES</t>
  </si>
  <si>
    <t>SÃO JOSÉ DOS CAMPOS:</t>
  </si>
  <si>
    <t>TAUBATÉ:</t>
  </si>
  <si>
    <t>CAÇAPAVA:</t>
  </si>
  <si>
    <t>JACAREÍ:</t>
  </si>
  <si>
    <t>GUARATINGUETÁ:</t>
  </si>
  <si>
    <t>TAILÂNDIA</t>
  </si>
  <si>
    <t>ARGENTINA</t>
  </si>
  <si>
    <t>COREIA DO SUL</t>
  </si>
  <si>
    <t>SUÉCIA</t>
  </si>
  <si>
    <t>ESTADOS UNIDOS</t>
  </si>
  <si>
    <t>T: 5.071,8</t>
  </si>
  <si>
    <t>T: 2.892,757</t>
  </si>
  <si>
    <t>T: 1.366,73</t>
  </si>
  <si>
    <t>T: 1.804, 594</t>
  </si>
  <si>
    <t>T: 3.197,759</t>
  </si>
  <si>
    <t>O PAÍS QUE MAIS EXPORTA (T) RMVALE</t>
  </si>
  <si>
    <t>T: 5.108,739</t>
  </si>
  <si>
    <t>TABELA DE CRESCIMENTO OU DECLÍNIO</t>
  </si>
  <si>
    <t>CÓDIGO SH4</t>
  </si>
  <si>
    <t>DESCRIÇÃO</t>
  </si>
  <si>
    <t>FOB TOTAL</t>
  </si>
  <si>
    <t>TONELADA TOTAL</t>
  </si>
  <si>
    <t>CURVA DE CRESCIMENTO POR TONELADA</t>
  </si>
  <si>
    <t>CURVA DE CRESCIMENTO EM FOB</t>
  </si>
  <si>
    <t>Ano 2020</t>
  </si>
  <si>
    <t>Ano 2021</t>
  </si>
  <si>
    <t>Ano 2022</t>
  </si>
  <si>
    <t>2021 - Valor FOB (US$)</t>
  </si>
  <si>
    <t>2021 - Quilograma Líquido</t>
  </si>
  <si>
    <t>2020 - Valor FOB (US$)</t>
  </si>
  <si>
    <t>2020 - Quilograma Líquido</t>
  </si>
  <si>
    <t>=SOMA(Planilha1!I2:I17)</t>
  </si>
  <si>
    <t>=SOMA(Planilha1!I132:I135</t>
  </si>
  <si>
    <t>Israel</t>
  </si>
  <si>
    <t>Singapura</t>
  </si>
  <si>
    <t>MAIS IMPORTADOS  -  SÃO JOSÉ DOS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</si>
</sst>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[$$-409]* #,##0.00_ ;_-[$$-409]* \-#,##0.00\ ;_-[$$-409]* &quot;-&quot;??_ ;_-@_ "/>
    <numFmt numFmtId="165" formatCode="_-* #,##0.00_-;\-* #,##0.00_-;_-* &quot;-&quot;??_-;_-@"/>
  </numFmts>
  <fonts count="11">
    <font>
      <sz val="11"/>
      <color rgb="FF000000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theme="0"/>
      <name val="Calibri"/>
    </font>
    <font>
      <b/>
      <sz val="16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theme="1"/>
      <name val="Calibri"/>
    </font>
    <font>
      <b/>
      <sz val="16"/>
      <name val="Calibri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8" tint="-0.249977111117893"/>
        <bgColor rgb="FFFFC000"/>
      </patternFill>
    </fill>
    <fill>
      <patternFill patternType="solid">
        <fgColor theme="8" tint="-0.249977111117893"/>
        <bgColor rgb="FFFFFF00"/>
      </patternFill>
    </fill>
    <fill>
      <patternFill patternType="solid">
        <fgColor theme="8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/>
    <xf numFmtId="49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right"/>
    </xf>
    <xf numFmtId="0" fontId="1" fillId="0" borderId="0" xfId="0" applyFont="1"/>
    <xf numFmtId="0" fontId="6" fillId="0" borderId="0" xfId="0" applyFont="1"/>
    <xf numFmtId="49" fontId="1" fillId="0" borderId="7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center"/>
    </xf>
    <xf numFmtId="1" fontId="1" fillId="0" borderId="8" xfId="0" applyNumberFormat="1" applyFont="1" applyBorder="1" applyAlignment="1">
      <alignment horizontal="right"/>
    </xf>
    <xf numFmtId="49" fontId="1" fillId="3" borderId="1" xfId="0" applyNumberFormat="1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right"/>
    </xf>
    <xf numFmtId="49" fontId="1" fillId="0" borderId="9" xfId="0" applyNumberFormat="1" applyFont="1" applyBorder="1" applyAlignment="1">
      <alignment horizontal="left"/>
    </xf>
    <xf numFmtId="49" fontId="1" fillId="0" borderId="10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left"/>
    </xf>
    <xf numFmtId="1" fontId="1" fillId="0" borderId="10" xfId="0" applyNumberFormat="1" applyFont="1" applyBorder="1" applyAlignment="1">
      <alignment horizontal="right"/>
    </xf>
    <xf numFmtId="1" fontId="1" fillId="0" borderId="11" xfId="0" applyNumberFormat="1" applyFont="1" applyBorder="1" applyAlignment="1">
      <alignment horizontal="right"/>
    </xf>
    <xf numFmtId="49" fontId="1" fillId="3" borderId="5" xfId="0" applyNumberFormat="1" applyFont="1" applyFill="1" applyBorder="1" applyAlignment="1">
      <alignment horizontal="left"/>
    </xf>
    <xf numFmtId="1" fontId="1" fillId="3" borderId="6" xfId="0" applyNumberFormat="1" applyFont="1" applyFill="1" applyBorder="1" applyAlignment="1">
      <alignment horizontal="right"/>
    </xf>
    <xf numFmtId="49" fontId="2" fillId="0" borderId="7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right"/>
    </xf>
    <xf numFmtId="1" fontId="2" fillId="0" borderId="8" xfId="0" applyNumberFormat="1" applyFont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5" fontId="7" fillId="0" borderId="8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left"/>
    </xf>
    <xf numFmtId="49" fontId="8" fillId="0" borderId="8" xfId="0" applyNumberFormat="1" applyFont="1" applyBorder="1" applyAlignment="1">
      <alignment horizontal="left"/>
    </xf>
    <xf numFmtId="0" fontId="7" fillId="0" borderId="9" xfId="0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left"/>
    </xf>
    <xf numFmtId="164" fontId="7" fillId="0" borderId="9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/>
    <xf numFmtId="0" fontId="2" fillId="0" borderId="0" xfId="0" applyFont="1"/>
    <xf numFmtId="0" fontId="5" fillId="0" borderId="3" xfId="0" applyFont="1" applyBorder="1"/>
    <xf numFmtId="0" fontId="5" fillId="0" borderId="4" xfId="0" applyFont="1" applyBorder="1"/>
    <xf numFmtId="0" fontId="6" fillId="0" borderId="9" xfId="0" applyFont="1" applyBorder="1" applyAlignment="1">
      <alignment horizontal="center"/>
    </xf>
    <xf numFmtId="0" fontId="5" fillId="0" borderId="10" xfId="0" applyFont="1" applyBorder="1"/>
    <xf numFmtId="0" fontId="5" fillId="0" borderId="11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9" fillId="5" borderId="17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5" borderId="4" xfId="0" applyFont="1" applyFill="1" applyBorder="1"/>
    <xf numFmtId="0" fontId="4" fillId="6" borderId="15" xfId="0" applyFont="1" applyFill="1" applyBorder="1" applyAlignment="1">
      <alignment horizontal="center" vertical="center"/>
    </xf>
    <xf numFmtId="0" fontId="5" fillId="5" borderId="16" xfId="0" applyFont="1" applyFill="1" applyBorder="1"/>
    <xf numFmtId="0" fontId="4" fillId="7" borderId="12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vertical="center"/>
    </xf>
    <xf numFmtId="0" fontId="5" fillId="5" borderId="4" xfId="0" applyFont="1" applyFill="1" applyBorder="1" applyAlignment="1">
      <alignment vertical="center"/>
    </xf>
    <xf numFmtId="0" fontId="5" fillId="5" borderId="3" xfId="0" applyFont="1" applyFill="1" applyBorder="1"/>
    <xf numFmtId="0" fontId="6" fillId="8" borderId="2" xfId="0" applyFont="1" applyFill="1" applyBorder="1" applyAlignment="1">
      <alignment horizontal="center" vertical="center" wrapText="1"/>
    </xf>
    <xf numFmtId="0" fontId="5" fillId="9" borderId="3" xfId="0" applyFont="1" applyFill="1" applyBorder="1"/>
    <xf numFmtId="0" fontId="5" fillId="9" borderId="4" xfId="0" applyFont="1" applyFill="1" applyBorder="1"/>
    <xf numFmtId="0" fontId="4" fillId="6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10" fillId="5" borderId="3" xfId="0" applyFont="1" applyFill="1" applyBorder="1"/>
    <xf numFmtId="0" fontId="10" fillId="5" borderId="4" xfId="0" applyFont="1" applyFill="1" applyBorder="1"/>
    <xf numFmtId="49" fontId="6" fillId="8" borderId="5" xfId="0" applyNumberFormat="1" applyFont="1" applyFill="1" applyBorder="1" applyAlignment="1">
      <alignment horizontal="center"/>
    </xf>
    <xf numFmtId="49" fontId="6" fillId="8" borderId="1" xfId="0" applyNumberFormat="1" applyFont="1" applyFill="1" applyBorder="1" applyAlignment="1">
      <alignment horizontal="center"/>
    </xf>
    <xf numFmtId="1" fontId="6" fillId="8" borderId="1" xfId="0" applyNumberFormat="1" applyFont="1" applyFill="1" applyBorder="1" applyAlignment="1">
      <alignment horizontal="center"/>
    </xf>
    <xf numFmtId="1" fontId="6" fillId="8" borderId="6" xfId="0" applyNumberFormat="1" applyFont="1" applyFill="1" applyBorder="1" applyAlignment="1">
      <alignment horizontal="center"/>
    </xf>
    <xf numFmtId="49" fontId="6" fillId="8" borderId="12" xfId="0" applyNumberFormat="1" applyFont="1" applyFill="1" applyBorder="1" applyAlignment="1">
      <alignment horizontal="center"/>
    </xf>
    <xf numFmtId="49" fontId="6" fillId="8" borderId="13" xfId="0" applyNumberFormat="1" applyFont="1" applyFill="1" applyBorder="1" applyAlignment="1">
      <alignment horizontal="center"/>
    </xf>
    <xf numFmtId="1" fontId="6" fillId="8" borderId="13" xfId="0" applyNumberFormat="1" applyFont="1" applyFill="1" applyBorder="1" applyAlignment="1">
      <alignment horizontal="center"/>
    </xf>
    <xf numFmtId="1" fontId="6" fillId="8" borderId="14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left"/>
    </xf>
    <xf numFmtId="1" fontId="1" fillId="0" borderId="1" xfId="0" applyNumberFormat="1" applyFont="1" applyFill="1" applyBorder="1" applyAlignment="1">
      <alignment horizontal="right"/>
    </xf>
    <xf numFmtId="0" fontId="1" fillId="0" borderId="1" xfId="0" applyFont="1" applyFill="1" applyBorder="1"/>
    <xf numFmtId="0" fontId="0" fillId="0" borderId="0" xfId="0" applyFont="1" applyFill="1" applyAlignment="1"/>
    <xf numFmtId="49" fontId="2" fillId="0" borderId="1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49" fontId="1" fillId="0" borderId="0" xfId="0" applyNumberFormat="1" applyFont="1" applyFill="1" applyAlignment="1">
      <alignment horizontal="left"/>
    </xf>
    <xf numFmtId="1" fontId="1" fillId="0" borderId="0" xfId="0" applyNumberFormat="1" applyFont="1" applyFill="1" applyAlignment="1">
      <alignment horizontal="right"/>
    </xf>
    <xf numFmtId="0" fontId="1" fillId="0" borderId="0" xfId="0" applyFont="1" applyFill="1"/>
    <xf numFmtId="49" fontId="1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49" fontId="3" fillId="0" borderId="0" xfId="0" applyNumberFormat="1" applyFont="1" applyFill="1" applyAlignment="1">
      <alignment horizontal="left"/>
    </xf>
    <xf numFmtId="1" fontId="3" fillId="0" borderId="0" xfId="0" applyNumberFormat="1" applyFont="1" applyFill="1" applyAlignment="1">
      <alignment horizontal="right"/>
    </xf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pt-BR" b="1" i="0">
                <a:solidFill>
                  <a:srgbClr val="757575"/>
                </a:solidFill>
                <a:latin typeface="+mn-lt"/>
              </a:rPr>
              <a:t>CURVA DE CRESCIMENTO EM TONELADA (2020 - 2022)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Indicador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'Crescimento ou Declinio'!$A$25:$A$27</c:f>
              <c:strCache>
                <c:ptCount val="3"/>
                <c:pt idx="0">
                  <c:v>Ano 2020</c:v>
                </c:pt>
                <c:pt idx="1">
                  <c:v>Ano 2021</c:v>
                </c:pt>
                <c:pt idx="2">
                  <c:v>Ano 2022</c:v>
                </c:pt>
              </c:strCache>
            </c:strRef>
          </c:cat>
          <c:val>
            <c:numRef>
              <c:f>'Crescimento ou Declinio'!$B$25:$B$27</c:f>
              <c:numCache>
                <c:formatCode>_-* #,##0.00_-;\-* #,##0.00_-;_-* "-"??_-;_-@</c:formatCode>
                <c:ptCount val="3"/>
                <c:pt idx="0">
                  <c:v>367838</c:v>
                </c:pt>
                <c:pt idx="1">
                  <c:v>532592</c:v>
                </c:pt>
                <c:pt idx="2">
                  <c:v>410692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E-4A0D-9F5A-B0F43B28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211962"/>
        <c:axId val="432107752"/>
      </c:lineChart>
      <c:catAx>
        <c:axId val="566211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432107752"/>
        <c:crosses val="autoZero"/>
        <c:auto val="1"/>
        <c:lblAlgn val="ctr"/>
        <c:lblOffset val="100"/>
        <c:noMultiLvlLbl val="1"/>
      </c:catAx>
      <c:valAx>
        <c:axId val="432107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#,##0_);\(#,##0\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56621196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pt-BR" b="1" i="0">
                <a:solidFill>
                  <a:srgbClr val="757575"/>
                </a:solidFill>
                <a:latin typeface="+mn-lt"/>
              </a:rPr>
              <a:t>CURVA DE CRESCIMENTO EM FOB US$ (2020 - 2022)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Indicador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'Crescimento ou Declinio'!$F$25:$F$27</c:f>
              <c:strCache>
                <c:ptCount val="3"/>
                <c:pt idx="0">
                  <c:v>Ano 2020</c:v>
                </c:pt>
                <c:pt idx="1">
                  <c:v>Ano 2021</c:v>
                </c:pt>
                <c:pt idx="2">
                  <c:v>Ano 2022</c:v>
                </c:pt>
              </c:strCache>
            </c:strRef>
          </c:cat>
          <c:val>
            <c:numRef>
              <c:f>'Crescimento ou Declinio'!$G$25:$G$27</c:f>
              <c:numCache>
                <c:formatCode>_-[$$-409]* #,##0.00_ ;_-[$$-409]* \-#,##0.00\ ;_-[$$-409]* "-"??_ ;_-@_ </c:formatCode>
                <c:ptCount val="3"/>
                <c:pt idx="0">
                  <c:v>5286576</c:v>
                </c:pt>
                <c:pt idx="1">
                  <c:v>7704170</c:v>
                </c:pt>
                <c:pt idx="2">
                  <c:v>6007754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6-4E48-B2B9-1975B722E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326136"/>
        <c:axId val="153019054"/>
      </c:lineChart>
      <c:catAx>
        <c:axId val="180632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3019054"/>
        <c:crosses val="autoZero"/>
        <c:auto val="1"/>
        <c:lblAlgn val="ctr"/>
        <c:lblOffset val="100"/>
        <c:noMultiLvlLbl val="1"/>
      </c:catAx>
      <c:valAx>
        <c:axId val="153019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80632613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28</xdr:row>
      <xdr:rowOff>47625</xdr:rowOff>
    </xdr:from>
    <xdr:ext cx="4657725" cy="3514725"/>
    <xdr:graphicFrame macro="">
      <xdr:nvGraphicFramePr>
        <xdr:cNvPr id="4393822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114300</xdr:colOff>
      <xdr:row>28</xdr:row>
      <xdr:rowOff>19050</xdr:rowOff>
    </xdr:from>
    <xdr:ext cx="5076825" cy="3514725"/>
    <xdr:graphicFrame macro="">
      <xdr:nvGraphicFramePr>
        <xdr:cNvPr id="98201365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G1048576"/>
    </sheetView>
  </sheetViews>
  <sheetFormatPr defaultColWidth="14.42578125" defaultRowHeight="15" customHeight="1"/>
  <cols>
    <col min="1" max="1" width="28.140625" style="84" customWidth="1"/>
    <col min="2" max="2" width="12.85546875" style="84" customWidth="1"/>
    <col min="3" max="3" width="239.5703125" style="84" customWidth="1"/>
    <col min="4" max="4" width="18.7109375" style="84" customWidth="1"/>
    <col min="5" max="5" width="29.42578125" style="84" customWidth="1"/>
    <col min="6" max="6" width="27.28515625" style="84" customWidth="1"/>
    <col min="7" max="7" width="30.5703125" style="84" customWidth="1"/>
    <col min="8" max="10" width="9.140625" style="84" customWidth="1"/>
    <col min="11" max="11" width="14.42578125" style="84" customWidth="1"/>
    <col min="12" max="12" width="9.140625" style="84" customWidth="1"/>
    <col min="13" max="13" width="24.140625" style="84" customWidth="1"/>
    <col min="14" max="26" width="9.140625" style="84" customWidth="1"/>
    <col min="27" max="16384" width="14.42578125" style="84"/>
  </cols>
  <sheetData>
    <row r="1" spans="1:26" ht="14.25" customHeight="1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2" t="s">
        <v>5</v>
      </c>
      <c r="G1" s="82" t="s">
        <v>6</v>
      </c>
      <c r="H1" s="83"/>
      <c r="I1" s="83"/>
      <c r="J1" s="83"/>
      <c r="K1" s="81"/>
      <c r="L1" s="82"/>
      <c r="M1" s="82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spans="1:26" ht="14.25" hidden="1" customHeight="1">
      <c r="A2" s="81" t="s">
        <v>7</v>
      </c>
      <c r="B2" s="81">
        <v>8511</v>
      </c>
      <c r="C2" s="81" t="s">
        <v>8</v>
      </c>
      <c r="D2" s="81" t="s">
        <v>9</v>
      </c>
      <c r="E2" s="81" t="s">
        <v>10</v>
      </c>
      <c r="F2" s="82">
        <v>1816</v>
      </c>
      <c r="G2" s="82">
        <v>0</v>
      </c>
      <c r="H2" s="83"/>
      <c r="I2" s="83"/>
      <c r="J2" s="83"/>
      <c r="K2" s="81"/>
      <c r="L2" s="82"/>
      <c r="M2" s="82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1:26" ht="14.25" hidden="1" customHeight="1">
      <c r="A3" s="81" t="s">
        <v>11</v>
      </c>
      <c r="B3" s="81">
        <v>8511</v>
      </c>
      <c r="C3" s="81" t="s">
        <v>8</v>
      </c>
      <c r="D3" s="81" t="s">
        <v>9</v>
      </c>
      <c r="E3" s="81" t="s">
        <v>12</v>
      </c>
      <c r="F3" s="82">
        <v>6434</v>
      </c>
      <c r="G3" s="82">
        <v>450</v>
      </c>
      <c r="H3" s="83"/>
      <c r="I3" s="83"/>
      <c r="J3" s="83"/>
      <c r="K3" s="81"/>
      <c r="L3" s="82"/>
      <c r="M3" s="82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spans="1:26" ht="14.25" hidden="1" customHeight="1">
      <c r="A4" s="81" t="s">
        <v>13</v>
      </c>
      <c r="B4" s="81">
        <v>8511</v>
      </c>
      <c r="C4" s="81" t="s">
        <v>8</v>
      </c>
      <c r="D4" s="81" t="s">
        <v>9</v>
      </c>
      <c r="E4" s="81" t="s">
        <v>12</v>
      </c>
      <c r="F4" s="82">
        <v>62946</v>
      </c>
      <c r="G4" s="82">
        <v>5648</v>
      </c>
      <c r="H4" s="83"/>
      <c r="I4" s="83"/>
      <c r="J4" s="83"/>
      <c r="K4" s="81"/>
      <c r="L4" s="82"/>
      <c r="M4" s="82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spans="1:26" ht="14.25" hidden="1" customHeight="1">
      <c r="A5" s="81" t="s">
        <v>14</v>
      </c>
      <c r="B5" s="81">
        <v>8511</v>
      </c>
      <c r="C5" s="81" t="s">
        <v>8</v>
      </c>
      <c r="D5" s="81" t="s">
        <v>9</v>
      </c>
      <c r="E5" s="81" t="s">
        <v>15</v>
      </c>
      <c r="F5" s="82">
        <v>5281</v>
      </c>
      <c r="G5" s="82">
        <v>2</v>
      </c>
      <c r="H5" s="83"/>
      <c r="I5" s="83"/>
      <c r="J5" s="83"/>
      <c r="K5" s="81"/>
      <c r="L5" s="82"/>
      <c r="M5" s="82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spans="1:26" ht="14.25" hidden="1" customHeight="1">
      <c r="A6" s="81" t="s">
        <v>7</v>
      </c>
      <c r="B6" s="81">
        <v>8511</v>
      </c>
      <c r="C6" s="81" t="s">
        <v>8</v>
      </c>
      <c r="D6" s="81" t="s">
        <v>9</v>
      </c>
      <c r="E6" s="81" t="s">
        <v>15</v>
      </c>
      <c r="F6" s="82">
        <v>5504</v>
      </c>
      <c r="G6" s="82">
        <v>65</v>
      </c>
      <c r="H6" s="83"/>
      <c r="I6" s="83"/>
      <c r="J6" s="83"/>
      <c r="K6" s="81"/>
      <c r="L6" s="82"/>
      <c r="M6" s="82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 spans="1:26" ht="14.25" hidden="1" customHeight="1">
      <c r="A7" s="81" t="s">
        <v>16</v>
      </c>
      <c r="B7" s="81">
        <v>8511</v>
      </c>
      <c r="C7" s="81" t="s">
        <v>8</v>
      </c>
      <c r="D7" s="81" t="s">
        <v>9</v>
      </c>
      <c r="E7" s="81" t="s">
        <v>15</v>
      </c>
      <c r="F7" s="82">
        <v>50889</v>
      </c>
      <c r="G7" s="82">
        <v>480</v>
      </c>
      <c r="H7" s="83"/>
      <c r="I7" s="83"/>
      <c r="J7" s="83"/>
      <c r="K7" s="81"/>
      <c r="L7" s="82"/>
      <c r="M7" s="82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 spans="1:26" ht="14.25" hidden="1" customHeight="1">
      <c r="A8" s="81" t="s">
        <v>17</v>
      </c>
      <c r="B8" s="81">
        <v>8511</v>
      </c>
      <c r="C8" s="81" t="s">
        <v>8</v>
      </c>
      <c r="D8" s="81" t="s">
        <v>9</v>
      </c>
      <c r="E8" s="81" t="s">
        <v>10</v>
      </c>
      <c r="F8" s="82">
        <v>48851</v>
      </c>
      <c r="G8" s="82">
        <v>16</v>
      </c>
      <c r="H8" s="83"/>
      <c r="I8" s="83"/>
      <c r="J8" s="83"/>
      <c r="K8" s="81"/>
      <c r="L8" s="82"/>
      <c r="M8" s="82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 spans="1:26" ht="14.25" hidden="1" customHeight="1">
      <c r="A9" s="81" t="s">
        <v>18</v>
      </c>
      <c r="B9" s="81">
        <v>8511</v>
      </c>
      <c r="C9" s="81" t="s">
        <v>8</v>
      </c>
      <c r="D9" s="81" t="s">
        <v>9</v>
      </c>
      <c r="E9" s="81" t="s">
        <v>10</v>
      </c>
      <c r="F9" s="82">
        <v>8421</v>
      </c>
      <c r="G9" s="82">
        <v>31</v>
      </c>
      <c r="H9" s="83"/>
      <c r="I9" s="83"/>
      <c r="J9" s="83"/>
      <c r="K9" s="81"/>
      <c r="L9" s="82"/>
      <c r="M9" s="82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 spans="1:26" ht="14.25" hidden="1" customHeight="1">
      <c r="A10" s="81" t="s">
        <v>19</v>
      </c>
      <c r="B10" s="81">
        <v>8511</v>
      </c>
      <c r="C10" s="81" t="s">
        <v>8</v>
      </c>
      <c r="D10" s="81" t="s">
        <v>9</v>
      </c>
      <c r="E10" s="81" t="s">
        <v>10</v>
      </c>
      <c r="F10" s="82">
        <v>122244</v>
      </c>
      <c r="G10" s="82">
        <v>84</v>
      </c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 spans="1:26" ht="14.25" hidden="1" customHeight="1">
      <c r="A11" s="81" t="s">
        <v>13</v>
      </c>
      <c r="B11" s="81">
        <v>8511</v>
      </c>
      <c r="C11" s="81" t="s">
        <v>8</v>
      </c>
      <c r="D11" s="81" t="s">
        <v>9</v>
      </c>
      <c r="E11" s="81" t="s">
        <v>10</v>
      </c>
      <c r="F11" s="82">
        <v>1827</v>
      </c>
      <c r="G11" s="82">
        <v>108</v>
      </c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 spans="1:26" ht="14.25" hidden="1" customHeight="1">
      <c r="A12" s="81" t="s">
        <v>20</v>
      </c>
      <c r="B12" s="81">
        <v>8511</v>
      </c>
      <c r="C12" s="81" t="s">
        <v>8</v>
      </c>
      <c r="D12" s="81" t="s">
        <v>9</v>
      </c>
      <c r="E12" s="81" t="s">
        <v>10</v>
      </c>
      <c r="F12" s="82">
        <v>171224</v>
      </c>
      <c r="G12" s="82">
        <v>182</v>
      </c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 spans="1:26" ht="14.25" hidden="1" customHeight="1">
      <c r="A13" s="81" t="s">
        <v>21</v>
      </c>
      <c r="B13" s="81">
        <v>8511</v>
      </c>
      <c r="C13" s="81" t="s">
        <v>8</v>
      </c>
      <c r="D13" s="81" t="s">
        <v>9</v>
      </c>
      <c r="E13" s="81" t="s">
        <v>22</v>
      </c>
      <c r="F13" s="82">
        <v>1859</v>
      </c>
      <c r="G13" s="82">
        <v>0</v>
      </c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 spans="1:26" ht="14.25" hidden="1" customHeight="1">
      <c r="A14" s="81" t="s">
        <v>23</v>
      </c>
      <c r="B14" s="81">
        <v>8511</v>
      </c>
      <c r="C14" s="81" t="s">
        <v>8</v>
      </c>
      <c r="D14" s="81" t="s">
        <v>9</v>
      </c>
      <c r="E14" s="81" t="s">
        <v>22</v>
      </c>
      <c r="F14" s="82">
        <v>3110</v>
      </c>
      <c r="G14" s="82">
        <v>1</v>
      </c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 spans="1:26" ht="14.25" hidden="1" customHeight="1">
      <c r="A15" s="81" t="s">
        <v>20</v>
      </c>
      <c r="B15" s="81">
        <v>8511</v>
      </c>
      <c r="C15" s="81" t="s">
        <v>8</v>
      </c>
      <c r="D15" s="81" t="s">
        <v>9</v>
      </c>
      <c r="E15" s="81" t="s">
        <v>22</v>
      </c>
      <c r="F15" s="82">
        <v>24288</v>
      </c>
      <c r="G15" s="82">
        <v>8</v>
      </c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 spans="1:26" ht="14.25" hidden="1" customHeight="1">
      <c r="A16" s="81" t="s">
        <v>24</v>
      </c>
      <c r="B16" s="81">
        <v>8511</v>
      </c>
      <c r="C16" s="81" t="s">
        <v>8</v>
      </c>
      <c r="D16" s="81" t="s">
        <v>9</v>
      </c>
      <c r="E16" s="81" t="s">
        <v>22</v>
      </c>
      <c r="F16" s="82">
        <v>766</v>
      </c>
      <c r="G16" s="82">
        <v>16</v>
      </c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 spans="1:26" ht="14.25" hidden="1" customHeight="1">
      <c r="A17" s="81" t="s">
        <v>25</v>
      </c>
      <c r="B17" s="81">
        <v>8511</v>
      </c>
      <c r="C17" s="81" t="s">
        <v>8</v>
      </c>
      <c r="D17" s="81" t="s">
        <v>9</v>
      </c>
      <c r="E17" s="81" t="s">
        <v>22</v>
      </c>
      <c r="F17" s="82">
        <v>133106</v>
      </c>
      <c r="G17" s="82">
        <v>12890</v>
      </c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 spans="1:26" ht="14.25" hidden="1" customHeight="1">
      <c r="A18" s="81" t="s">
        <v>16</v>
      </c>
      <c r="B18" s="81">
        <v>8511</v>
      </c>
      <c r="C18" s="81" t="s">
        <v>8</v>
      </c>
      <c r="D18" s="81" t="s">
        <v>9</v>
      </c>
      <c r="E18" s="81" t="s">
        <v>10</v>
      </c>
      <c r="F18" s="82">
        <v>408042</v>
      </c>
      <c r="G18" s="82">
        <v>4169</v>
      </c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 spans="1:26" ht="14.25" hidden="1" customHeight="1">
      <c r="A19" s="81" t="s">
        <v>24</v>
      </c>
      <c r="B19" s="81">
        <v>8511</v>
      </c>
      <c r="C19" s="81" t="s">
        <v>8</v>
      </c>
      <c r="D19" s="81" t="s">
        <v>9</v>
      </c>
      <c r="E19" s="81" t="s">
        <v>10</v>
      </c>
      <c r="F19" s="82">
        <v>4951146</v>
      </c>
      <c r="G19" s="82">
        <v>386542</v>
      </c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 spans="1:26" ht="14.25" hidden="1" customHeight="1">
      <c r="A20" s="81" t="s">
        <v>26</v>
      </c>
      <c r="B20" s="81">
        <v>8512</v>
      </c>
      <c r="C20" s="81" t="s">
        <v>27</v>
      </c>
      <c r="D20" s="81" t="s">
        <v>9</v>
      </c>
      <c r="E20" s="81" t="s">
        <v>12</v>
      </c>
      <c r="F20" s="82">
        <v>315</v>
      </c>
      <c r="G20" s="82">
        <v>0</v>
      </c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 spans="1:26" ht="14.25" hidden="1" customHeight="1">
      <c r="A21" s="81" t="s">
        <v>26</v>
      </c>
      <c r="B21" s="81">
        <v>8512</v>
      </c>
      <c r="C21" s="81" t="s">
        <v>27</v>
      </c>
      <c r="D21" s="81" t="s">
        <v>9</v>
      </c>
      <c r="E21" s="81" t="s">
        <v>10</v>
      </c>
      <c r="F21" s="82">
        <v>2253</v>
      </c>
      <c r="G21" s="82">
        <v>1</v>
      </c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 spans="1:26" ht="14.25" hidden="1" customHeight="1">
      <c r="A22" s="81" t="s">
        <v>19</v>
      </c>
      <c r="B22" s="81">
        <v>8512</v>
      </c>
      <c r="C22" s="81" t="s">
        <v>27</v>
      </c>
      <c r="D22" s="81" t="s">
        <v>9</v>
      </c>
      <c r="E22" s="81" t="s">
        <v>10</v>
      </c>
      <c r="F22" s="82">
        <v>90</v>
      </c>
      <c r="G22" s="82">
        <v>2</v>
      </c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 spans="1:26" ht="14.25" hidden="1" customHeight="1">
      <c r="A23" s="85" t="s">
        <v>26</v>
      </c>
      <c r="B23" s="85">
        <v>8512</v>
      </c>
      <c r="C23" s="85" t="s">
        <v>27</v>
      </c>
      <c r="D23" s="85" t="s">
        <v>9</v>
      </c>
      <c r="E23" s="85" t="s">
        <v>15</v>
      </c>
      <c r="F23" s="86">
        <v>668</v>
      </c>
      <c r="G23" s="86">
        <v>1</v>
      </c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 spans="1:26" ht="14.25" hidden="1" customHeight="1">
      <c r="A24" s="81" t="s">
        <v>11</v>
      </c>
      <c r="B24" s="81">
        <v>8512</v>
      </c>
      <c r="C24" s="81" t="s">
        <v>27</v>
      </c>
      <c r="D24" s="81" t="s">
        <v>9</v>
      </c>
      <c r="E24" s="81" t="s">
        <v>12</v>
      </c>
      <c r="F24" s="82">
        <v>6061</v>
      </c>
      <c r="G24" s="82">
        <v>549</v>
      </c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spans="1:26" ht="14.25" hidden="1" customHeight="1">
      <c r="A25" s="81" t="s">
        <v>28</v>
      </c>
      <c r="B25" s="81">
        <v>8512</v>
      </c>
      <c r="C25" s="81" t="s">
        <v>27</v>
      </c>
      <c r="D25" s="81" t="s">
        <v>9</v>
      </c>
      <c r="E25" s="81" t="s">
        <v>12</v>
      </c>
      <c r="F25" s="82">
        <v>47200</v>
      </c>
      <c r="G25" s="82">
        <v>2089</v>
      </c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 spans="1:26" ht="14.25" hidden="1" customHeight="1">
      <c r="A26" s="81" t="s">
        <v>23</v>
      </c>
      <c r="B26" s="81">
        <v>8512</v>
      </c>
      <c r="C26" s="81" t="s">
        <v>27</v>
      </c>
      <c r="D26" s="81" t="s">
        <v>9</v>
      </c>
      <c r="E26" s="81" t="s">
        <v>12</v>
      </c>
      <c r="F26" s="82">
        <v>34199</v>
      </c>
      <c r="G26" s="82">
        <v>3268</v>
      </c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 spans="1:26" ht="14.25" hidden="1" customHeight="1">
      <c r="A27" s="81" t="s">
        <v>29</v>
      </c>
      <c r="B27" s="81">
        <v>8512</v>
      </c>
      <c r="C27" s="81" t="s">
        <v>27</v>
      </c>
      <c r="D27" s="81" t="s">
        <v>9</v>
      </c>
      <c r="E27" s="81" t="s">
        <v>12</v>
      </c>
      <c r="F27" s="82">
        <v>11315</v>
      </c>
      <c r="G27" s="82">
        <v>3322</v>
      </c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 spans="1:26" ht="14.25" hidden="1" customHeight="1">
      <c r="A28" s="81" t="s">
        <v>30</v>
      </c>
      <c r="B28" s="81">
        <v>8512</v>
      </c>
      <c r="C28" s="81" t="s">
        <v>27</v>
      </c>
      <c r="D28" s="81" t="s">
        <v>9</v>
      </c>
      <c r="E28" s="81" t="s">
        <v>31</v>
      </c>
      <c r="F28" s="82">
        <v>18999</v>
      </c>
      <c r="G28" s="82">
        <v>169</v>
      </c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 spans="1:26" ht="14.25" hidden="1" customHeight="1">
      <c r="A29" s="85" t="s">
        <v>32</v>
      </c>
      <c r="B29" s="85">
        <v>8512</v>
      </c>
      <c r="C29" s="85" t="s">
        <v>27</v>
      </c>
      <c r="D29" s="85" t="s">
        <v>9</v>
      </c>
      <c r="E29" s="85" t="s">
        <v>15</v>
      </c>
      <c r="F29" s="86">
        <v>259</v>
      </c>
      <c r="G29" s="86">
        <v>6</v>
      </c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 spans="1:26" ht="14.25" hidden="1" customHeight="1">
      <c r="A30" s="81" t="s">
        <v>33</v>
      </c>
      <c r="B30" s="81">
        <v>8512</v>
      </c>
      <c r="C30" s="81" t="s">
        <v>27</v>
      </c>
      <c r="D30" s="81" t="s">
        <v>9</v>
      </c>
      <c r="E30" s="81" t="s">
        <v>31</v>
      </c>
      <c r="F30" s="82">
        <v>5101</v>
      </c>
      <c r="G30" s="82">
        <v>432</v>
      </c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 spans="1:26" ht="14.25" hidden="1" customHeight="1">
      <c r="A31" s="85" t="s">
        <v>7</v>
      </c>
      <c r="B31" s="85">
        <v>8512</v>
      </c>
      <c r="C31" s="85" t="s">
        <v>27</v>
      </c>
      <c r="D31" s="85" t="s">
        <v>9</v>
      </c>
      <c r="E31" s="85" t="s">
        <v>15</v>
      </c>
      <c r="F31" s="86">
        <v>30710</v>
      </c>
      <c r="G31" s="86">
        <v>597</v>
      </c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spans="1:26" ht="14.25" hidden="1" customHeight="1">
      <c r="A32" s="81" t="s">
        <v>34</v>
      </c>
      <c r="B32" s="81">
        <v>8512</v>
      </c>
      <c r="C32" s="81" t="s">
        <v>27</v>
      </c>
      <c r="D32" s="81" t="s">
        <v>9</v>
      </c>
      <c r="E32" s="81" t="s">
        <v>10</v>
      </c>
      <c r="F32" s="82">
        <v>589</v>
      </c>
      <c r="G32" s="82">
        <v>8</v>
      </c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 spans="1:26" ht="14.25" hidden="1" customHeight="1">
      <c r="A33" s="85" t="s">
        <v>13</v>
      </c>
      <c r="B33" s="85">
        <v>8512</v>
      </c>
      <c r="C33" s="85" t="s">
        <v>27</v>
      </c>
      <c r="D33" s="85" t="s">
        <v>9</v>
      </c>
      <c r="E33" s="85" t="s">
        <v>15</v>
      </c>
      <c r="F33" s="86">
        <v>20175</v>
      </c>
      <c r="G33" s="86">
        <v>613</v>
      </c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 spans="1:26" ht="14.25" hidden="1" customHeight="1">
      <c r="A34" s="81" t="s">
        <v>24</v>
      </c>
      <c r="B34" s="81">
        <v>8512</v>
      </c>
      <c r="C34" s="81" t="s">
        <v>27</v>
      </c>
      <c r="D34" s="81" t="s">
        <v>9</v>
      </c>
      <c r="E34" s="81" t="s">
        <v>12</v>
      </c>
      <c r="F34" s="82">
        <v>607435</v>
      </c>
      <c r="G34" s="82">
        <v>76439</v>
      </c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 spans="1:26" ht="14.25" hidden="1" customHeight="1">
      <c r="A35" s="81" t="s">
        <v>13</v>
      </c>
      <c r="B35" s="81">
        <v>8512</v>
      </c>
      <c r="C35" s="81" t="s">
        <v>27</v>
      </c>
      <c r="D35" s="81" t="s">
        <v>9</v>
      </c>
      <c r="E35" s="81" t="s">
        <v>12</v>
      </c>
      <c r="F35" s="82">
        <v>969433</v>
      </c>
      <c r="G35" s="82">
        <v>86336</v>
      </c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 spans="1:26" ht="14.25" hidden="1" customHeight="1">
      <c r="A36" s="85" t="s">
        <v>16</v>
      </c>
      <c r="B36" s="85">
        <v>8512</v>
      </c>
      <c r="C36" s="85" t="s">
        <v>27</v>
      </c>
      <c r="D36" s="85" t="s">
        <v>9</v>
      </c>
      <c r="E36" s="85" t="s">
        <v>15</v>
      </c>
      <c r="F36" s="86">
        <v>61425</v>
      </c>
      <c r="G36" s="86">
        <v>838</v>
      </c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 spans="1:26" ht="14.25" hidden="1" customHeight="1">
      <c r="A37" s="81" t="s">
        <v>20</v>
      </c>
      <c r="B37" s="81">
        <v>8512</v>
      </c>
      <c r="C37" s="81" t="s">
        <v>27</v>
      </c>
      <c r="D37" s="81" t="s">
        <v>9</v>
      </c>
      <c r="E37" s="81" t="s">
        <v>12</v>
      </c>
      <c r="F37" s="82">
        <v>761049</v>
      </c>
      <c r="G37" s="82">
        <v>90176</v>
      </c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 spans="1:26" ht="14.25" hidden="1" customHeight="1">
      <c r="A38" s="81" t="s">
        <v>35</v>
      </c>
      <c r="B38" s="81">
        <v>8512</v>
      </c>
      <c r="C38" s="81" t="s">
        <v>27</v>
      </c>
      <c r="D38" s="81" t="s">
        <v>9</v>
      </c>
      <c r="E38" s="81" t="s">
        <v>10</v>
      </c>
      <c r="F38" s="82">
        <v>8307</v>
      </c>
      <c r="G38" s="82">
        <v>128</v>
      </c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 spans="1:26" ht="14.25" hidden="1" customHeight="1">
      <c r="A39" s="81" t="s">
        <v>7</v>
      </c>
      <c r="B39" s="81">
        <v>8512</v>
      </c>
      <c r="C39" s="81" t="s">
        <v>27</v>
      </c>
      <c r="D39" s="81" t="s">
        <v>9</v>
      </c>
      <c r="E39" s="81" t="s">
        <v>10</v>
      </c>
      <c r="F39" s="82">
        <v>3760</v>
      </c>
      <c r="G39" s="82">
        <v>160</v>
      </c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 spans="1:26" ht="14.25" hidden="1" customHeight="1">
      <c r="A40" s="81" t="s">
        <v>23</v>
      </c>
      <c r="B40" s="81">
        <v>8512</v>
      </c>
      <c r="C40" s="81" t="s">
        <v>27</v>
      </c>
      <c r="D40" s="81" t="s">
        <v>9</v>
      </c>
      <c r="E40" s="81" t="s">
        <v>10</v>
      </c>
      <c r="F40" s="82">
        <v>90401</v>
      </c>
      <c r="G40" s="82">
        <v>1270</v>
      </c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 spans="1:26" ht="14.25" hidden="1" customHeight="1">
      <c r="A41" s="81" t="s">
        <v>13</v>
      </c>
      <c r="B41" s="81">
        <v>8512</v>
      </c>
      <c r="C41" s="81" t="s">
        <v>27</v>
      </c>
      <c r="D41" s="81" t="s">
        <v>9</v>
      </c>
      <c r="E41" s="81" t="s">
        <v>22</v>
      </c>
      <c r="F41" s="82">
        <v>244</v>
      </c>
      <c r="G41" s="82">
        <v>13</v>
      </c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 spans="1:26" ht="14.25" hidden="1" customHeight="1">
      <c r="A42" s="81" t="s">
        <v>24</v>
      </c>
      <c r="B42" s="81">
        <v>8512</v>
      </c>
      <c r="C42" s="81" t="s">
        <v>27</v>
      </c>
      <c r="D42" s="81" t="s">
        <v>9</v>
      </c>
      <c r="E42" s="81" t="s">
        <v>22</v>
      </c>
      <c r="F42" s="82">
        <v>1140</v>
      </c>
      <c r="G42" s="82">
        <v>19</v>
      </c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 spans="1:26" ht="14.25" hidden="1" customHeight="1">
      <c r="A43" s="81" t="s">
        <v>36</v>
      </c>
      <c r="B43" s="81">
        <v>8512</v>
      </c>
      <c r="C43" s="81" t="s">
        <v>27</v>
      </c>
      <c r="D43" s="81" t="s">
        <v>9</v>
      </c>
      <c r="E43" s="81" t="s">
        <v>22</v>
      </c>
      <c r="F43" s="82">
        <v>34016</v>
      </c>
      <c r="G43" s="82">
        <v>216</v>
      </c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 spans="1:26" ht="14.25" hidden="1" customHeight="1">
      <c r="A44" s="81" t="s">
        <v>16</v>
      </c>
      <c r="B44" s="81">
        <v>8512</v>
      </c>
      <c r="C44" s="81" t="s">
        <v>27</v>
      </c>
      <c r="D44" s="81" t="s">
        <v>9</v>
      </c>
      <c r="E44" s="81" t="s">
        <v>22</v>
      </c>
      <c r="F44" s="82">
        <v>8355</v>
      </c>
      <c r="G44" s="82">
        <v>278</v>
      </c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 spans="1:26" ht="14.25" hidden="1" customHeight="1">
      <c r="A45" s="81" t="s">
        <v>7</v>
      </c>
      <c r="B45" s="81">
        <v>8512</v>
      </c>
      <c r="C45" s="81" t="s">
        <v>27</v>
      </c>
      <c r="D45" s="81" t="s">
        <v>9</v>
      </c>
      <c r="E45" s="81" t="s">
        <v>22</v>
      </c>
      <c r="F45" s="82">
        <v>11370</v>
      </c>
      <c r="G45" s="82">
        <v>512</v>
      </c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 spans="1:26" ht="14.25" hidden="1" customHeight="1">
      <c r="A46" s="81" t="s">
        <v>19</v>
      </c>
      <c r="B46" s="81">
        <v>8512</v>
      </c>
      <c r="C46" s="81" t="s">
        <v>27</v>
      </c>
      <c r="D46" s="81" t="s">
        <v>9</v>
      </c>
      <c r="E46" s="81" t="s">
        <v>22</v>
      </c>
      <c r="F46" s="82">
        <v>48405</v>
      </c>
      <c r="G46" s="82">
        <v>601</v>
      </c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 spans="1:26" ht="14.25" hidden="1" customHeight="1">
      <c r="A47" s="81" t="s">
        <v>37</v>
      </c>
      <c r="B47" s="81">
        <v>8512</v>
      </c>
      <c r="C47" s="81" t="s">
        <v>27</v>
      </c>
      <c r="D47" s="81" t="s">
        <v>9</v>
      </c>
      <c r="E47" s="81" t="s">
        <v>22</v>
      </c>
      <c r="F47" s="82">
        <v>42149</v>
      </c>
      <c r="G47" s="82">
        <v>1019</v>
      </c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 spans="1:26" ht="14.25" hidden="1" customHeight="1">
      <c r="A48" s="81" t="s">
        <v>38</v>
      </c>
      <c r="B48" s="81">
        <v>8512</v>
      </c>
      <c r="C48" s="81" t="s">
        <v>27</v>
      </c>
      <c r="D48" s="81" t="s">
        <v>9</v>
      </c>
      <c r="E48" s="81" t="s">
        <v>22</v>
      </c>
      <c r="F48" s="82">
        <v>58585</v>
      </c>
      <c r="G48" s="82">
        <v>3434</v>
      </c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 spans="1:26" ht="14.25" hidden="1" customHeight="1">
      <c r="A49" s="81" t="s">
        <v>39</v>
      </c>
      <c r="B49" s="81">
        <v>8512</v>
      </c>
      <c r="C49" s="81" t="s">
        <v>27</v>
      </c>
      <c r="D49" s="81" t="s">
        <v>9</v>
      </c>
      <c r="E49" s="81" t="s">
        <v>10</v>
      </c>
      <c r="F49" s="82">
        <v>227639</v>
      </c>
      <c r="G49" s="82">
        <v>9563</v>
      </c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 spans="1:26" ht="14.25" hidden="1" customHeight="1">
      <c r="A50" s="81" t="s">
        <v>40</v>
      </c>
      <c r="B50" s="81">
        <v>8512</v>
      </c>
      <c r="C50" s="81" t="s">
        <v>27</v>
      </c>
      <c r="D50" s="81" t="s">
        <v>9</v>
      </c>
      <c r="E50" s="81" t="s">
        <v>10</v>
      </c>
      <c r="F50" s="82">
        <v>486733</v>
      </c>
      <c r="G50" s="82">
        <v>13369</v>
      </c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 spans="1:26" ht="14.25" hidden="1" customHeight="1">
      <c r="A51" s="81" t="s">
        <v>20</v>
      </c>
      <c r="B51" s="81">
        <v>8512</v>
      </c>
      <c r="C51" s="81" t="s">
        <v>27</v>
      </c>
      <c r="D51" s="81" t="s">
        <v>9</v>
      </c>
      <c r="E51" s="81" t="s">
        <v>10</v>
      </c>
      <c r="F51" s="82">
        <v>1595032</v>
      </c>
      <c r="G51" s="82">
        <v>15141</v>
      </c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 spans="1:26" ht="14.25" hidden="1" customHeight="1">
      <c r="A52" s="81" t="s">
        <v>13</v>
      </c>
      <c r="B52" s="81">
        <v>8512</v>
      </c>
      <c r="C52" s="81" t="s">
        <v>27</v>
      </c>
      <c r="D52" s="81" t="s">
        <v>9</v>
      </c>
      <c r="E52" s="81" t="s">
        <v>10</v>
      </c>
      <c r="F52" s="82">
        <v>281809</v>
      </c>
      <c r="G52" s="82">
        <v>26060</v>
      </c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 spans="1:26" ht="14.25" hidden="1" customHeight="1">
      <c r="A53" s="81" t="s">
        <v>13</v>
      </c>
      <c r="B53" s="81">
        <v>8703</v>
      </c>
      <c r="C53" s="81" t="s">
        <v>41</v>
      </c>
      <c r="D53" s="81" t="s">
        <v>9</v>
      </c>
      <c r="E53" s="81" t="s">
        <v>12</v>
      </c>
      <c r="F53" s="82">
        <v>6612940</v>
      </c>
      <c r="G53" s="82">
        <v>447112</v>
      </c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 spans="1:26" ht="14.25" hidden="1" customHeight="1">
      <c r="A54" s="81" t="s">
        <v>20</v>
      </c>
      <c r="B54" s="81">
        <v>8703</v>
      </c>
      <c r="C54" s="81" t="s">
        <v>41</v>
      </c>
      <c r="D54" s="81" t="s">
        <v>9</v>
      </c>
      <c r="E54" s="81" t="s">
        <v>10</v>
      </c>
      <c r="F54" s="82">
        <v>2454648</v>
      </c>
      <c r="G54" s="82">
        <v>117180</v>
      </c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spans="1:26" ht="14.25" hidden="1" customHeight="1">
      <c r="A55" s="81" t="s">
        <v>23</v>
      </c>
      <c r="B55" s="81">
        <v>8703</v>
      </c>
      <c r="C55" s="81" t="s">
        <v>41</v>
      </c>
      <c r="D55" s="81" t="s">
        <v>9</v>
      </c>
      <c r="E55" s="81" t="s">
        <v>10</v>
      </c>
      <c r="F55" s="82">
        <v>24582379</v>
      </c>
      <c r="G55" s="82">
        <v>1989239</v>
      </c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 spans="1:26" ht="14.25" hidden="1" customHeight="1">
      <c r="A56" s="87" t="s">
        <v>13</v>
      </c>
      <c r="B56" s="87">
        <v>8711</v>
      </c>
      <c r="C56" s="87" t="s">
        <v>42</v>
      </c>
      <c r="D56" s="87" t="s">
        <v>9</v>
      </c>
      <c r="E56" s="87" t="s">
        <v>22</v>
      </c>
      <c r="F56" s="88">
        <v>28282</v>
      </c>
      <c r="G56" s="88">
        <v>8818</v>
      </c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</row>
    <row r="57" spans="1:26" ht="14.25" hidden="1" customHeight="1">
      <c r="A57" s="81" t="s">
        <v>13</v>
      </c>
      <c r="B57" s="81">
        <v>8407</v>
      </c>
      <c r="C57" s="81" t="s">
        <v>43</v>
      </c>
      <c r="D57" s="81" t="s">
        <v>9</v>
      </c>
      <c r="E57" s="81" t="s">
        <v>12</v>
      </c>
      <c r="F57" s="82">
        <v>1947112</v>
      </c>
      <c r="G57" s="82">
        <v>200052</v>
      </c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 spans="1:26" ht="14.25" hidden="1" customHeight="1">
      <c r="A58" s="81" t="s">
        <v>20</v>
      </c>
      <c r="B58" s="81">
        <v>8407</v>
      </c>
      <c r="C58" s="81" t="s">
        <v>43</v>
      </c>
      <c r="D58" s="81" t="s">
        <v>9</v>
      </c>
      <c r="E58" s="81" t="s">
        <v>10</v>
      </c>
      <c r="F58" s="82">
        <v>10277</v>
      </c>
      <c r="G58" s="82">
        <v>449</v>
      </c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spans="1:26" ht="14.25" hidden="1" customHeight="1">
      <c r="A59" s="81" t="s">
        <v>24</v>
      </c>
      <c r="B59" s="81">
        <v>8407</v>
      </c>
      <c r="C59" s="81" t="s">
        <v>43</v>
      </c>
      <c r="D59" s="81" t="s">
        <v>9</v>
      </c>
      <c r="E59" s="81" t="s">
        <v>22</v>
      </c>
      <c r="F59" s="82">
        <v>11121</v>
      </c>
      <c r="G59" s="82">
        <v>1075</v>
      </c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spans="1:26" ht="14.25" hidden="1" customHeight="1">
      <c r="A60" s="81" t="s">
        <v>23</v>
      </c>
      <c r="B60" s="81">
        <v>8407</v>
      </c>
      <c r="C60" s="81" t="s">
        <v>43</v>
      </c>
      <c r="D60" s="81" t="s">
        <v>9</v>
      </c>
      <c r="E60" s="81" t="s">
        <v>10</v>
      </c>
      <c r="F60" s="82">
        <v>34597803</v>
      </c>
      <c r="G60" s="82">
        <v>1795957</v>
      </c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spans="1:26" ht="14.25" hidden="1" customHeight="1">
      <c r="A61" s="81" t="s">
        <v>44</v>
      </c>
      <c r="B61" s="81">
        <v>8408</v>
      </c>
      <c r="C61" s="81" t="s">
        <v>45</v>
      </c>
      <c r="D61" s="81" t="s">
        <v>9</v>
      </c>
      <c r="E61" s="81" t="s">
        <v>10</v>
      </c>
      <c r="F61" s="82">
        <v>35</v>
      </c>
      <c r="G61" s="82">
        <v>4</v>
      </c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spans="1:26" ht="14.25" hidden="1" customHeight="1">
      <c r="A62" s="81" t="s">
        <v>13</v>
      </c>
      <c r="B62" s="81">
        <v>8408</v>
      </c>
      <c r="C62" s="81" t="s">
        <v>45</v>
      </c>
      <c r="D62" s="81" t="s">
        <v>9</v>
      </c>
      <c r="E62" s="81" t="s">
        <v>15</v>
      </c>
      <c r="F62" s="82">
        <v>31187</v>
      </c>
      <c r="G62" s="82">
        <v>1800</v>
      </c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 spans="1:26" ht="14.25" hidden="1" customHeight="1">
      <c r="A63" s="81" t="s">
        <v>7</v>
      </c>
      <c r="B63" s="81">
        <v>8408</v>
      </c>
      <c r="C63" s="81" t="s">
        <v>45</v>
      </c>
      <c r="D63" s="81" t="s">
        <v>9</v>
      </c>
      <c r="E63" s="81" t="s">
        <v>15</v>
      </c>
      <c r="F63" s="82">
        <v>460013</v>
      </c>
      <c r="G63" s="82">
        <v>14426</v>
      </c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 spans="1:26" ht="14.25" hidden="1" customHeight="1">
      <c r="A64" s="81" t="s">
        <v>46</v>
      </c>
      <c r="B64" s="81">
        <v>8408</v>
      </c>
      <c r="C64" s="81" t="s">
        <v>45</v>
      </c>
      <c r="D64" s="81" t="s">
        <v>9</v>
      </c>
      <c r="E64" s="81" t="s">
        <v>15</v>
      </c>
      <c r="F64" s="82">
        <v>277378</v>
      </c>
      <c r="G64" s="82">
        <v>14800</v>
      </c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spans="1:26" ht="14.25" hidden="1" customHeight="1">
      <c r="A65" s="81" t="s">
        <v>16</v>
      </c>
      <c r="B65" s="81">
        <v>8408</v>
      </c>
      <c r="C65" s="81" t="s">
        <v>45</v>
      </c>
      <c r="D65" s="81" t="s">
        <v>9</v>
      </c>
      <c r="E65" s="81" t="s">
        <v>15</v>
      </c>
      <c r="F65" s="82">
        <v>722148</v>
      </c>
      <c r="G65" s="82">
        <v>21161</v>
      </c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spans="1:26" ht="14.25" hidden="1" customHeight="1">
      <c r="A66" s="81" t="s">
        <v>32</v>
      </c>
      <c r="B66" s="81">
        <v>8408</v>
      </c>
      <c r="C66" s="81" t="s">
        <v>45</v>
      </c>
      <c r="D66" s="81" t="s">
        <v>9</v>
      </c>
      <c r="E66" s="81" t="s">
        <v>15</v>
      </c>
      <c r="F66" s="82">
        <v>707601</v>
      </c>
      <c r="G66" s="82">
        <v>48469</v>
      </c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 spans="1:26" ht="14.25" hidden="1" customHeight="1">
      <c r="A67" s="81" t="s">
        <v>11</v>
      </c>
      <c r="B67" s="81">
        <v>8408</v>
      </c>
      <c r="C67" s="81" t="s">
        <v>45</v>
      </c>
      <c r="D67" s="81" t="s">
        <v>9</v>
      </c>
      <c r="E67" s="81" t="s">
        <v>12</v>
      </c>
      <c r="F67" s="82">
        <v>24895</v>
      </c>
      <c r="G67" s="82">
        <v>3964</v>
      </c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spans="1:26" ht="14.25" hidden="1" customHeight="1">
      <c r="A68" s="81" t="s">
        <v>13</v>
      </c>
      <c r="B68" s="81">
        <v>8408</v>
      </c>
      <c r="C68" s="81" t="s">
        <v>45</v>
      </c>
      <c r="D68" s="81" t="s">
        <v>9</v>
      </c>
      <c r="E68" s="81" t="s">
        <v>12</v>
      </c>
      <c r="F68" s="82">
        <v>242076</v>
      </c>
      <c r="G68" s="82">
        <v>13358</v>
      </c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spans="1:26" ht="14.25" hidden="1" customHeight="1">
      <c r="A69" s="81" t="s">
        <v>23</v>
      </c>
      <c r="B69" s="81">
        <v>3921</v>
      </c>
      <c r="C69" s="81" t="s">
        <v>47</v>
      </c>
      <c r="D69" s="81" t="s">
        <v>9</v>
      </c>
      <c r="E69" s="81" t="s">
        <v>10</v>
      </c>
      <c r="F69" s="82">
        <v>298</v>
      </c>
      <c r="G69" s="82">
        <v>0</v>
      </c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 spans="1:26" ht="14.25" hidden="1" customHeight="1">
      <c r="A70" s="81" t="s">
        <v>14</v>
      </c>
      <c r="B70" s="81">
        <v>3921</v>
      </c>
      <c r="C70" s="81" t="s">
        <v>47</v>
      </c>
      <c r="D70" s="81" t="s">
        <v>9</v>
      </c>
      <c r="E70" s="81" t="s">
        <v>10</v>
      </c>
      <c r="F70" s="82">
        <v>291</v>
      </c>
      <c r="G70" s="82">
        <v>0</v>
      </c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spans="1:26" ht="14.25" hidden="1" customHeight="1">
      <c r="A71" s="81" t="s">
        <v>48</v>
      </c>
      <c r="B71" s="81">
        <v>3921</v>
      </c>
      <c r="C71" s="81" t="s">
        <v>47</v>
      </c>
      <c r="D71" s="81" t="s">
        <v>9</v>
      </c>
      <c r="E71" s="81" t="s">
        <v>10</v>
      </c>
      <c r="F71" s="82">
        <v>2</v>
      </c>
      <c r="G71" s="82">
        <v>0</v>
      </c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 spans="1:26" ht="14.25" hidden="1" customHeight="1">
      <c r="A72" s="81" t="s">
        <v>18</v>
      </c>
      <c r="B72" s="81">
        <v>3921</v>
      </c>
      <c r="C72" s="81" t="s">
        <v>47</v>
      </c>
      <c r="D72" s="81" t="s">
        <v>9</v>
      </c>
      <c r="E72" s="81" t="s">
        <v>31</v>
      </c>
      <c r="F72" s="82">
        <v>220</v>
      </c>
      <c r="G72" s="82">
        <v>4</v>
      </c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 spans="1:26" ht="14.25" hidden="1" customHeight="1">
      <c r="A73" s="81" t="s">
        <v>23</v>
      </c>
      <c r="B73" s="81">
        <v>3921</v>
      </c>
      <c r="C73" s="81" t="s">
        <v>47</v>
      </c>
      <c r="D73" s="81" t="s">
        <v>9</v>
      </c>
      <c r="E73" s="81" t="s">
        <v>22</v>
      </c>
      <c r="F73" s="82">
        <v>3033</v>
      </c>
      <c r="G73" s="82">
        <v>21</v>
      </c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 spans="1:26" ht="14.25" hidden="1" customHeight="1">
      <c r="A74" s="81" t="s">
        <v>32</v>
      </c>
      <c r="B74" s="81">
        <v>3921</v>
      </c>
      <c r="C74" s="81" t="s">
        <v>47</v>
      </c>
      <c r="D74" s="81" t="s">
        <v>9</v>
      </c>
      <c r="E74" s="81" t="s">
        <v>22</v>
      </c>
      <c r="F74" s="82">
        <v>4422</v>
      </c>
      <c r="G74" s="82">
        <v>47</v>
      </c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 spans="1:26" ht="14.25" hidden="1" customHeight="1">
      <c r="A75" s="81" t="s">
        <v>46</v>
      </c>
      <c r="B75" s="81">
        <v>3921</v>
      </c>
      <c r="C75" s="81" t="s">
        <v>47</v>
      </c>
      <c r="D75" s="81" t="s">
        <v>9</v>
      </c>
      <c r="E75" s="81" t="s">
        <v>22</v>
      </c>
      <c r="F75" s="82">
        <v>17721</v>
      </c>
      <c r="G75" s="82">
        <v>156</v>
      </c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 spans="1:26" ht="14.25" hidden="1" customHeight="1">
      <c r="A76" s="81" t="s">
        <v>13</v>
      </c>
      <c r="B76" s="81">
        <v>3921</v>
      </c>
      <c r="C76" s="81" t="s">
        <v>47</v>
      </c>
      <c r="D76" s="81" t="s">
        <v>9</v>
      </c>
      <c r="E76" s="81" t="s">
        <v>22</v>
      </c>
      <c r="F76" s="82">
        <v>16562</v>
      </c>
      <c r="G76" s="82">
        <v>310</v>
      </c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 spans="1:26" ht="14.25" hidden="1" customHeight="1">
      <c r="A77" s="81" t="s">
        <v>16</v>
      </c>
      <c r="B77" s="81">
        <v>3921</v>
      </c>
      <c r="C77" s="81" t="s">
        <v>47</v>
      </c>
      <c r="D77" s="81" t="s">
        <v>9</v>
      </c>
      <c r="E77" s="81" t="s">
        <v>22</v>
      </c>
      <c r="F77" s="82">
        <v>228402</v>
      </c>
      <c r="G77" s="82">
        <v>470</v>
      </c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 spans="1:26" ht="14.25" hidden="1" customHeight="1">
      <c r="A78" s="81" t="s">
        <v>16</v>
      </c>
      <c r="B78" s="81">
        <v>3921</v>
      </c>
      <c r="C78" s="81" t="s">
        <v>47</v>
      </c>
      <c r="D78" s="81" t="s">
        <v>9</v>
      </c>
      <c r="E78" s="81" t="s">
        <v>15</v>
      </c>
      <c r="F78" s="82">
        <v>598</v>
      </c>
      <c r="G78" s="82">
        <v>7</v>
      </c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 spans="1:26" ht="14.25" hidden="1" customHeight="1">
      <c r="A79" s="81" t="s">
        <v>7</v>
      </c>
      <c r="B79" s="81">
        <v>3921</v>
      </c>
      <c r="C79" s="81" t="s">
        <v>47</v>
      </c>
      <c r="D79" s="81" t="s">
        <v>9</v>
      </c>
      <c r="E79" s="81" t="s">
        <v>15</v>
      </c>
      <c r="F79" s="82">
        <v>1884</v>
      </c>
      <c r="G79" s="82">
        <v>36</v>
      </c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 spans="1:26" ht="14.25" hidden="1" customHeight="1">
      <c r="A80" s="81" t="s">
        <v>36</v>
      </c>
      <c r="B80" s="81">
        <v>3921</v>
      </c>
      <c r="C80" s="81" t="s">
        <v>47</v>
      </c>
      <c r="D80" s="81" t="s">
        <v>9</v>
      </c>
      <c r="E80" s="81" t="s">
        <v>22</v>
      </c>
      <c r="F80" s="82">
        <v>1872</v>
      </c>
      <c r="G80" s="82">
        <v>622</v>
      </c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 spans="1:26" ht="14.25" hidden="1" customHeight="1">
      <c r="A81" s="81" t="s">
        <v>18</v>
      </c>
      <c r="B81" s="81">
        <v>3921</v>
      </c>
      <c r="C81" s="81" t="s">
        <v>47</v>
      </c>
      <c r="D81" s="81" t="s">
        <v>9</v>
      </c>
      <c r="E81" s="81" t="s">
        <v>15</v>
      </c>
      <c r="F81" s="82">
        <v>127284</v>
      </c>
      <c r="G81" s="82">
        <v>150</v>
      </c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 spans="1:26" ht="14.25" hidden="1" customHeight="1">
      <c r="A82" s="81" t="s">
        <v>20</v>
      </c>
      <c r="B82" s="81">
        <v>3921</v>
      </c>
      <c r="C82" s="81" t="s">
        <v>47</v>
      </c>
      <c r="D82" s="81" t="s">
        <v>9</v>
      </c>
      <c r="E82" s="81" t="s">
        <v>22</v>
      </c>
      <c r="F82" s="82">
        <v>152034</v>
      </c>
      <c r="G82" s="82">
        <v>1691</v>
      </c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 spans="1:26" ht="14.25" hidden="1" customHeight="1">
      <c r="A83" s="81" t="s">
        <v>49</v>
      </c>
      <c r="B83" s="81">
        <v>3921</v>
      </c>
      <c r="C83" s="81" t="s">
        <v>47</v>
      </c>
      <c r="D83" s="81" t="s">
        <v>9</v>
      </c>
      <c r="E83" s="81" t="s">
        <v>22</v>
      </c>
      <c r="F83" s="82">
        <v>569560</v>
      </c>
      <c r="G83" s="82">
        <v>2398</v>
      </c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 spans="1:26" ht="14.25" hidden="1" customHeight="1">
      <c r="A84" s="81" t="s">
        <v>19</v>
      </c>
      <c r="B84" s="81">
        <v>3921</v>
      </c>
      <c r="C84" s="81" t="s">
        <v>47</v>
      </c>
      <c r="D84" s="81" t="s">
        <v>9</v>
      </c>
      <c r="E84" s="81" t="s">
        <v>22</v>
      </c>
      <c r="F84" s="90">
        <v>91655</v>
      </c>
      <c r="G84" s="90">
        <v>4460</v>
      </c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 spans="1:26" ht="14.25" hidden="1" customHeight="1">
      <c r="A85" s="81" t="s">
        <v>29</v>
      </c>
      <c r="B85" s="81">
        <v>3921</v>
      </c>
      <c r="C85" s="81" t="s">
        <v>47</v>
      </c>
      <c r="D85" s="81" t="s">
        <v>9</v>
      </c>
      <c r="E85" s="81" t="s">
        <v>10</v>
      </c>
      <c r="F85" s="82">
        <v>8265</v>
      </c>
      <c r="G85" s="82">
        <v>330</v>
      </c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 spans="1:26" ht="14.25" hidden="1" customHeight="1">
      <c r="A86" s="81" t="s">
        <v>20</v>
      </c>
      <c r="B86" s="81">
        <v>3921</v>
      </c>
      <c r="C86" s="81" t="s">
        <v>47</v>
      </c>
      <c r="D86" s="81" t="s">
        <v>9</v>
      </c>
      <c r="E86" s="81" t="s">
        <v>12</v>
      </c>
      <c r="F86" s="82">
        <v>2186</v>
      </c>
      <c r="G86" s="82">
        <v>54</v>
      </c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 spans="1:26" ht="14.25" hidden="1" customHeight="1">
      <c r="A87" s="81" t="s">
        <v>20</v>
      </c>
      <c r="B87" s="81">
        <v>3921</v>
      </c>
      <c r="C87" s="81" t="s">
        <v>47</v>
      </c>
      <c r="D87" s="81" t="s">
        <v>9</v>
      </c>
      <c r="E87" s="81" t="s">
        <v>10</v>
      </c>
      <c r="F87" s="82">
        <v>185592</v>
      </c>
      <c r="G87" s="82">
        <v>645</v>
      </c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 spans="1:26" ht="14.25" hidden="1" customHeight="1">
      <c r="A88" s="81" t="s">
        <v>26</v>
      </c>
      <c r="B88" s="81">
        <v>3921</v>
      </c>
      <c r="C88" s="81" t="s">
        <v>47</v>
      </c>
      <c r="D88" s="81" t="s">
        <v>9</v>
      </c>
      <c r="E88" s="81" t="s">
        <v>10</v>
      </c>
      <c r="F88" s="82">
        <v>13518</v>
      </c>
      <c r="G88" s="82">
        <v>826</v>
      </c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 spans="1:26" ht="14.25" hidden="1" customHeight="1">
      <c r="A89" s="81" t="s">
        <v>13</v>
      </c>
      <c r="B89" s="81">
        <v>3921</v>
      </c>
      <c r="C89" s="81" t="s">
        <v>47</v>
      </c>
      <c r="D89" s="81" t="s">
        <v>9</v>
      </c>
      <c r="E89" s="81" t="s">
        <v>10</v>
      </c>
      <c r="F89" s="82">
        <v>9779</v>
      </c>
      <c r="G89" s="82">
        <v>3347</v>
      </c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 spans="1:26" ht="14.25" hidden="1" customHeight="1">
      <c r="A90" s="81" t="s">
        <v>18</v>
      </c>
      <c r="B90" s="81">
        <v>3921</v>
      </c>
      <c r="C90" s="81" t="s">
        <v>47</v>
      </c>
      <c r="D90" s="81" t="s">
        <v>9</v>
      </c>
      <c r="E90" s="81" t="s">
        <v>10</v>
      </c>
      <c r="F90" s="82">
        <v>7280</v>
      </c>
      <c r="G90" s="82">
        <v>3561</v>
      </c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 spans="1:26" ht="14.25" hidden="1" customHeight="1">
      <c r="A91" s="81" t="s">
        <v>50</v>
      </c>
      <c r="B91" s="81">
        <v>3921</v>
      </c>
      <c r="C91" s="81" t="s">
        <v>47</v>
      </c>
      <c r="D91" s="81" t="s">
        <v>9</v>
      </c>
      <c r="E91" s="81" t="s">
        <v>10</v>
      </c>
      <c r="F91" s="82">
        <v>59370</v>
      </c>
      <c r="G91" s="82">
        <v>5635</v>
      </c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 spans="1:26" ht="14.25" hidden="1" customHeight="1">
      <c r="A92" s="81" t="s">
        <v>7</v>
      </c>
      <c r="B92" s="81">
        <v>3921</v>
      </c>
      <c r="C92" s="81" t="s">
        <v>47</v>
      </c>
      <c r="D92" s="81" t="s">
        <v>9</v>
      </c>
      <c r="E92" s="81" t="s">
        <v>10</v>
      </c>
      <c r="F92" s="82">
        <v>776410</v>
      </c>
      <c r="G92" s="82">
        <v>40097</v>
      </c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 spans="1:26" ht="14.25" hidden="1" customHeight="1">
      <c r="A93" s="81" t="s">
        <v>14</v>
      </c>
      <c r="B93" s="81">
        <v>3920</v>
      </c>
      <c r="C93" s="81" t="s">
        <v>51</v>
      </c>
      <c r="D93" s="81" t="s">
        <v>9</v>
      </c>
      <c r="E93" s="81" t="s">
        <v>10</v>
      </c>
      <c r="F93" s="82">
        <v>8484</v>
      </c>
      <c r="G93" s="82">
        <v>6</v>
      </c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 spans="1:26" ht="14.25" hidden="1" customHeight="1">
      <c r="A94" s="81" t="s">
        <v>13</v>
      </c>
      <c r="B94" s="81">
        <v>3920</v>
      </c>
      <c r="C94" s="81" t="s">
        <v>51</v>
      </c>
      <c r="D94" s="81" t="s">
        <v>9</v>
      </c>
      <c r="E94" s="81" t="s">
        <v>22</v>
      </c>
      <c r="F94" s="82">
        <v>1819</v>
      </c>
      <c r="G94" s="82">
        <v>51</v>
      </c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 spans="1:26" ht="14.25" hidden="1" customHeight="1">
      <c r="A95" s="81" t="s">
        <v>20</v>
      </c>
      <c r="B95" s="81">
        <v>3920</v>
      </c>
      <c r="C95" s="81" t="s">
        <v>51</v>
      </c>
      <c r="D95" s="81" t="s">
        <v>9</v>
      </c>
      <c r="E95" s="81" t="s">
        <v>22</v>
      </c>
      <c r="F95" s="82">
        <v>173732</v>
      </c>
      <c r="G95" s="82">
        <v>3285</v>
      </c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 spans="1:26" ht="14.25" hidden="1" customHeight="1">
      <c r="A96" s="81" t="s">
        <v>26</v>
      </c>
      <c r="B96" s="81">
        <v>3920</v>
      </c>
      <c r="C96" s="81" t="s">
        <v>51</v>
      </c>
      <c r="D96" s="81" t="s">
        <v>9</v>
      </c>
      <c r="E96" s="81" t="s">
        <v>22</v>
      </c>
      <c r="F96" s="82">
        <v>294041</v>
      </c>
      <c r="G96" s="82">
        <v>58458</v>
      </c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 spans="1:26" ht="14.25" hidden="1" customHeight="1">
      <c r="A97" s="81" t="s">
        <v>18</v>
      </c>
      <c r="B97" s="81">
        <v>3920</v>
      </c>
      <c r="C97" s="81" t="s">
        <v>51</v>
      </c>
      <c r="D97" s="81" t="s">
        <v>9</v>
      </c>
      <c r="E97" s="81" t="s">
        <v>31</v>
      </c>
      <c r="F97" s="82">
        <v>18102</v>
      </c>
      <c r="G97" s="82">
        <v>930</v>
      </c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 spans="1:26" ht="14.25" hidden="1" customHeight="1">
      <c r="A98" s="81" t="s">
        <v>16</v>
      </c>
      <c r="B98" s="81">
        <v>3920</v>
      </c>
      <c r="C98" s="81" t="s">
        <v>51</v>
      </c>
      <c r="D98" s="81" t="s">
        <v>9</v>
      </c>
      <c r="E98" s="81" t="s">
        <v>31</v>
      </c>
      <c r="F98" s="82">
        <v>63043</v>
      </c>
      <c r="G98" s="82">
        <v>13563</v>
      </c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 spans="1:26" ht="14.25" hidden="1" customHeight="1">
      <c r="A99" s="81" t="s">
        <v>26</v>
      </c>
      <c r="B99" s="81">
        <v>3920</v>
      </c>
      <c r="C99" s="81" t="s">
        <v>51</v>
      </c>
      <c r="D99" s="81" t="s">
        <v>9</v>
      </c>
      <c r="E99" s="81" t="s">
        <v>31</v>
      </c>
      <c r="F99" s="82">
        <v>209267</v>
      </c>
      <c r="G99" s="82">
        <v>55045</v>
      </c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 spans="1:26" ht="14.25" hidden="1" customHeight="1">
      <c r="A100" s="81" t="s">
        <v>13</v>
      </c>
      <c r="B100" s="81">
        <v>3920</v>
      </c>
      <c r="C100" s="81" t="s">
        <v>51</v>
      </c>
      <c r="D100" s="81" t="s">
        <v>9</v>
      </c>
      <c r="E100" s="81" t="s">
        <v>31</v>
      </c>
      <c r="F100" s="82">
        <v>372586</v>
      </c>
      <c r="G100" s="82">
        <v>112344</v>
      </c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 spans="1:26" ht="14.25" hidden="1" customHeight="1">
      <c r="A101" s="81" t="s">
        <v>29</v>
      </c>
      <c r="B101" s="81">
        <v>3920</v>
      </c>
      <c r="C101" s="81" t="s">
        <v>51</v>
      </c>
      <c r="D101" s="81" t="s">
        <v>9</v>
      </c>
      <c r="E101" s="81" t="s">
        <v>31</v>
      </c>
      <c r="F101" s="82">
        <v>955128</v>
      </c>
      <c r="G101" s="82">
        <v>185040</v>
      </c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 spans="1:26" ht="14.25" hidden="1" customHeight="1">
      <c r="A102" s="81" t="s">
        <v>16</v>
      </c>
      <c r="B102" s="81">
        <v>3920</v>
      </c>
      <c r="C102" s="81" t="s">
        <v>51</v>
      </c>
      <c r="D102" s="81" t="s">
        <v>9</v>
      </c>
      <c r="E102" s="81" t="s">
        <v>15</v>
      </c>
      <c r="F102" s="82">
        <v>754</v>
      </c>
      <c r="G102" s="82">
        <v>21</v>
      </c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 spans="1:26" ht="14.25" hidden="1" customHeight="1">
      <c r="A103" s="81" t="s">
        <v>23</v>
      </c>
      <c r="B103" s="81">
        <v>3920</v>
      </c>
      <c r="C103" s="81" t="s">
        <v>51</v>
      </c>
      <c r="D103" s="81" t="s">
        <v>9</v>
      </c>
      <c r="E103" s="81" t="s">
        <v>31</v>
      </c>
      <c r="F103" s="82">
        <v>1723323</v>
      </c>
      <c r="G103" s="82">
        <v>200794</v>
      </c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 spans="1:26" ht="14.25" hidden="1" customHeight="1">
      <c r="A104" s="81" t="s">
        <v>20</v>
      </c>
      <c r="B104" s="81">
        <v>3920</v>
      </c>
      <c r="C104" s="81" t="s">
        <v>51</v>
      </c>
      <c r="D104" s="81" t="s">
        <v>9</v>
      </c>
      <c r="E104" s="81" t="s">
        <v>15</v>
      </c>
      <c r="F104" s="82">
        <v>849</v>
      </c>
      <c r="G104" s="82">
        <v>98</v>
      </c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 spans="1:26" ht="14.25" hidden="1" customHeight="1">
      <c r="A105" s="81" t="s">
        <v>19</v>
      </c>
      <c r="B105" s="81">
        <v>3920</v>
      </c>
      <c r="C105" s="81" t="s">
        <v>51</v>
      </c>
      <c r="D105" s="81" t="s">
        <v>9</v>
      </c>
      <c r="E105" s="81" t="s">
        <v>15</v>
      </c>
      <c r="F105" s="82">
        <v>11097</v>
      </c>
      <c r="G105" s="82">
        <v>723</v>
      </c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 spans="1:26" ht="14.25" hidden="1" customHeight="1">
      <c r="A106" s="81" t="s">
        <v>36</v>
      </c>
      <c r="B106" s="81">
        <v>3920</v>
      </c>
      <c r="C106" s="81" t="s">
        <v>51</v>
      </c>
      <c r="D106" s="81" t="s">
        <v>9</v>
      </c>
      <c r="E106" s="81" t="s">
        <v>10</v>
      </c>
      <c r="F106" s="82">
        <v>39658</v>
      </c>
      <c r="G106" s="82">
        <v>324</v>
      </c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 spans="1:26" ht="14.25" hidden="1" customHeight="1">
      <c r="A107" s="81" t="s">
        <v>13</v>
      </c>
      <c r="B107" s="81">
        <v>3920</v>
      </c>
      <c r="C107" s="81" t="s">
        <v>51</v>
      </c>
      <c r="D107" s="81" t="s">
        <v>9</v>
      </c>
      <c r="E107" s="81" t="s">
        <v>15</v>
      </c>
      <c r="F107" s="82">
        <v>22318</v>
      </c>
      <c r="G107" s="82">
        <v>5038</v>
      </c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 spans="1:26" ht="14.25" hidden="1" customHeight="1">
      <c r="A108" s="81" t="s">
        <v>26</v>
      </c>
      <c r="B108" s="81">
        <v>3920</v>
      </c>
      <c r="C108" s="81" t="s">
        <v>51</v>
      </c>
      <c r="D108" s="81" t="s">
        <v>9</v>
      </c>
      <c r="E108" s="81" t="s">
        <v>10</v>
      </c>
      <c r="F108" s="82">
        <v>14604</v>
      </c>
      <c r="G108" s="82">
        <v>371</v>
      </c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 spans="1:26" ht="14.25" hidden="1" customHeight="1">
      <c r="A109" s="81" t="s">
        <v>18</v>
      </c>
      <c r="B109" s="81">
        <v>3920</v>
      </c>
      <c r="C109" s="81" t="s">
        <v>51</v>
      </c>
      <c r="D109" s="81" t="s">
        <v>9</v>
      </c>
      <c r="E109" s="81" t="s">
        <v>15</v>
      </c>
      <c r="F109" s="82">
        <v>150327</v>
      </c>
      <c r="G109" s="82">
        <v>8510</v>
      </c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 spans="1:26" ht="14.25" hidden="1" customHeight="1">
      <c r="A110" s="81" t="s">
        <v>19</v>
      </c>
      <c r="B110" s="81">
        <v>3920</v>
      </c>
      <c r="C110" s="81" t="s">
        <v>51</v>
      </c>
      <c r="D110" s="81" t="s">
        <v>9</v>
      </c>
      <c r="E110" s="81" t="s">
        <v>12</v>
      </c>
      <c r="F110" s="82">
        <v>2737</v>
      </c>
      <c r="G110" s="82">
        <v>0</v>
      </c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 spans="1:26" ht="14.25" hidden="1" customHeight="1">
      <c r="A111" s="81" t="s">
        <v>7</v>
      </c>
      <c r="B111" s="81">
        <v>3920</v>
      </c>
      <c r="C111" s="81" t="s">
        <v>51</v>
      </c>
      <c r="D111" s="81" t="s">
        <v>9</v>
      </c>
      <c r="E111" s="81" t="s">
        <v>12</v>
      </c>
      <c r="F111" s="82">
        <v>1806</v>
      </c>
      <c r="G111" s="82">
        <v>0</v>
      </c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 spans="1:26" ht="14.25" hidden="1" customHeight="1">
      <c r="A112" s="81" t="s">
        <v>36</v>
      </c>
      <c r="B112" s="81">
        <v>3920</v>
      </c>
      <c r="C112" s="81" t="s">
        <v>51</v>
      </c>
      <c r="D112" s="81" t="s">
        <v>9</v>
      </c>
      <c r="E112" s="81" t="s">
        <v>12</v>
      </c>
      <c r="F112" s="82">
        <v>40469</v>
      </c>
      <c r="G112" s="82">
        <v>1616</v>
      </c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 spans="1:26" ht="14.25" hidden="1" customHeight="1">
      <c r="A113" s="81" t="s">
        <v>52</v>
      </c>
      <c r="B113" s="81">
        <v>3920</v>
      </c>
      <c r="C113" s="81" t="s">
        <v>51</v>
      </c>
      <c r="D113" s="81" t="s">
        <v>9</v>
      </c>
      <c r="E113" s="81" t="s">
        <v>12</v>
      </c>
      <c r="F113" s="82">
        <v>28345</v>
      </c>
      <c r="G113" s="82">
        <v>7059</v>
      </c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 spans="1:26" ht="14.25" hidden="1" customHeight="1">
      <c r="A114" s="81" t="s">
        <v>49</v>
      </c>
      <c r="B114" s="81">
        <v>3920</v>
      </c>
      <c r="C114" s="81" t="s">
        <v>51</v>
      </c>
      <c r="D114" s="81" t="s">
        <v>9</v>
      </c>
      <c r="E114" s="81" t="s">
        <v>12</v>
      </c>
      <c r="F114" s="82">
        <v>104341</v>
      </c>
      <c r="G114" s="82">
        <v>7431</v>
      </c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 spans="1:26" ht="14.25" hidden="1" customHeight="1">
      <c r="A115" s="81" t="s">
        <v>20</v>
      </c>
      <c r="B115" s="81">
        <v>3920</v>
      </c>
      <c r="C115" s="81" t="s">
        <v>51</v>
      </c>
      <c r="D115" s="81" t="s">
        <v>9</v>
      </c>
      <c r="E115" s="81" t="s">
        <v>12</v>
      </c>
      <c r="F115" s="82">
        <v>641579</v>
      </c>
      <c r="G115" s="82">
        <v>14279</v>
      </c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 spans="1:26" ht="14.25" hidden="1" customHeight="1">
      <c r="A116" s="81" t="s">
        <v>26</v>
      </c>
      <c r="B116" s="81">
        <v>3920</v>
      </c>
      <c r="C116" s="81" t="s">
        <v>51</v>
      </c>
      <c r="D116" s="81" t="s">
        <v>9</v>
      </c>
      <c r="E116" s="81" t="s">
        <v>12</v>
      </c>
      <c r="F116" s="82">
        <v>228434</v>
      </c>
      <c r="G116" s="82">
        <v>57556</v>
      </c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 spans="1:26" ht="14.25" hidden="1" customHeight="1">
      <c r="A117" s="81" t="s">
        <v>46</v>
      </c>
      <c r="B117" s="81">
        <v>3920</v>
      </c>
      <c r="C117" s="81" t="s">
        <v>51</v>
      </c>
      <c r="D117" s="81" t="s">
        <v>9</v>
      </c>
      <c r="E117" s="81" t="s">
        <v>10</v>
      </c>
      <c r="F117" s="82">
        <v>17465</v>
      </c>
      <c r="G117" s="82">
        <v>1769</v>
      </c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 spans="1:26" ht="14.25" hidden="1" customHeight="1">
      <c r="A118" s="81" t="s">
        <v>13</v>
      </c>
      <c r="B118" s="81">
        <v>3920</v>
      </c>
      <c r="C118" s="81" t="s">
        <v>51</v>
      </c>
      <c r="D118" s="81" t="s">
        <v>9</v>
      </c>
      <c r="E118" s="81" t="s">
        <v>12</v>
      </c>
      <c r="F118" s="82">
        <v>492547</v>
      </c>
      <c r="G118" s="82">
        <v>83674</v>
      </c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 spans="1:26" ht="14.25" hidden="1" customHeight="1">
      <c r="A119" s="81" t="s">
        <v>29</v>
      </c>
      <c r="B119" s="81">
        <v>3920</v>
      </c>
      <c r="C119" s="81" t="s">
        <v>51</v>
      </c>
      <c r="D119" s="81" t="s">
        <v>9</v>
      </c>
      <c r="E119" s="81" t="s">
        <v>12</v>
      </c>
      <c r="F119" s="82">
        <v>1119645</v>
      </c>
      <c r="G119" s="82">
        <v>146531</v>
      </c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 spans="1:26" ht="14.25" hidden="1" customHeight="1">
      <c r="A120" s="81" t="s">
        <v>16</v>
      </c>
      <c r="B120" s="81">
        <v>3920</v>
      </c>
      <c r="C120" s="81" t="s">
        <v>51</v>
      </c>
      <c r="D120" s="81" t="s">
        <v>9</v>
      </c>
      <c r="E120" s="81" t="s">
        <v>12</v>
      </c>
      <c r="F120" s="82">
        <v>1337173</v>
      </c>
      <c r="G120" s="82">
        <v>239830</v>
      </c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 spans="1:26" ht="14.25" hidden="1" customHeight="1">
      <c r="A121" s="81" t="s">
        <v>13</v>
      </c>
      <c r="B121" s="81">
        <v>3920</v>
      </c>
      <c r="C121" s="81" t="s">
        <v>51</v>
      </c>
      <c r="D121" s="81" t="s">
        <v>9</v>
      </c>
      <c r="E121" s="81" t="s">
        <v>10</v>
      </c>
      <c r="F121" s="82">
        <v>44412</v>
      </c>
      <c r="G121" s="82">
        <v>4683</v>
      </c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 spans="1:26" ht="14.25" hidden="1" customHeight="1">
      <c r="A122" s="81" t="s">
        <v>48</v>
      </c>
      <c r="B122" s="81">
        <v>3920</v>
      </c>
      <c r="C122" s="81" t="s">
        <v>51</v>
      </c>
      <c r="D122" s="81" t="s">
        <v>9</v>
      </c>
      <c r="E122" s="81" t="s">
        <v>10</v>
      </c>
      <c r="F122" s="82">
        <v>130322</v>
      </c>
      <c r="G122" s="82">
        <v>11247</v>
      </c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 spans="1:26" ht="14.25" hidden="1" customHeight="1">
      <c r="A123" s="81" t="s">
        <v>19</v>
      </c>
      <c r="B123" s="81">
        <v>3920</v>
      </c>
      <c r="C123" s="81" t="s">
        <v>51</v>
      </c>
      <c r="D123" s="81" t="s">
        <v>9</v>
      </c>
      <c r="E123" s="81" t="s">
        <v>10</v>
      </c>
      <c r="F123" s="82">
        <v>697476</v>
      </c>
      <c r="G123" s="82">
        <v>17235</v>
      </c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 spans="1:26" ht="14.25" hidden="1" customHeight="1">
      <c r="A124" s="81" t="s">
        <v>16</v>
      </c>
      <c r="B124" s="81">
        <v>3920</v>
      </c>
      <c r="C124" s="81" t="s">
        <v>51</v>
      </c>
      <c r="D124" s="81" t="s">
        <v>9</v>
      </c>
      <c r="E124" s="81" t="s">
        <v>10</v>
      </c>
      <c r="F124" s="82">
        <v>256636</v>
      </c>
      <c r="G124" s="82">
        <v>22529</v>
      </c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 spans="1:26" ht="14.25" hidden="1" customHeight="1">
      <c r="A125" s="81" t="s">
        <v>20</v>
      </c>
      <c r="B125" s="81">
        <v>3920</v>
      </c>
      <c r="C125" s="81" t="s">
        <v>51</v>
      </c>
      <c r="D125" s="81" t="s">
        <v>9</v>
      </c>
      <c r="E125" s="81" t="s">
        <v>10</v>
      </c>
      <c r="F125" s="82">
        <v>1382146</v>
      </c>
      <c r="G125" s="82">
        <v>44975</v>
      </c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 spans="1:26" ht="14.25" hidden="1" customHeight="1">
      <c r="A126" s="81" t="s">
        <v>53</v>
      </c>
      <c r="B126" s="81">
        <v>8708</v>
      </c>
      <c r="C126" s="81" t="s">
        <v>54</v>
      </c>
      <c r="D126" s="81" t="s">
        <v>9</v>
      </c>
      <c r="E126" s="81" t="s">
        <v>10</v>
      </c>
      <c r="F126" s="82">
        <v>24</v>
      </c>
      <c r="G126" s="82">
        <v>2</v>
      </c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 spans="1:26" ht="14.25" hidden="1" customHeight="1">
      <c r="A127" s="81" t="s">
        <v>7</v>
      </c>
      <c r="B127" s="81">
        <v>8708</v>
      </c>
      <c r="C127" s="81" t="s">
        <v>54</v>
      </c>
      <c r="D127" s="81" t="s">
        <v>9</v>
      </c>
      <c r="E127" s="81" t="s">
        <v>10</v>
      </c>
      <c r="F127" s="82">
        <v>973</v>
      </c>
      <c r="G127" s="82">
        <v>41</v>
      </c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 spans="1:26" ht="14.25" hidden="1" customHeight="1">
      <c r="A128" s="81" t="s">
        <v>33</v>
      </c>
      <c r="B128" s="81">
        <v>8708</v>
      </c>
      <c r="C128" s="81" t="s">
        <v>54</v>
      </c>
      <c r="D128" s="81" t="s">
        <v>9</v>
      </c>
      <c r="E128" s="81" t="s">
        <v>10</v>
      </c>
      <c r="F128" s="82">
        <v>1416</v>
      </c>
      <c r="G128" s="82">
        <v>93</v>
      </c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 spans="1:26" ht="14.25" hidden="1" customHeight="1">
      <c r="A129" s="81" t="s">
        <v>25</v>
      </c>
      <c r="B129" s="81">
        <v>8708</v>
      </c>
      <c r="C129" s="81" t="s">
        <v>54</v>
      </c>
      <c r="D129" s="81" t="s">
        <v>9</v>
      </c>
      <c r="E129" s="81" t="s">
        <v>10</v>
      </c>
      <c r="F129" s="82">
        <v>2717</v>
      </c>
      <c r="G129" s="82">
        <v>99</v>
      </c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 spans="1:26" ht="14.25" hidden="1" customHeight="1">
      <c r="A130" s="81" t="s">
        <v>21</v>
      </c>
      <c r="B130" s="81">
        <v>8708</v>
      </c>
      <c r="C130" s="81" t="s">
        <v>54</v>
      </c>
      <c r="D130" s="81" t="s">
        <v>9</v>
      </c>
      <c r="E130" s="81" t="s">
        <v>10</v>
      </c>
      <c r="F130" s="82">
        <v>5553</v>
      </c>
      <c r="G130" s="82">
        <v>126</v>
      </c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 spans="1:26" ht="14.25" hidden="1" customHeight="1">
      <c r="A131" s="81" t="s">
        <v>7</v>
      </c>
      <c r="B131" s="81">
        <v>8708</v>
      </c>
      <c r="C131" s="81" t="s">
        <v>54</v>
      </c>
      <c r="D131" s="81" t="s">
        <v>9</v>
      </c>
      <c r="E131" s="81" t="s">
        <v>31</v>
      </c>
      <c r="F131" s="82">
        <v>254</v>
      </c>
      <c r="G131" s="82">
        <v>6</v>
      </c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 spans="1:26" ht="14.25" hidden="1" customHeight="1">
      <c r="A132" s="81" t="s">
        <v>11</v>
      </c>
      <c r="B132" s="81">
        <v>8708</v>
      </c>
      <c r="C132" s="81" t="s">
        <v>54</v>
      </c>
      <c r="D132" s="81" t="s">
        <v>9</v>
      </c>
      <c r="E132" s="81" t="s">
        <v>31</v>
      </c>
      <c r="F132" s="82">
        <v>6200</v>
      </c>
      <c r="G132" s="82">
        <v>17</v>
      </c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 spans="1:26" ht="14.25" hidden="1" customHeight="1">
      <c r="A133" s="81" t="s">
        <v>26</v>
      </c>
      <c r="B133" s="81">
        <v>8708</v>
      </c>
      <c r="C133" s="81" t="s">
        <v>54</v>
      </c>
      <c r="D133" s="81" t="s">
        <v>9</v>
      </c>
      <c r="E133" s="81" t="s">
        <v>31</v>
      </c>
      <c r="F133" s="82">
        <v>1850</v>
      </c>
      <c r="G133" s="82">
        <v>70</v>
      </c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 spans="1:26" ht="14.25" hidden="1" customHeight="1">
      <c r="A134" s="81" t="s">
        <v>23</v>
      </c>
      <c r="B134" s="81">
        <v>8708</v>
      </c>
      <c r="C134" s="81" t="s">
        <v>54</v>
      </c>
      <c r="D134" s="81" t="s">
        <v>9</v>
      </c>
      <c r="E134" s="81" t="s">
        <v>31</v>
      </c>
      <c r="F134" s="82">
        <v>11454</v>
      </c>
      <c r="G134" s="82">
        <v>119</v>
      </c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 spans="1:26" ht="14.25" hidden="1" customHeight="1">
      <c r="A135" s="81" t="s">
        <v>18</v>
      </c>
      <c r="B135" s="81">
        <v>8708</v>
      </c>
      <c r="C135" s="81" t="s">
        <v>54</v>
      </c>
      <c r="D135" s="81" t="s">
        <v>9</v>
      </c>
      <c r="E135" s="81" t="s">
        <v>31</v>
      </c>
      <c r="F135" s="82">
        <v>8497</v>
      </c>
      <c r="G135" s="82">
        <v>145</v>
      </c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 spans="1:26" ht="14.25" hidden="1" customHeight="1">
      <c r="A136" s="81" t="s">
        <v>49</v>
      </c>
      <c r="B136" s="81">
        <v>8708</v>
      </c>
      <c r="C136" s="81" t="s">
        <v>54</v>
      </c>
      <c r="D136" s="81" t="s">
        <v>9</v>
      </c>
      <c r="E136" s="81" t="s">
        <v>31</v>
      </c>
      <c r="F136" s="82">
        <v>9187</v>
      </c>
      <c r="G136" s="82">
        <v>156</v>
      </c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 spans="1:26" ht="14.25" hidden="1" customHeight="1">
      <c r="A137" s="81" t="s">
        <v>52</v>
      </c>
      <c r="B137" s="81">
        <v>8708</v>
      </c>
      <c r="C137" s="81" t="s">
        <v>54</v>
      </c>
      <c r="D137" s="81" t="s">
        <v>9</v>
      </c>
      <c r="E137" s="81" t="s">
        <v>31</v>
      </c>
      <c r="F137" s="82">
        <v>1064</v>
      </c>
      <c r="G137" s="82">
        <v>179</v>
      </c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 spans="1:26" ht="14.25" hidden="1" customHeight="1">
      <c r="A138" s="81" t="s">
        <v>13</v>
      </c>
      <c r="B138" s="81">
        <v>8708</v>
      </c>
      <c r="C138" s="81" t="s">
        <v>54</v>
      </c>
      <c r="D138" s="81" t="s">
        <v>9</v>
      </c>
      <c r="E138" s="81" t="s">
        <v>31</v>
      </c>
      <c r="F138" s="82">
        <v>25812</v>
      </c>
      <c r="G138" s="82">
        <v>282</v>
      </c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 spans="1:26" ht="14.25" hidden="1" customHeight="1">
      <c r="A139" s="81" t="s">
        <v>19</v>
      </c>
      <c r="B139" s="81">
        <v>8708</v>
      </c>
      <c r="C139" s="81" t="s">
        <v>54</v>
      </c>
      <c r="D139" s="81" t="s">
        <v>9</v>
      </c>
      <c r="E139" s="81" t="s">
        <v>31</v>
      </c>
      <c r="F139" s="82">
        <v>3549</v>
      </c>
      <c r="G139" s="82">
        <v>360</v>
      </c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 spans="1:26" ht="14.25" hidden="1" customHeight="1">
      <c r="A140" s="81" t="s">
        <v>36</v>
      </c>
      <c r="B140" s="81">
        <v>8708</v>
      </c>
      <c r="C140" s="81" t="s">
        <v>54</v>
      </c>
      <c r="D140" s="81" t="s">
        <v>9</v>
      </c>
      <c r="E140" s="81" t="s">
        <v>31</v>
      </c>
      <c r="F140" s="82">
        <v>44337</v>
      </c>
      <c r="G140" s="82">
        <v>1262</v>
      </c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 spans="1:26" ht="14.25" hidden="1" customHeight="1">
      <c r="A141" s="81" t="s">
        <v>7</v>
      </c>
      <c r="B141" s="81">
        <v>8708</v>
      </c>
      <c r="C141" s="81" t="s">
        <v>54</v>
      </c>
      <c r="D141" s="81" t="s">
        <v>9</v>
      </c>
      <c r="E141" s="81" t="s">
        <v>15</v>
      </c>
      <c r="F141" s="82">
        <v>136</v>
      </c>
      <c r="G141" s="82">
        <v>1</v>
      </c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 spans="1:26" ht="14.25" hidden="1" customHeight="1">
      <c r="A142" s="81" t="s">
        <v>32</v>
      </c>
      <c r="B142" s="81">
        <v>8708</v>
      </c>
      <c r="C142" s="81" t="s">
        <v>54</v>
      </c>
      <c r="D142" s="81" t="s">
        <v>9</v>
      </c>
      <c r="E142" s="81" t="s">
        <v>15</v>
      </c>
      <c r="F142" s="82">
        <v>1810</v>
      </c>
      <c r="G142" s="82">
        <v>9</v>
      </c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 spans="1:26" ht="14.25" hidden="1" customHeight="1">
      <c r="A143" s="81" t="s">
        <v>13</v>
      </c>
      <c r="B143" s="81">
        <v>8708</v>
      </c>
      <c r="C143" s="81" t="s">
        <v>54</v>
      </c>
      <c r="D143" s="81" t="s">
        <v>9</v>
      </c>
      <c r="E143" s="81" t="s">
        <v>15</v>
      </c>
      <c r="F143" s="82">
        <v>10138</v>
      </c>
      <c r="G143" s="82">
        <v>178</v>
      </c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 spans="1:26" ht="14.25" hidden="1" customHeight="1">
      <c r="A144" s="81" t="s">
        <v>55</v>
      </c>
      <c r="B144" s="81">
        <v>8708</v>
      </c>
      <c r="C144" s="81" t="s">
        <v>54</v>
      </c>
      <c r="D144" s="81" t="s">
        <v>9</v>
      </c>
      <c r="E144" s="81" t="s">
        <v>10</v>
      </c>
      <c r="F144" s="90">
        <v>16625</v>
      </c>
      <c r="G144" s="90">
        <v>794</v>
      </c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 spans="1:26" ht="14.25" hidden="1" customHeight="1">
      <c r="A145" s="81" t="s">
        <v>36</v>
      </c>
      <c r="B145" s="81">
        <v>8708</v>
      </c>
      <c r="C145" s="81" t="s">
        <v>54</v>
      </c>
      <c r="D145" s="81" t="s">
        <v>9</v>
      </c>
      <c r="E145" s="81" t="s">
        <v>15</v>
      </c>
      <c r="F145" s="82">
        <v>8199</v>
      </c>
      <c r="G145" s="82">
        <v>277</v>
      </c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 spans="1:26" ht="14.25" hidden="1" customHeight="1">
      <c r="A146" s="81" t="s">
        <v>24</v>
      </c>
      <c r="B146" s="81">
        <v>8708</v>
      </c>
      <c r="C146" s="81" t="s">
        <v>54</v>
      </c>
      <c r="D146" s="81" t="s">
        <v>9</v>
      </c>
      <c r="E146" s="81" t="s">
        <v>15</v>
      </c>
      <c r="F146" s="82">
        <v>5346</v>
      </c>
      <c r="G146" s="82">
        <v>820</v>
      </c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 spans="1:26" ht="14.25" hidden="1" customHeight="1">
      <c r="A147" s="81" t="s">
        <v>20</v>
      </c>
      <c r="B147" s="81">
        <v>8708</v>
      </c>
      <c r="C147" s="81" t="s">
        <v>54</v>
      </c>
      <c r="D147" s="81" t="s">
        <v>9</v>
      </c>
      <c r="E147" s="81" t="s">
        <v>31</v>
      </c>
      <c r="F147" s="82">
        <v>61125</v>
      </c>
      <c r="G147" s="82">
        <v>2701</v>
      </c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 spans="1:26" ht="14.25" hidden="1" customHeight="1">
      <c r="A148" s="81" t="s">
        <v>38</v>
      </c>
      <c r="B148" s="81">
        <v>8708</v>
      </c>
      <c r="C148" s="81" t="s">
        <v>54</v>
      </c>
      <c r="D148" s="81" t="s">
        <v>9</v>
      </c>
      <c r="E148" s="81" t="s">
        <v>31</v>
      </c>
      <c r="F148" s="82">
        <v>41512</v>
      </c>
      <c r="G148" s="82">
        <v>2839</v>
      </c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 spans="1:26" ht="14.25" hidden="1" customHeight="1">
      <c r="A149" s="81" t="s">
        <v>18</v>
      </c>
      <c r="B149" s="81">
        <v>8708</v>
      </c>
      <c r="C149" s="81" t="s">
        <v>54</v>
      </c>
      <c r="D149" s="81" t="s">
        <v>9</v>
      </c>
      <c r="E149" s="81" t="s">
        <v>15</v>
      </c>
      <c r="F149" s="82">
        <v>54689</v>
      </c>
      <c r="G149" s="82">
        <v>1596</v>
      </c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 spans="1:26" ht="14.25" hidden="1" customHeight="1">
      <c r="A150" s="81" t="s">
        <v>52</v>
      </c>
      <c r="B150" s="81">
        <v>8708</v>
      </c>
      <c r="C150" s="81" t="s">
        <v>54</v>
      </c>
      <c r="D150" s="81" t="s">
        <v>9</v>
      </c>
      <c r="E150" s="81" t="s">
        <v>15</v>
      </c>
      <c r="F150" s="82">
        <v>9615</v>
      </c>
      <c r="G150" s="82">
        <v>2836</v>
      </c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 spans="1:26" ht="14.25" hidden="1" customHeight="1">
      <c r="A151" s="81" t="s">
        <v>38</v>
      </c>
      <c r="B151" s="81">
        <v>8708</v>
      </c>
      <c r="C151" s="81" t="s">
        <v>54</v>
      </c>
      <c r="D151" s="81" t="s">
        <v>9</v>
      </c>
      <c r="E151" s="81" t="s">
        <v>15</v>
      </c>
      <c r="F151" s="82">
        <v>28136</v>
      </c>
      <c r="G151" s="82">
        <v>6567</v>
      </c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 spans="1:26" ht="14.25" hidden="1" customHeight="1">
      <c r="A152" s="81" t="s">
        <v>16</v>
      </c>
      <c r="B152" s="81">
        <v>8708</v>
      </c>
      <c r="C152" s="81" t="s">
        <v>54</v>
      </c>
      <c r="D152" s="81" t="s">
        <v>9</v>
      </c>
      <c r="E152" s="81" t="s">
        <v>31</v>
      </c>
      <c r="F152" s="82">
        <v>156179</v>
      </c>
      <c r="G152" s="82">
        <v>8435</v>
      </c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 spans="1:26" ht="14.25" hidden="1" customHeight="1">
      <c r="A153" s="81" t="s">
        <v>56</v>
      </c>
      <c r="B153" s="81">
        <v>8708</v>
      </c>
      <c r="C153" s="81" t="s">
        <v>54</v>
      </c>
      <c r="D153" s="81" t="s">
        <v>9</v>
      </c>
      <c r="E153" s="81" t="s">
        <v>31</v>
      </c>
      <c r="F153" s="82">
        <v>122068</v>
      </c>
      <c r="G153" s="82">
        <v>21864</v>
      </c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 spans="1:26" ht="14.25" hidden="1" customHeight="1">
      <c r="A154" s="81" t="s">
        <v>20</v>
      </c>
      <c r="B154" s="81">
        <v>8708</v>
      </c>
      <c r="C154" s="81" t="s">
        <v>54</v>
      </c>
      <c r="D154" s="81" t="s">
        <v>9</v>
      </c>
      <c r="E154" s="81" t="s">
        <v>15</v>
      </c>
      <c r="F154" s="82">
        <v>243956</v>
      </c>
      <c r="G154" s="82">
        <v>14273</v>
      </c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 spans="1:26" ht="14.25" hidden="1" customHeight="1">
      <c r="A155" s="81" t="s">
        <v>39</v>
      </c>
      <c r="B155" s="81">
        <v>8708</v>
      </c>
      <c r="C155" s="81" t="s">
        <v>54</v>
      </c>
      <c r="D155" s="81" t="s">
        <v>9</v>
      </c>
      <c r="E155" s="81" t="s">
        <v>31</v>
      </c>
      <c r="F155" s="82">
        <v>1835504</v>
      </c>
      <c r="G155" s="82">
        <v>36939</v>
      </c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 spans="1:26" ht="14.25" hidden="1" customHeight="1">
      <c r="A156" s="81" t="s">
        <v>25</v>
      </c>
      <c r="B156" s="81">
        <v>8708</v>
      </c>
      <c r="C156" s="81" t="s">
        <v>54</v>
      </c>
      <c r="D156" s="81" t="s">
        <v>9</v>
      </c>
      <c r="E156" s="81" t="s">
        <v>15</v>
      </c>
      <c r="F156" s="82">
        <v>285220</v>
      </c>
      <c r="G156" s="82">
        <v>21624</v>
      </c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 spans="1:26" ht="14.25" hidden="1" customHeight="1">
      <c r="A157" s="81" t="s">
        <v>57</v>
      </c>
      <c r="B157" s="81">
        <v>8708</v>
      </c>
      <c r="C157" s="81" t="s">
        <v>54</v>
      </c>
      <c r="D157" s="81" t="s">
        <v>9</v>
      </c>
      <c r="E157" s="81" t="s">
        <v>10</v>
      </c>
      <c r="F157" s="82">
        <v>144300</v>
      </c>
      <c r="G157" s="82">
        <v>3570</v>
      </c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 spans="1:26" ht="14.25" hidden="1" customHeight="1">
      <c r="A158" s="81" t="s">
        <v>58</v>
      </c>
      <c r="B158" s="81">
        <v>8708</v>
      </c>
      <c r="C158" s="81" t="s">
        <v>54</v>
      </c>
      <c r="D158" s="81" t="s">
        <v>9</v>
      </c>
      <c r="E158" s="81" t="s">
        <v>12</v>
      </c>
      <c r="F158" s="82">
        <v>277</v>
      </c>
      <c r="G158" s="82">
        <v>2</v>
      </c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 spans="1:26" ht="14.25" hidden="1" customHeight="1">
      <c r="A159" s="81" t="s">
        <v>26</v>
      </c>
      <c r="B159" s="81">
        <v>8708</v>
      </c>
      <c r="C159" s="81" t="s">
        <v>54</v>
      </c>
      <c r="D159" s="81" t="s">
        <v>9</v>
      </c>
      <c r="E159" s="81" t="s">
        <v>12</v>
      </c>
      <c r="F159" s="82">
        <v>2053</v>
      </c>
      <c r="G159" s="82">
        <v>3</v>
      </c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 spans="1:26" ht="14.25" hidden="1" customHeight="1">
      <c r="A160" s="81" t="s">
        <v>16</v>
      </c>
      <c r="B160" s="81">
        <v>8708</v>
      </c>
      <c r="C160" s="81" t="s">
        <v>54</v>
      </c>
      <c r="D160" s="81" t="s">
        <v>9</v>
      </c>
      <c r="E160" s="81" t="s">
        <v>15</v>
      </c>
      <c r="F160" s="82">
        <v>948108</v>
      </c>
      <c r="G160" s="82">
        <v>45879</v>
      </c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 spans="1:26" ht="14.25" hidden="1" customHeight="1">
      <c r="A161" s="81" t="s">
        <v>52</v>
      </c>
      <c r="B161" s="81">
        <v>8708</v>
      </c>
      <c r="C161" s="81" t="s">
        <v>54</v>
      </c>
      <c r="D161" s="81" t="s">
        <v>9</v>
      </c>
      <c r="E161" s="81" t="s">
        <v>12</v>
      </c>
      <c r="F161" s="82">
        <v>61818</v>
      </c>
      <c r="G161" s="82">
        <v>616</v>
      </c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 spans="1:26" ht="14.25" hidden="1" customHeight="1">
      <c r="A162" s="81" t="s">
        <v>20</v>
      </c>
      <c r="B162" s="81">
        <v>8708</v>
      </c>
      <c r="C162" s="81" t="s">
        <v>54</v>
      </c>
      <c r="D162" s="81" t="s">
        <v>9</v>
      </c>
      <c r="E162" s="81" t="s">
        <v>12</v>
      </c>
      <c r="F162" s="82">
        <v>26212</v>
      </c>
      <c r="G162" s="82">
        <v>952</v>
      </c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 spans="1:26" ht="14.25" hidden="1" customHeight="1">
      <c r="A163" s="81" t="s">
        <v>38</v>
      </c>
      <c r="B163" s="81">
        <v>8708</v>
      </c>
      <c r="C163" s="81" t="s">
        <v>54</v>
      </c>
      <c r="D163" s="81" t="s">
        <v>9</v>
      </c>
      <c r="E163" s="81" t="s">
        <v>12</v>
      </c>
      <c r="F163" s="82">
        <v>64669</v>
      </c>
      <c r="G163" s="82">
        <v>1295</v>
      </c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 spans="1:26" ht="14.25" hidden="1" customHeight="1">
      <c r="A164" s="81" t="s">
        <v>11</v>
      </c>
      <c r="B164" s="81">
        <v>8708</v>
      </c>
      <c r="C164" s="81" t="s">
        <v>54</v>
      </c>
      <c r="D164" s="81" t="s">
        <v>9</v>
      </c>
      <c r="E164" s="81" t="s">
        <v>12</v>
      </c>
      <c r="F164" s="82">
        <v>115270</v>
      </c>
      <c r="G164" s="82">
        <v>22841</v>
      </c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 spans="1:26" ht="14.25" hidden="1" customHeight="1">
      <c r="A165" s="81" t="s">
        <v>19</v>
      </c>
      <c r="B165" s="81">
        <v>8708</v>
      </c>
      <c r="C165" s="81" t="s">
        <v>54</v>
      </c>
      <c r="D165" s="81" t="s">
        <v>9</v>
      </c>
      <c r="E165" s="81" t="s">
        <v>10</v>
      </c>
      <c r="F165" s="82">
        <v>145624</v>
      </c>
      <c r="G165" s="82">
        <v>7425</v>
      </c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 spans="1:26" ht="14.25" hidden="1" customHeight="1">
      <c r="A166" s="81" t="s">
        <v>13</v>
      </c>
      <c r="B166" s="81">
        <v>8708</v>
      </c>
      <c r="C166" s="81" t="s">
        <v>54</v>
      </c>
      <c r="D166" s="81" t="s">
        <v>9</v>
      </c>
      <c r="E166" s="81" t="s">
        <v>12</v>
      </c>
      <c r="F166" s="82">
        <v>7385838</v>
      </c>
      <c r="G166" s="82">
        <v>1296138</v>
      </c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 spans="1:26" ht="14.25" hidden="1" customHeight="1">
      <c r="A167" s="81" t="s">
        <v>46</v>
      </c>
      <c r="B167" s="81">
        <v>8708</v>
      </c>
      <c r="C167" s="81" t="s">
        <v>54</v>
      </c>
      <c r="D167" s="81" t="s">
        <v>9</v>
      </c>
      <c r="E167" s="81" t="s">
        <v>22</v>
      </c>
      <c r="F167" s="82">
        <v>11401</v>
      </c>
      <c r="G167" s="82">
        <v>121</v>
      </c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 spans="1:26" ht="14.25" hidden="1" customHeight="1">
      <c r="A168" s="81" t="s">
        <v>40</v>
      </c>
      <c r="B168" s="81">
        <v>8708</v>
      </c>
      <c r="C168" s="81" t="s">
        <v>54</v>
      </c>
      <c r="D168" s="81" t="s">
        <v>9</v>
      </c>
      <c r="E168" s="81" t="s">
        <v>22</v>
      </c>
      <c r="F168" s="82">
        <v>17039</v>
      </c>
      <c r="G168" s="82">
        <v>2800</v>
      </c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 spans="1:26" ht="14.25" hidden="1" customHeight="1">
      <c r="A169" s="81" t="s">
        <v>49</v>
      </c>
      <c r="B169" s="81">
        <v>8708</v>
      </c>
      <c r="C169" s="81" t="s">
        <v>54</v>
      </c>
      <c r="D169" s="81" t="s">
        <v>9</v>
      </c>
      <c r="E169" s="81" t="s">
        <v>22</v>
      </c>
      <c r="F169" s="82">
        <v>61826</v>
      </c>
      <c r="G169" s="82">
        <v>3757</v>
      </c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 spans="1:26" ht="14.25" hidden="1" customHeight="1">
      <c r="A170" s="81" t="s">
        <v>59</v>
      </c>
      <c r="B170" s="81">
        <v>8708</v>
      </c>
      <c r="C170" s="81" t="s">
        <v>54</v>
      </c>
      <c r="D170" s="81" t="s">
        <v>9</v>
      </c>
      <c r="E170" s="81" t="s">
        <v>22</v>
      </c>
      <c r="F170" s="82">
        <v>41805</v>
      </c>
      <c r="G170" s="82">
        <v>4239</v>
      </c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 spans="1:26" ht="14.25" hidden="1" customHeight="1">
      <c r="A171" s="81" t="s">
        <v>60</v>
      </c>
      <c r="B171" s="81">
        <v>8708</v>
      </c>
      <c r="C171" s="81" t="s">
        <v>54</v>
      </c>
      <c r="D171" s="81" t="s">
        <v>9</v>
      </c>
      <c r="E171" s="81" t="s">
        <v>22</v>
      </c>
      <c r="F171" s="82">
        <v>27611</v>
      </c>
      <c r="G171" s="82">
        <v>5211</v>
      </c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 spans="1:26" ht="14.25" hidden="1" customHeight="1">
      <c r="A172" s="81" t="s">
        <v>37</v>
      </c>
      <c r="B172" s="81">
        <v>8708</v>
      </c>
      <c r="C172" s="81" t="s">
        <v>54</v>
      </c>
      <c r="D172" s="81" t="s">
        <v>9</v>
      </c>
      <c r="E172" s="81" t="s">
        <v>22</v>
      </c>
      <c r="F172" s="82">
        <v>97697</v>
      </c>
      <c r="G172" s="82">
        <v>7800</v>
      </c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 spans="1:26" ht="14.25" hidden="1" customHeight="1">
      <c r="A173" s="81" t="s">
        <v>49</v>
      </c>
      <c r="B173" s="81">
        <v>8708</v>
      </c>
      <c r="C173" s="81" t="s">
        <v>54</v>
      </c>
      <c r="D173" s="81" t="s">
        <v>9</v>
      </c>
      <c r="E173" s="81" t="s">
        <v>10</v>
      </c>
      <c r="F173" s="82">
        <v>469774</v>
      </c>
      <c r="G173" s="82">
        <v>15013</v>
      </c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 spans="1:26" ht="14.25" hidden="1" customHeight="1">
      <c r="A174" s="81" t="s">
        <v>35</v>
      </c>
      <c r="B174" s="81">
        <v>8708</v>
      </c>
      <c r="C174" s="81" t="s">
        <v>54</v>
      </c>
      <c r="D174" s="81" t="s">
        <v>9</v>
      </c>
      <c r="E174" s="81" t="s">
        <v>22</v>
      </c>
      <c r="F174" s="82">
        <v>96790</v>
      </c>
      <c r="G174" s="82">
        <v>7986</v>
      </c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 spans="1:26" ht="14.25" hidden="1" customHeight="1">
      <c r="A175" s="81" t="s">
        <v>61</v>
      </c>
      <c r="B175" s="81">
        <v>8708</v>
      </c>
      <c r="C175" s="81" t="s">
        <v>54</v>
      </c>
      <c r="D175" s="81" t="s">
        <v>9</v>
      </c>
      <c r="E175" s="81" t="s">
        <v>22</v>
      </c>
      <c r="F175" s="82">
        <v>105337</v>
      </c>
      <c r="G175" s="82">
        <v>10616</v>
      </c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 spans="1:26" ht="14.25" hidden="1" customHeight="1">
      <c r="A176" s="81" t="s">
        <v>19</v>
      </c>
      <c r="B176" s="81">
        <v>8708</v>
      </c>
      <c r="C176" s="81" t="s">
        <v>54</v>
      </c>
      <c r="D176" s="81" t="s">
        <v>9</v>
      </c>
      <c r="E176" s="81" t="s">
        <v>22</v>
      </c>
      <c r="F176" s="82">
        <v>180837</v>
      </c>
      <c r="G176" s="82">
        <v>14891</v>
      </c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 spans="1:26" ht="14.25" hidden="1" customHeight="1">
      <c r="A177" s="81" t="s">
        <v>55</v>
      </c>
      <c r="B177" s="81">
        <v>8708</v>
      </c>
      <c r="C177" s="81" t="s">
        <v>54</v>
      </c>
      <c r="D177" s="81" t="s">
        <v>9</v>
      </c>
      <c r="E177" s="81" t="s">
        <v>22</v>
      </c>
      <c r="F177" s="82">
        <v>125880</v>
      </c>
      <c r="G177" s="82">
        <v>17290</v>
      </c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 spans="1:26" ht="14.25" hidden="1" customHeight="1">
      <c r="A178" s="81" t="s">
        <v>38</v>
      </c>
      <c r="B178" s="81">
        <v>8708</v>
      </c>
      <c r="C178" s="81" t="s">
        <v>54</v>
      </c>
      <c r="D178" s="81" t="s">
        <v>9</v>
      </c>
      <c r="E178" s="81" t="s">
        <v>10</v>
      </c>
      <c r="F178" s="82">
        <v>770275</v>
      </c>
      <c r="G178" s="82">
        <v>29565</v>
      </c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 spans="1:26" ht="14.25" hidden="1" customHeight="1">
      <c r="A179" s="81" t="s">
        <v>25</v>
      </c>
      <c r="B179" s="81">
        <v>8708</v>
      </c>
      <c r="C179" s="81" t="s">
        <v>54</v>
      </c>
      <c r="D179" s="81" t="s">
        <v>9</v>
      </c>
      <c r="E179" s="81" t="s">
        <v>22</v>
      </c>
      <c r="F179" s="82">
        <v>217773</v>
      </c>
      <c r="G179" s="82">
        <v>17640</v>
      </c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 spans="1:26" ht="14.25" hidden="1" customHeight="1">
      <c r="A180" s="81" t="s">
        <v>30</v>
      </c>
      <c r="B180" s="81">
        <v>8708</v>
      </c>
      <c r="C180" s="81" t="s">
        <v>54</v>
      </c>
      <c r="D180" s="81" t="s">
        <v>9</v>
      </c>
      <c r="E180" s="81" t="s">
        <v>22</v>
      </c>
      <c r="F180" s="82">
        <v>316953</v>
      </c>
      <c r="G180" s="82">
        <v>18180</v>
      </c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 spans="1:26" ht="14.25" hidden="1" customHeight="1">
      <c r="A181" s="81" t="s">
        <v>26</v>
      </c>
      <c r="B181" s="81">
        <v>8708</v>
      </c>
      <c r="C181" s="81" t="s">
        <v>54</v>
      </c>
      <c r="D181" s="81" t="s">
        <v>9</v>
      </c>
      <c r="E181" s="81" t="s">
        <v>22</v>
      </c>
      <c r="F181" s="82">
        <v>340422</v>
      </c>
      <c r="G181" s="82">
        <v>27009</v>
      </c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 spans="1:26" ht="14.25" hidden="1" customHeight="1">
      <c r="A182" s="81" t="s">
        <v>24</v>
      </c>
      <c r="B182" s="81">
        <v>8708</v>
      </c>
      <c r="C182" s="81" t="s">
        <v>54</v>
      </c>
      <c r="D182" s="81" t="s">
        <v>9</v>
      </c>
      <c r="E182" s="81" t="s">
        <v>22</v>
      </c>
      <c r="F182" s="82">
        <v>194267</v>
      </c>
      <c r="G182" s="82">
        <v>31833</v>
      </c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 spans="1:26" ht="14.25" hidden="1" customHeight="1">
      <c r="A183" s="81" t="s">
        <v>44</v>
      </c>
      <c r="B183" s="81">
        <v>8708</v>
      </c>
      <c r="C183" s="81" t="s">
        <v>54</v>
      </c>
      <c r="D183" s="81" t="s">
        <v>9</v>
      </c>
      <c r="E183" s="81" t="s">
        <v>22</v>
      </c>
      <c r="F183" s="82">
        <v>459466</v>
      </c>
      <c r="G183" s="82">
        <v>38909</v>
      </c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 spans="1:26" ht="14.25" hidden="1" customHeight="1">
      <c r="A184" s="81" t="s">
        <v>57</v>
      </c>
      <c r="B184" s="81">
        <v>8708</v>
      </c>
      <c r="C184" s="81" t="s">
        <v>54</v>
      </c>
      <c r="D184" s="81" t="s">
        <v>9</v>
      </c>
      <c r="E184" s="81" t="s">
        <v>22</v>
      </c>
      <c r="F184" s="82">
        <v>217965</v>
      </c>
      <c r="G184" s="82">
        <v>43097</v>
      </c>
      <c r="H184" s="91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 spans="1:26" ht="14.25" hidden="1" customHeight="1">
      <c r="A185" s="81" t="s">
        <v>62</v>
      </c>
      <c r="B185" s="81">
        <v>8708</v>
      </c>
      <c r="C185" s="81" t="s">
        <v>54</v>
      </c>
      <c r="D185" s="81" t="s">
        <v>9</v>
      </c>
      <c r="E185" s="81" t="s">
        <v>10</v>
      </c>
      <c r="F185" s="82">
        <v>386267</v>
      </c>
      <c r="G185" s="82">
        <v>57120</v>
      </c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 spans="1:26" ht="14.25" hidden="1" customHeight="1">
      <c r="A186" s="81" t="s">
        <v>48</v>
      </c>
      <c r="B186" s="81">
        <v>8708</v>
      </c>
      <c r="C186" s="81" t="s">
        <v>54</v>
      </c>
      <c r="D186" s="81" t="s">
        <v>9</v>
      </c>
      <c r="E186" s="81" t="s">
        <v>22</v>
      </c>
      <c r="F186" s="82">
        <v>555254</v>
      </c>
      <c r="G186" s="82">
        <v>55362</v>
      </c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 spans="1:26" ht="14.25" hidden="1" customHeight="1">
      <c r="A187" s="81" t="s">
        <v>33</v>
      </c>
      <c r="B187" s="81">
        <v>8708</v>
      </c>
      <c r="C187" s="81" t="s">
        <v>54</v>
      </c>
      <c r="D187" s="81" t="s">
        <v>9</v>
      </c>
      <c r="E187" s="81" t="s">
        <v>22</v>
      </c>
      <c r="F187" s="82">
        <v>319565</v>
      </c>
      <c r="G187" s="82">
        <v>63426</v>
      </c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 spans="1:26" ht="14.25" hidden="1" customHeight="1">
      <c r="A188" s="81" t="s">
        <v>32</v>
      </c>
      <c r="B188" s="81">
        <v>8708</v>
      </c>
      <c r="C188" s="81" t="s">
        <v>54</v>
      </c>
      <c r="D188" s="81" t="s">
        <v>9</v>
      </c>
      <c r="E188" s="81" t="s">
        <v>22</v>
      </c>
      <c r="F188" s="82">
        <v>679897</v>
      </c>
      <c r="G188" s="82">
        <v>98441</v>
      </c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 spans="1:26" ht="14.25" hidden="1" customHeight="1">
      <c r="A189" s="81" t="s">
        <v>18</v>
      </c>
      <c r="B189" s="81">
        <v>8708</v>
      </c>
      <c r="C189" s="81" t="s">
        <v>54</v>
      </c>
      <c r="D189" s="81" t="s">
        <v>9</v>
      </c>
      <c r="E189" s="81" t="s">
        <v>10</v>
      </c>
      <c r="F189" s="82">
        <v>1593008</v>
      </c>
      <c r="G189" s="82">
        <v>70496</v>
      </c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 spans="1:26" ht="14.25" hidden="1" customHeight="1">
      <c r="A190" s="81" t="s">
        <v>29</v>
      </c>
      <c r="B190" s="81">
        <v>8708</v>
      </c>
      <c r="C190" s="81" t="s">
        <v>54</v>
      </c>
      <c r="D190" s="81" t="s">
        <v>9</v>
      </c>
      <c r="E190" s="81" t="s">
        <v>10</v>
      </c>
      <c r="F190" s="82">
        <v>1963717</v>
      </c>
      <c r="G190" s="82">
        <v>72578</v>
      </c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 spans="1:26" ht="14.25" hidden="1" customHeight="1">
      <c r="A191" s="81" t="s">
        <v>35</v>
      </c>
      <c r="B191" s="81">
        <v>8708</v>
      </c>
      <c r="C191" s="81" t="s">
        <v>54</v>
      </c>
      <c r="D191" s="81" t="s">
        <v>9</v>
      </c>
      <c r="E191" s="81" t="s">
        <v>10</v>
      </c>
      <c r="F191" s="82">
        <v>458381</v>
      </c>
      <c r="G191" s="82">
        <v>73721</v>
      </c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 spans="1:26" ht="14.25" hidden="1" customHeight="1">
      <c r="A192" s="81" t="s">
        <v>38</v>
      </c>
      <c r="B192" s="81">
        <v>8708</v>
      </c>
      <c r="C192" s="81" t="s">
        <v>54</v>
      </c>
      <c r="D192" s="81" t="s">
        <v>9</v>
      </c>
      <c r="E192" s="81" t="s">
        <v>22</v>
      </c>
      <c r="F192" s="82">
        <v>1070729</v>
      </c>
      <c r="G192" s="82">
        <v>112363</v>
      </c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 spans="1:26" ht="14.25" hidden="1" customHeight="1">
      <c r="A193" s="81" t="s">
        <v>52</v>
      </c>
      <c r="B193" s="81">
        <v>8708</v>
      </c>
      <c r="C193" s="81" t="s">
        <v>54</v>
      </c>
      <c r="D193" s="81" t="s">
        <v>9</v>
      </c>
      <c r="E193" s="81" t="s">
        <v>22</v>
      </c>
      <c r="F193" s="82">
        <v>669110</v>
      </c>
      <c r="G193" s="82">
        <v>134913</v>
      </c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 spans="1:26" ht="14.25" hidden="1" customHeight="1">
      <c r="A194" s="81" t="s">
        <v>16</v>
      </c>
      <c r="B194" s="81">
        <v>8708</v>
      </c>
      <c r="C194" s="81" t="s">
        <v>54</v>
      </c>
      <c r="D194" s="81" t="s">
        <v>9</v>
      </c>
      <c r="E194" s="81" t="s">
        <v>10</v>
      </c>
      <c r="F194" s="82">
        <v>2518057</v>
      </c>
      <c r="G194" s="82">
        <v>125406</v>
      </c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 spans="1:26" ht="14.25" hidden="1" customHeight="1">
      <c r="A195" s="81" t="s">
        <v>7</v>
      </c>
      <c r="B195" s="81">
        <v>8708</v>
      </c>
      <c r="C195" s="81" t="s">
        <v>54</v>
      </c>
      <c r="D195" s="81" t="s">
        <v>9</v>
      </c>
      <c r="E195" s="81" t="s">
        <v>22</v>
      </c>
      <c r="F195" s="82">
        <v>3357915</v>
      </c>
      <c r="G195" s="82">
        <v>139688</v>
      </c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 spans="1:26" ht="14.25" hidden="1" customHeight="1">
      <c r="A196" s="81" t="s">
        <v>36</v>
      </c>
      <c r="B196" s="81">
        <v>8708</v>
      </c>
      <c r="C196" s="81" t="s">
        <v>54</v>
      </c>
      <c r="D196" s="81" t="s">
        <v>9</v>
      </c>
      <c r="E196" s="81" t="s">
        <v>10</v>
      </c>
      <c r="F196" s="82">
        <v>1017004</v>
      </c>
      <c r="G196" s="82">
        <v>135159</v>
      </c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 spans="1:26" ht="14.25" hidden="1" customHeight="1">
      <c r="A197" s="81" t="s">
        <v>18</v>
      </c>
      <c r="B197" s="81">
        <v>8708</v>
      </c>
      <c r="C197" s="81" t="s">
        <v>54</v>
      </c>
      <c r="D197" s="81" t="s">
        <v>9</v>
      </c>
      <c r="E197" s="81" t="s">
        <v>22</v>
      </c>
      <c r="F197" s="82">
        <v>3046877</v>
      </c>
      <c r="G197" s="82">
        <v>229765</v>
      </c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 spans="1:26" ht="14.25" hidden="1" customHeight="1">
      <c r="A198" s="81" t="s">
        <v>52</v>
      </c>
      <c r="B198" s="81">
        <v>8708</v>
      </c>
      <c r="C198" s="81" t="s">
        <v>54</v>
      </c>
      <c r="D198" s="81" t="s">
        <v>9</v>
      </c>
      <c r="E198" s="81" t="s">
        <v>10</v>
      </c>
      <c r="F198" s="82">
        <v>2550231</v>
      </c>
      <c r="G198" s="82">
        <v>154192</v>
      </c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 spans="1:26" ht="14.25" hidden="1" customHeight="1">
      <c r="A199" s="81" t="s">
        <v>26</v>
      </c>
      <c r="B199" s="81">
        <v>8708</v>
      </c>
      <c r="C199" s="81" t="s">
        <v>54</v>
      </c>
      <c r="D199" s="81" t="s">
        <v>9</v>
      </c>
      <c r="E199" s="81" t="s">
        <v>10</v>
      </c>
      <c r="F199" s="82">
        <v>2602872</v>
      </c>
      <c r="G199" s="82">
        <v>177127</v>
      </c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 spans="1:26" ht="14.25" hidden="1" customHeight="1">
      <c r="A200" s="81" t="s">
        <v>39</v>
      </c>
      <c r="B200" s="81">
        <v>8708</v>
      </c>
      <c r="C200" s="81" t="s">
        <v>54</v>
      </c>
      <c r="D200" s="81" t="s">
        <v>9</v>
      </c>
      <c r="E200" s="81" t="s">
        <v>22</v>
      </c>
      <c r="F200" s="82">
        <v>4000634</v>
      </c>
      <c r="G200" s="82">
        <v>249550</v>
      </c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 spans="1:26" ht="14.25" hidden="1" customHeight="1">
      <c r="A201" s="81" t="s">
        <v>63</v>
      </c>
      <c r="B201" s="81">
        <v>8708</v>
      </c>
      <c r="C201" s="81" t="s">
        <v>54</v>
      </c>
      <c r="D201" s="81" t="s">
        <v>9</v>
      </c>
      <c r="E201" s="81" t="s">
        <v>22</v>
      </c>
      <c r="F201" s="82">
        <v>3438688</v>
      </c>
      <c r="G201" s="82">
        <v>254637</v>
      </c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 spans="1:26" ht="14.25" hidden="1" customHeight="1">
      <c r="A202" s="81" t="s">
        <v>28</v>
      </c>
      <c r="B202" s="81">
        <v>8708</v>
      </c>
      <c r="C202" s="81" t="s">
        <v>54</v>
      </c>
      <c r="D202" s="81" t="s">
        <v>9</v>
      </c>
      <c r="E202" s="81" t="s">
        <v>22</v>
      </c>
      <c r="F202" s="82">
        <v>2520686</v>
      </c>
      <c r="G202" s="82">
        <v>310180</v>
      </c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 spans="1:26" ht="14.25" hidden="1" customHeight="1">
      <c r="A203" s="81" t="s">
        <v>16</v>
      </c>
      <c r="B203" s="81">
        <v>8708</v>
      </c>
      <c r="C203" s="81" t="s">
        <v>54</v>
      </c>
      <c r="D203" s="81" t="s">
        <v>9</v>
      </c>
      <c r="E203" s="81" t="s">
        <v>22</v>
      </c>
      <c r="F203" s="82">
        <v>2284433</v>
      </c>
      <c r="G203" s="82">
        <v>339260</v>
      </c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 spans="1:26" ht="14.25" hidden="1" customHeight="1">
      <c r="A204" s="81" t="s">
        <v>36</v>
      </c>
      <c r="B204" s="81">
        <v>8708</v>
      </c>
      <c r="C204" s="81" t="s">
        <v>54</v>
      </c>
      <c r="D204" s="81" t="s">
        <v>9</v>
      </c>
      <c r="E204" s="81" t="s">
        <v>22</v>
      </c>
      <c r="F204" s="82">
        <v>1712303</v>
      </c>
      <c r="G204" s="82">
        <v>352041</v>
      </c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 spans="1:26" ht="14.25" hidden="1" customHeight="1">
      <c r="A205" s="81" t="s">
        <v>64</v>
      </c>
      <c r="B205" s="81">
        <v>8708</v>
      </c>
      <c r="C205" s="81" t="s">
        <v>54</v>
      </c>
      <c r="D205" s="81" t="s">
        <v>9</v>
      </c>
      <c r="E205" s="81" t="s">
        <v>22</v>
      </c>
      <c r="F205" s="82">
        <v>2561052</v>
      </c>
      <c r="G205" s="82">
        <v>372034</v>
      </c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 spans="1:26" ht="14.25" hidden="1" customHeight="1">
      <c r="A206" s="81" t="s">
        <v>23</v>
      </c>
      <c r="B206" s="81">
        <v>8708</v>
      </c>
      <c r="C206" s="81" t="s">
        <v>54</v>
      </c>
      <c r="D206" s="81" t="s">
        <v>9</v>
      </c>
      <c r="E206" s="81" t="s">
        <v>22</v>
      </c>
      <c r="F206" s="82">
        <v>9027516</v>
      </c>
      <c r="G206" s="82">
        <v>438205</v>
      </c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 spans="1:26" ht="14.25" hidden="1" customHeight="1">
      <c r="A207" s="81" t="s">
        <v>20</v>
      </c>
      <c r="B207" s="81">
        <v>8708</v>
      </c>
      <c r="C207" s="81" t="s">
        <v>54</v>
      </c>
      <c r="D207" s="81" t="s">
        <v>9</v>
      </c>
      <c r="E207" s="81" t="s">
        <v>22</v>
      </c>
      <c r="F207" s="82">
        <v>9534054</v>
      </c>
      <c r="G207" s="82">
        <v>604789</v>
      </c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 spans="1:26" ht="14.25" hidden="1" customHeight="1">
      <c r="A208" s="81" t="s">
        <v>13</v>
      </c>
      <c r="B208" s="81">
        <v>8708</v>
      </c>
      <c r="C208" s="81" t="s">
        <v>54</v>
      </c>
      <c r="D208" s="81" t="s">
        <v>9</v>
      </c>
      <c r="E208" s="81" t="s">
        <v>22</v>
      </c>
      <c r="F208" s="82">
        <v>6390009</v>
      </c>
      <c r="G208" s="82">
        <v>898643</v>
      </c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 spans="1:26" ht="14.25" hidden="1" customHeight="1">
      <c r="A209" s="81" t="s">
        <v>56</v>
      </c>
      <c r="B209" s="81">
        <v>8708</v>
      </c>
      <c r="C209" s="81" t="s">
        <v>54</v>
      </c>
      <c r="D209" s="81" t="s">
        <v>9</v>
      </c>
      <c r="E209" s="81" t="s">
        <v>22</v>
      </c>
      <c r="F209" s="82">
        <v>37392242</v>
      </c>
      <c r="G209" s="82">
        <v>2892757</v>
      </c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 spans="1:26" ht="14.25" hidden="1" customHeight="1">
      <c r="A210" s="81" t="s">
        <v>24</v>
      </c>
      <c r="B210" s="81">
        <v>8708</v>
      </c>
      <c r="C210" s="81" t="s">
        <v>54</v>
      </c>
      <c r="D210" s="81" t="s">
        <v>9</v>
      </c>
      <c r="E210" s="81" t="s">
        <v>10</v>
      </c>
      <c r="F210" s="82">
        <v>8509490</v>
      </c>
      <c r="G210" s="82">
        <v>1112106</v>
      </c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 spans="1:26" ht="14.25" hidden="1" customHeight="1">
      <c r="A211" s="81" t="s">
        <v>13</v>
      </c>
      <c r="B211" s="81">
        <v>8708</v>
      </c>
      <c r="C211" s="81" t="s">
        <v>54</v>
      </c>
      <c r="D211" s="81" t="s">
        <v>9</v>
      </c>
      <c r="E211" s="81" t="s">
        <v>10</v>
      </c>
      <c r="F211" s="82">
        <v>10742820</v>
      </c>
      <c r="G211" s="82">
        <v>1900138</v>
      </c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 spans="1:26" ht="14.25" hidden="1" customHeight="1">
      <c r="A212" s="81" t="s">
        <v>23</v>
      </c>
      <c r="B212" s="81">
        <v>8708</v>
      </c>
      <c r="C212" s="81" t="s">
        <v>54</v>
      </c>
      <c r="D212" s="81" t="s">
        <v>9</v>
      </c>
      <c r="E212" s="81" t="s">
        <v>10</v>
      </c>
      <c r="F212" s="82">
        <v>43697500</v>
      </c>
      <c r="G212" s="82">
        <v>3427616</v>
      </c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 spans="1:26" ht="14.25" hidden="1" customHeight="1">
      <c r="A213" s="81" t="s">
        <v>20</v>
      </c>
      <c r="B213" s="81">
        <v>8708</v>
      </c>
      <c r="C213" s="81" t="s">
        <v>54</v>
      </c>
      <c r="D213" s="81" t="s">
        <v>9</v>
      </c>
      <c r="E213" s="81" t="s">
        <v>10</v>
      </c>
      <c r="F213" s="82">
        <v>79805934</v>
      </c>
      <c r="G213" s="82">
        <v>4229137</v>
      </c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 spans="1:26" ht="14.25" hidden="1" customHeight="1">
      <c r="A214" s="81" t="s">
        <v>39</v>
      </c>
      <c r="B214" s="81">
        <v>8708</v>
      </c>
      <c r="C214" s="81" t="s">
        <v>54</v>
      </c>
      <c r="D214" s="81" t="s">
        <v>9</v>
      </c>
      <c r="E214" s="81" t="s">
        <v>10</v>
      </c>
      <c r="F214" s="82">
        <v>37604764</v>
      </c>
      <c r="G214" s="82">
        <v>4380133</v>
      </c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 spans="1:26" ht="14.25" hidden="1" customHeight="1">
      <c r="A215" s="81" t="s">
        <v>32</v>
      </c>
      <c r="B215" s="81">
        <v>8409</v>
      </c>
      <c r="C215" s="81" t="s">
        <v>65</v>
      </c>
      <c r="D215" s="81" t="s">
        <v>9</v>
      </c>
      <c r="E215" s="81" t="s">
        <v>10</v>
      </c>
      <c r="F215" s="82">
        <v>26</v>
      </c>
      <c r="G215" s="82">
        <v>0</v>
      </c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 spans="1:26" ht="14.25" hidden="1" customHeight="1">
      <c r="A216" s="81" t="s">
        <v>18</v>
      </c>
      <c r="B216" s="81">
        <v>8409</v>
      </c>
      <c r="C216" s="81" t="s">
        <v>65</v>
      </c>
      <c r="D216" s="81" t="s">
        <v>9</v>
      </c>
      <c r="E216" s="81" t="s">
        <v>10</v>
      </c>
      <c r="F216" s="82">
        <v>1119</v>
      </c>
      <c r="G216" s="82">
        <v>12</v>
      </c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 spans="1:26" ht="14.25" hidden="1" customHeight="1">
      <c r="A217" s="81" t="s">
        <v>16</v>
      </c>
      <c r="B217" s="81">
        <v>8409</v>
      </c>
      <c r="C217" s="81" t="s">
        <v>65</v>
      </c>
      <c r="D217" s="81" t="s">
        <v>9</v>
      </c>
      <c r="E217" s="81" t="s">
        <v>22</v>
      </c>
      <c r="F217" s="82">
        <v>1170</v>
      </c>
      <c r="G217" s="82">
        <v>2</v>
      </c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 spans="1:26" ht="14.25" hidden="1" customHeight="1">
      <c r="A218" s="81" t="s">
        <v>36</v>
      </c>
      <c r="B218" s="81">
        <v>8409</v>
      </c>
      <c r="C218" s="81" t="s">
        <v>65</v>
      </c>
      <c r="D218" s="81" t="s">
        <v>9</v>
      </c>
      <c r="E218" s="81" t="s">
        <v>10</v>
      </c>
      <c r="F218" s="82">
        <v>41369</v>
      </c>
      <c r="G218" s="82">
        <v>2542</v>
      </c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 spans="1:26" ht="14.25" hidden="1" customHeight="1">
      <c r="A219" s="81" t="s">
        <v>52</v>
      </c>
      <c r="B219" s="81">
        <v>8409</v>
      </c>
      <c r="C219" s="81" t="s">
        <v>65</v>
      </c>
      <c r="D219" s="81" t="s">
        <v>9</v>
      </c>
      <c r="E219" s="81" t="s">
        <v>10</v>
      </c>
      <c r="F219" s="82">
        <v>54050</v>
      </c>
      <c r="G219" s="82">
        <v>3092</v>
      </c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 spans="1:26" ht="14.25" hidden="1" customHeight="1">
      <c r="A220" s="81" t="s">
        <v>19</v>
      </c>
      <c r="B220" s="81">
        <v>8409</v>
      </c>
      <c r="C220" s="81" t="s">
        <v>65</v>
      </c>
      <c r="D220" s="81" t="s">
        <v>9</v>
      </c>
      <c r="E220" s="81" t="s">
        <v>10</v>
      </c>
      <c r="F220" s="82">
        <v>41991</v>
      </c>
      <c r="G220" s="82">
        <v>4392</v>
      </c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 spans="1:26" ht="14.25" hidden="1" customHeight="1">
      <c r="A221" s="81" t="s">
        <v>46</v>
      </c>
      <c r="B221" s="81">
        <v>8409</v>
      </c>
      <c r="C221" s="81" t="s">
        <v>65</v>
      </c>
      <c r="D221" s="81" t="s">
        <v>9</v>
      </c>
      <c r="E221" s="81" t="s">
        <v>15</v>
      </c>
      <c r="F221" s="82">
        <v>219</v>
      </c>
      <c r="G221" s="82">
        <v>1</v>
      </c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 spans="1:26" ht="14.25" hidden="1" customHeight="1">
      <c r="A222" s="81" t="s">
        <v>26</v>
      </c>
      <c r="B222" s="81">
        <v>8409</v>
      </c>
      <c r="C222" s="81" t="s">
        <v>65</v>
      </c>
      <c r="D222" s="81" t="s">
        <v>9</v>
      </c>
      <c r="E222" s="81" t="s">
        <v>31</v>
      </c>
      <c r="F222" s="82">
        <v>4586</v>
      </c>
      <c r="G222" s="82">
        <v>12</v>
      </c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 spans="1:26" ht="14.25" hidden="1" customHeight="1">
      <c r="A223" s="81" t="s">
        <v>32</v>
      </c>
      <c r="B223" s="81">
        <v>8409</v>
      </c>
      <c r="C223" s="81" t="s">
        <v>65</v>
      </c>
      <c r="D223" s="81" t="s">
        <v>9</v>
      </c>
      <c r="E223" s="81" t="s">
        <v>15</v>
      </c>
      <c r="F223" s="82">
        <v>10150</v>
      </c>
      <c r="G223" s="82">
        <v>17</v>
      </c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 spans="1:26" ht="14.25" hidden="1" customHeight="1">
      <c r="A224" s="81" t="s">
        <v>20</v>
      </c>
      <c r="B224" s="81">
        <v>8409</v>
      </c>
      <c r="C224" s="81" t="s">
        <v>65</v>
      </c>
      <c r="D224" s="81" t="s">
        <v>9</v>
      </c>
      <c r="E224" s="81" t="s">
        <v>15</v>
      </c>
      <c r="F224" s="82">
        <v>2064</v>
      </c>
      <c r="G224" s="82">
        <v>62</v>
      </c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 spans="1:26" ht="14.25" hidden="1" customHeight="1">
      <c r="A225" s="81" t="s">
        <v>7</v>
      </c>
      <c r="B225" s="81">
        <v>8409</v>
      </c>
      <c r="C225" s="81" t="s">
        <v>65</v>
      </c>
      <c r="D225" s="81" t="s">
        <v>9</v>
      </c>
      <c r="E225" s="81" t="s">
        <v>15</v>
      </c>
      <c r="F225" s="82">
        <v>54470</v>
      </c>
      <c r="G225" s="82">
        <v>1859</v>
      </c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 spans="1:26" ht="14.25" hidden="1" customHeight="1">
      <c r="A226" s="81" t="s">
        <v>20</v>
      </c>
      <c r="B226" s="81">
        <v>8409</v>
      </c>
      <c r="C226" s="81" t="s">
        <v>65</v>
      </c>
      <c r="D226" s="81" t="s">
        <v>9</v>
      </c>
      <c r="E226" s="81" t="s">
        <v>12</v>
      </c>
      <c r="F226" s="82">
        <v>1399</v>
      </c>
      <c r="G226" s="82">
        <v>3</v>
      </c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 spans="1:26" ht="14.25" hidden="1" customHeight="1">
      <c r="A227" s="81" t="s">
        <v>16</v>
      </c>
      <c r="B227" s="81">
        <v>8409</v>
      </c>
      <c r="C227" s="81" t="s">
        <v>65</v>
      </c>
      <c r="D227" s="81" t="s">
        <v>9</v>
      </c>
      <c r="E227" s="81" t="s">
        <v>15</v>
      </c>
      <c r="F227" s="82">
        <v>346261</v>
      </c>
      <c r="G227" s="82">
        <v>4158</v>
      </c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spans="1:26" ht="14.25" hidden="1" customHeight="1">
      <c r="A228" s="81" t="s">
        <v>66</v>
      </c>
      <c r="B228" s="81">
        <v>8409</v>
      </c>
      <c r="C228" s="81" t="s">
        <v>65</v>
      </c>
      <c r="D228" s="81" t="s">
        <v>9</v>
      </c>
      <c r="E228" s="81" t="s">
        <v>12</v>
      </c>
      <c r="F228" s="82">
        <v>360</v>
      </c>
      <c r="G228" s="82">
        <v>11</v>
      </c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 spans="1:26" ht="14.25" hidden="1" customHeight="1">
      <c r="A229" s="81" t="s">
        <v>13</v>
      </c>
      <c r="B229" s="81">
        <v>8409</v>
      </c>
      <c r="C229" s="81" t="s">
        <v>65</v>
      </c>
      <c r="D229" s="81" t="s">
        <v>9</v>
      </c>
      <c r="E229" s="81" t="s">
        <v>15</v>
      </c>
      <c r="F229" s="82">
        <v>39297</v>
      </c>
      <c r="G229" s="82">
        <v>6096</v>
      </c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spans="1:26" ht="14.25" hidden="1" customHeight="1">
      <c r="A230" s="81" t="s">
        <v>11</v>
      </c>
      <c r="B230" s="81">
        <v>8409</v>
      </c>
      <c r="C230" s="81" t="s">
        <v>65</v>
      </c>
      <c r="D230" s="81" t="s">
        <v>9</v>
      </c>
      <c r="E230" s="81" t="s">
        <v>12</v>
      </c>
      <c r="F230" s="82">
        <v>17907</v>
      </c>
      <c r="G230" s="82">
        <v>1160</v>
      </c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spans="1:26" ht="14.25" hidden="1" customHeight="1">
      <c r="A231" s="81" t="s">
        <v>13</v>
      </c>
      <c r="B231" s="81">
        <v>8409</v>
      </c>
      <c r="C231" s="81" t="s">
        <v>65</v>
      </c>
      <c r="D231" s="81" t="s">
        <v>9</v>
      </c>
      <c r="E231" s="81" t="s">
        <v>12</v>
      </c>
      <c r="F231" s="82">
        <v>132085</v>
      </c>
      <c r="G231" s="82">
        <v>4490</v>
      </c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spans="1:26" ht="14.25" hidden="1" customHeight="1">
      <c r="A232" s="81" t="s">
        <v>16</v>
      </c>
      <c r="B232" s="81">
        <v>8409</v>
      </c>
      <c r="C232" s="81" t="s">
        <v>65</v>
      </c>
      <c r="D232" s="81" t="s">
        <v>9</v>
      </c>
      <c r="E232" s="81" t="s">
        <v>10</v>
      </c>
      <c r="F232" s="82">
        <v>74914</v>
      </c>
      <c r="G232" s="82">
        <v>26797</v>
      </c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spans="1:26" ht="14.25" hidden="1" customHeight="1">
      <c r="A233" s="81" t="s">
        <v>20</v>
      </c>
      <c r="B233" s="81">
        <v>8409</v>
      </c>
      <c r="C233" s="81" t="s">
        <v>65</v>
      </c>
      <c r="D233" s="81" t="s">
        <v>9</v>
      </c>
      <c r="E233" s="81" t="s">
        <v>10</v>
      </c>
      <c r="F233" s="82">
        <v>687493</v>
      </c>
      <c r="G233" s="82">
        <v>45135</v>
      </c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spans="1:26" ht="14.25" hidden="1" customHeight="1">
      <c r="A234" s="81" t="s">
        <v>38</v>
      </c>
      <c r="B234" s="81">
        <v>8409</v>
      </c>
      <c r="C234" s="81" t="s">
        <v>65</v>
      </c>
      <c r="D234" s="81" t="s">
        <v>9</v>
      </c>
      <c r="E234" s="81" t="s">
        <v>10</v>
      </c>
      <c r="F234" s="82">
        <v>1527434</v>
      </c>
      <c r="G234" s="82">
        <v>48750</v>
      </c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spans="1:26" ht="14.25" hidden="1" customHeight="1">
      <c r="A235" s="81" t="s">
        <v>26</v>
      </c>
      <c r="B235" s="81">
        <v>8409</v>
      </c>
      <c r="C235" s="81" t="s">
        <v>65</v>
      </c>
      <c r="D235" s="81" t="s">
        <v>9</v>
      </c>
      <c r="E235" s="81" t="s">
        <v>10</v>
      </c>
      <c r="F235" s="82">
        <v>3314723</v>
      </c>
      <c r="G235" s="82">
        <v>146176</v>
      </c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spans="1:26" ht="14.25" hidden="1" customHeight="1">
      <c r="A236" s="81" t="s">
        <v>13</v>
      </c>
      <c r="B236" s="81">
        <v>8409</v>
      </c>
      <c r="C236" s="81" t="s">
        <v>65</v>
      </c>
      <c r="D236" s="81" t="s">
        <v>9</v>
      </c>
      <c r="E236" s="81" t="s">
        <v>10</v>
      </c>
      <c r="F236" s="82">
        <v>7166175</v>
      </c>
      <c r="G236" s="82">
        <v>233755</v>
      </c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spans="1:26" ht="14.25" hidden="1" customHeight="1">
      <c r="A237" s="81" t="s">
        <v>23</v>
      </c>
      <c r="B237" s="81">
        <v>8409</v>
      </c>
      <c r="C237" s="81" t="s">
        <v>65</v>
      </c>
      <c r="D237" s="81" t="s">
        <v>9</v>
      </c>
      <c r="E237" s="81" t="s">
        <v>10</v>
      </c>
      <c r="F237" s="82">
        <v>4724425</v>
      </c>
      <c r="G237" s="82">
        <v>591465</v>
      </c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spans="1:26" ht="14.25" hidden="1" customHeight="1">
      <c r="A238" s="81" t="s">
        <v>24</v>
      </c>
      <c r="B238" s="81">
        <v>8409</v>
      </c>
      <c r="C238" s="81" t="s">
        <v>65</v>
      </c>
      <c r="D238" s="81" t="s">
        <v>9</v>
      </c>
      <c r="E238" s="81" t="s">
        <v>10</v>
      </c>
      <c r="F238" s="82">
        <v>7389599</v>
      </c>
      <c r="G238" s="82">
        <v>668795</v>
      </c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spans="1:26" ht="14.25" hidden="1" customHeight="1">
      <c r="A239" s="81" t="s">
        <v>39</v>
      </c>
      <c r="B239" s="81">
        <v>8409</v>
      </c>
      <c r="C239" s="81" t="s">
        <v>65</v>
      </c>
      <c r="D239" s="81" t="s">
        <v>9</v>
      </c>
      <c r="E239" s="81" t="s">
        <v>10</v>
      </c>
      <c r="F239" s="82">
        <v>17747217</v>
      </c>
      <c r="G239" s="82">
        <v>691667</v>
      </c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spans="1:26" ht="14.25" hidden="1" customHeight="1">
      <c r="A240" s="81" t="s">
        <v>16</v>
      </c>
      <c r="B240" s="81">
        <v>4011</v>
      </c>
      <c r="C240" s="81" t="s">
        <v>67</v>
      </c>
      <c r="D240" s="81" t="s">
        <v>9</v>
      </c>
      <c r="E240" s="81" t="s">
        <v>10</v>
      </c>
      <c r="F240" s="82">
        <v>271</v>
      </c>
      <c r="G240" s="82">
        <v>73</v>
      </c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 spans="1:26" ht="14.25" hidden="1" customHeight="1">
      <c r="A241" s="81" t="s">
        <v>53</v>
      </c>
      <c r="B241" s="81">
        <v>4011</v>
      </c>
      <c r="C241" s="81" t="s">
        <v>67</v>
      </c>
      <c r="D241" s="81" t="s">
        <v>9</v>
      </c>
      <c r="E241" s="81" t="s">
        <v>10</v>
      </c>
      <c r="F241" s="82">
        <v>8126</v>
      </c>
      <c r="G241" s="82">
        <v>110</v>
      </c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 spans="1:26" ht="14.25" hidden="1" customHeight="1">
      <c r="A242" s="81" t="s">
        <v>13</v>
      </c>
      <c r="B242" s="81">
        <v>4011</v>
      </c>
      <c r="C242" s="81" t="s">
        <v>67</v>
      </c>
      <c r="D242" s="81" t="s">
        <v>9</v>
      </c>
      <c r="E242" s="81" t="s">
        <v>22</v>
      </c>
      <c r="F242" s="82">
        <v>180141</v>
      </c>
      <c r="G242" s="82">
        <v>50528</v>
      </c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spans="1:26" ht="14.25" hidden="1" customHeight="1">
      <c r="A243" s="81" t="s">
        <v>39</v>
      </c>
      <c r="B243" s="81">
        <v>4011</v>
      </c>
      <c r="C243" s="81" t="s">
        <v>67</v>
      </c>
      <c r="D243" s="81" t="s">
        <v>9</v>
      </c>
      <c r="E243" s="81" t="s">
        <v>10</v>
      </c>
      <c r="F243" s="82">
        <v>14101</v>
      </c>
      <c r="G243" s="82">
        <v>348</v>
      </c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spans="1:26" ht="14.25" hidden="1" customHeight="1">
      <c r="A244" s="81" t="s">
        <v>7</v>
      </c>
      <c r="B244" s="81">
        <v>4011</v>
      </c>
      <c r="C244" s="81" t="s">
        <v>67</v>
      </c>
      <c r="D244" s="81" t="s">
        <v>9</v>
      </c>
      <c r="E244" s="81" t="s">
        <v>10</v>
      </c>
      <c r="F244" s="82">
        <v>156408</v>
      </c>
      <c r="G244" s="82">
        <v>3146</v>
      </c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spans="1:26" ht="14.25" hidden="1" customHeight="1">
      <c r="A245" s="81" t="s">
        <v>16</v>
      </c>
      <c r="B245" s="81">
        <v>4011</v>
      </c>
      <c r="C245" s="81" t="s">
        <v>67</v>
      </c>
      <c r="D245" s="81" t="s">
        <v>9</v>
      </c>
      <c r="E245" s="81" t="s">
        <v>15</v>
      </c>
      <c r="F245" s="82">
        <v>2107</v>
      </c>
      <c r="G245" s="82">
        <v>335</v>
      </c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spans="1:26" ht="14.25" hidden="1" customHeight="1">
      <c r="A246" s="81" t="s">
        <v>13</v>
      </c>
      <c r="B246" s="81">
        <v>4011</v>
      </c>
      <c r="C246" s="81" t="s">
        <v>67</v>
      </c>
      <c r="D246" s="81" t="s">
        <v>9</v>
      </c>
      <c r="E246" s="81" t="s">
        <v>12</v>
      </c>
      <c r="F246" s="82">
        <v>25470</v>
      </c>
      <c r="G246" s="82">
        <v>10391</v>
      </c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spans="1:26" ht="14.25" hidden="1" customHeight="1">
      <c r="A247" s="92" t="s">
        <v>20</v>
      </c>
      <c r="B247" s="92">
        <v>3907</v>
      </c>
      <c r="C247" s="92" t="s">
        <v>68</v>
      </c>
      <c r="D247" s="92" t="s">
        <v>9</v>
      </c>
      <c r="E247" s="92" t="s">
        <v>22</v>
      </c>
      <c r="F247" s="93">
        <v>1100</v>
      </c>
      <c r="G247" s="93">
        <v>2</v>
      </c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 spans="1:26" ht="14.25" hidden="1" customHeight="1">
      <c r="A248" s="92" t="s">
        <v>46</v>
      </c>
      <c r="B248" s="92">
        <v>3907</v>
      </c>
      <c r="C248" s="92" t="s">
        <v>68</v>
      </c>
      <c r="D248" s="92" t="s">
        <v>9</v>
      </c>
      <c r="E248" s="92" t="s">
        <v>22</v>
      </c>
      <c r="F248" s="93">
        <v>33393</v>
      </c>
      <c r="G248" s="93">
        <v>848</v>
      </c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 spans="1:26" ht="14.25" hidden="1" customHeight="1">
      <c r="A249" s="92" t="s">
        <v>16</v>
      </c>
      <c r="B249" s="92">
        <v>3907</v>
      </c>
      <c r="C249" s="92" t="s">
        <v>68</v>
      </c>
      <c r="D249" s="92" t="s">
        <v>9</v>
      </c>
      <c r="E249" s="92" t="s">
        <v>22</v>
      </c>
      <c r="F249" s="93">
        <v>257470</v>
      </c>
      <c r="G249" s="93">
        <v>46903</v>
      </c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</row>
    <row r="250" spans="1:26" ht="14.25" hidden="1" customHeight="1">
      <c r="A250" s="85" t="s">
        <v>49</v>
      </c>
      <c r="B250" s="85">
        <v>3907</v>
      </c>
      <c r="C250" s="85" t="s">
        <v>68</v>
      </c>
      <c r="D250" s="85" t="s">
        <v>9</v>
      </c>
      <c r="E250" s="85" t="s">
        <v>10</v>
      </c>
      <c r="F250" s="86">
        <v>112</v>
      </c>
      <c r="G250" s="86">
        <v>1</v>
      </c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</row>
    <row r="251" spans="1:26" ht="14.25" hidden="1" customHeight="1">
      <c r="A251" s="85" t="s">
        <v>58</v>
      </c>
      <c r="B251" s="85">
        <v>3907</v>
      </c>
      <c r="C251" s="85" t="s">
        <v>68</v>
      </c>
      <c r="D251" s="85" t="s">
        <v>9</v>
      </c>
      <c r="E251" s="85" t="s">
        <v>10</v>
      </c>
      <c r="F251" s="86">
        <v>110</v>
      </c>
      <c r="G251" s="86">
        <v>1</v>
      </c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</row>
    <row r="252" spans="1:26" ht="14.25" hidden="1" customHeight="1">
      <c r="A252" s="85" t="s">
        <v>13</v>
      </c>
      <c r="B252" s="85">
        <v>3907</v>
      </c>
      <c r="C252" s="85" t="s">
        <v>68</v>
      </c>
      <c r="D252" s="85" t="s">
        <v>9</v>
      </c>
      <c r="E252" s="85" t="s">
        <v>22</v>
      </c>
      <c r="F252" s="86">
        <v>145137</v>
      </c>
      <c r="G252" s="86">
        <v>69050</v>
      </c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</row>
    <row r="253" spans="1:26" ht="14.25" hidden="1" customHeight="1">
      <c r="A253" s="85" t="s">
        <v>35</v>
      </c>
      <c r="B253" s="85">
        <v>3907</v>
      </c>
      <c r="C253" s="85" t="s">
        <v>68</v>
      </c>
      <c r="D253" s="85" t="s">
        <v>9</v>
      </c>
      <c r="E253" s="85" t="s">
        <v>10</v>
      </c>
      <c r="F253" s="86">
        <v>292</v>
      </c>
      <c r="G253" s="86">
        <v>6</v>
      </c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</row>
    <row r="254" spans="1:26" ht="14.25" hidden="1" customHeight="1">
      <c r="A254" s="85" t="s">
        <v>19</v>
      </c>
      <c r="B254" s="85">
        <v>3907</v>
      </c>
      <c r="C254" s="85" t="s">
        <v>68</v>
      </c>
      <c r="D254" s="85" t="s">
        <v>9</v>
      </c>
      <c r="E254" s="85" t="s">
        <v>10</v>
      </c>
      <c r="F254" s="86">
        <v>2561</v>
      </c>
      <c r="G254" s="86">
        <v>20</v>
      </c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</row>
    <row r="255" spans="1:26" ht="14.25" hidden="1" customHeight="1">
      <c r="A255" s="85" t="s">
        <v>26</v>
      </c>
      <c r="B255" s="85">
        <v>3907</v>
      </c>
      <c r="C255" s="85" t="s">
        <v>68</v>
      </c>
      <c r="D255" s="85" t="s">
        <v>9</v>
      </c>
      <c r="E255" s="85" t="s">
        <v>10</v>
      </c>
      <c r="F255" s="86">
        <v>3512</v>
      </c>
      <c r="G255" s="86">
        <v>28</v>
      </c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</row>
    <row r="256" spans="1:26" ht="14.25" hidden="1" customHeight="1">
      <c r="A256" s="85" t="s">
        <v>7</v>
      </c>
      <c r="B256" s="85">
        <v>3907</v>
      </c>
      <c r="C256" s="85" t="s">
        <v>68</v>
      </c>
      <c r="D256" s="85" t="s">
        <v>9</v>
      </c>
      <c r="E256" s="85" t="s">
        <v>10</v>
      </c>
      <c r="F256" s="86">
        <v>21753</v>
      </c>
      <c r="G256" s="86">
        <v>184</v>
      </c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</row>
    <row r="257" spans="1:26" ht="14.25" hidden="1" customHeight="1">
      <c r="A257" s="85" t="s">
        <v>16</v>
      </c>
      <c r="B257" s="85">
        <v>3907</v>
      </c>
      <c r="C257" s="85" t="s">
        <v>68</v>
      </c>
      <c r="D257" s="85" t="s">
        <v>9</v>
      </c>
      <c r="E257" s="85" t="s">
        <v>10</v>
      </c>
      <c r="F257" s="86">
        <v>31163</v>
      </c>
      <c r="G257" s="86">
        <v>772</v>
      </c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</row>
    <row r="258" spans="1:26" ht="14.25" hidden="1" customHeight="1">
      <c r="A258" s="85" t="s">
        <v>20</v>
      </c>
      <c r="B258" s="85">
        <v>3907</v>
      </c>
      <c r="C258" s="85" t="s">
        <v>68</v>
      </c>
      <c r="D258" s="85" t="s">
        <v>9</v>
      </c>
      <c r="E258" s="85" t="s">
        <v>10</v>
      </c>
      <c r="F258" s="86">
        <v>457021</v>
      </c>
      <c r="G258" s="86">
        <v>3161</v>
      </c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</row>
    <row r="259" spans="1:26" ht="14.25" hidden="1" customHeight="1">
      <c r="A259" s="85" t="s">
        <v>16</v>
      </c>
      <c r="B259" s="85">
        <v>3907</v>
      </c>
      <c r="C259" s="85" t="s">
        <v>68</v>
      </c>
      <c r="D259" s="85" t="s">
        <v>9</v>
      </c>
      <c r="E259" s="85" t="s">
        <v>31</v>
      </c>
      <c r="F259" s="86">
        <v>2178</v>
      </c>
      <c r="G259" s="86">
        <v>122</v>
      </c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</row>
    <row r="260" spans="1:26" ht="14.25" hidden="1" customHeight="1">
      <c r="A260" s="85" t="s">
        <v>18</v>
      </c>
      <c r="B260" s="85">
        <v>3907</v>
      </c>
      <c r="C260" s="85" t="s">
        <v>68</v>
      </c>
      <c r="D260" s="85" t="s">
        <v>9</v>
      </c>
      <c r="E260" s="85" t="s">
        <v>31</v>
      </c>
      <c r="F260" s="86">
        <v>13395</v>
      </c>
      <c r="G260" s="86">
        <v>2800</v>
      </c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</row>
    <row r="261" spans="1:26" ht="14.25" hidden="1" customHeight="1">
      <c r="A261" s="85" t="s">
        <v>19</v>
      </c>
      <c r="B261" s="85">
        <v>3907</v>
      </c>
      <c r="C261" s="85" t="s">
        <v>68</v>
      </c>
      <c r="D261" s="85" t="s">
        <v>9</v>
      </c>
      <c r="E261" s="85" t="s">
        <v>31</v>
      </c>
      <c r="F261" s="86">
        <v>53243</v>
      </c>
      <c r="G261" s="86">
        <v>6400</v>
      </c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</row>
    <row r="262" spans="1:26" ht="14.25" hidden="1" customHeight="1">
      <c r="A262" s="85" t="s">
        <v>20</v>
      </c>
      <c r="B262" s="85">
        <v>3907</v>
      </c>
      <c r="C262" s="85" t="s">
        <v>68</v>
      </c>
      <c r="D262" s="85" t="s">
        <v>9</v>
      </c>
      <c r="E262" s="85" t="s">
        <v>31</v>
      </c>
      <c r="F262" s="86">
        <v>121793</v>
      </c>
      <c r="G262" s="86">
        <v>26320</v>
      </c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</row>
    <row r="263" spans="1:26" ht="14.25" hidden="1" customHeight="1">
      <c r="A263" s="85" t="s">
        <v>18</v>
      </c>
      <c r="B263" s="85">
        <v>3907</v>
      </c>
      <c r="C263" s="85" t="s">
        <v>68</v>
      </c>
      <c r="D263" s="85" t="s">
        <v>9</v>
      </c>
      <c r="E263" s="85" t="s">
        <v>15</v>
      </c>
      <c r="F263" s="86">
        <v>471</v>
      </c>
      <c r="G263" s="86">
        <v>18</v>
      </c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</row>
    <row r="264" spans="1:26" ht="14.25" hidden="1" customHeight="1">
      <c r="A264" s="85" t="s">
        <v>36</v>
      </c>
      <c r="B264" s="85">
        <v>3907</v>
      </c>
      <c r="C264" s="85" t="s">
        <v>68</v>
      </c>
      <c r="D264" s="85" t="s">
        <v>9</v>
      </c>
      <c r="E264" s="85" t="s">
        <v>15</v>
      </c>
      <c r="F264" s="86">
        <v>157364</v>
      </c>
      <c r="G264" s="86">
        <v>157000</v>
      </c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</row>
    <row r="265" spans="1:26" ht="14.25" hidden="1" customHeight="1">
      <c r="A265" s="85" t="s">
        <v>13</v>
      </c>
      <c r="B265" s="85">
        <v>3907</v>
      </c>
      <c r="C265" s="85" t="s">
        <v>68</v>
      </c>
      <c r="D265" s="85" t="s">
        <v>9</v>
      </c>
      <c r="E265" s="85" t="s">
        <v>12</v>
      </c>
      <c r="F265" s="86">
        <v>203</v>
      </c>
      <c r="G265" s="86">
        <v>2</v>
      </c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</row>
    <row r="266" spans="1:26" ht="14.25" hidden="1" customHeight="1">
      <c r="A266" s="85" t="s">
        <v>26</v>
      </c>
      <c r="B266" s="85">
        <v>3907</v>
      </c>
      <c r="C266" s="85" t="s">
        <v>68</v>
      </c>
      <c r="D266" s="85" t="s">
        <v>9</v>
      </c>
      <c r="E266" s="85" t="s">
        <v>15</v>
      </c>
      <c r="F266" s="86">
        <v>644162</v>
      </c>
      <c r="G266" s="86">
        <v>239800</v>
      </c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</row>
    <row r="267" spans="1:26" ht="14.25" hidden="1" customHeight="1">
      <c r="A267" s="85" t="s">
        <v>16</v>
      </c>
      <c r="B267" s="85">
        <v>3907</v>
      </c>
      <c r="C267" s="85" t="s">
        <v>68</v>
      </c>
      <c r="D267" s="85" t="s">
        <v>9</v>
      </c>
      <c r="E267" s="85" t="s">
        <v>15</v>
      </c>
      <c r="F267" s="86">
        <v>1691378</v>
      </c>
      <c r="G267" s="86">
        <v>556435</v>
      </c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</row>
    <row r="268" spans="1:26" ht="14.25" hidden="1" customHeight="1">
      <c r="A268" s="85" t="s">
        <v>48</v>
      </c>
      <c r="B268" s="85">
        <v>3907</v>
      </c>
      <c r="C268" s="85" t="s">
        <v>68</v>
      </c>
      <c r="D268" s="85" t="s">
        <v>9</v>
      </c>
      <c r="E268" s="85" t="s">
        <v>15</v>
      </c>
      <c r="F268" s="86">
        <v>2027296</v>
      </c>
      <c r="G268" s="86">
        <v>866840</v>
      </c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</row>
    <row r="269" spans="1:26" ht="14.25" hidden="1" customHeight="1">
      <c r="A269" s="85" t="s">
        <v>23</v>
      </c>
      <c r="B269" s="85">
        <v>3907</v>
      </c>
      <c r="C269" s="85" t="s">
        <v>68</v>
      </c>
      <c r="D269" s="85" t="s">
        <v>9</v>
      </c>
      <c r="E269" s="85" t="s">
        <v>15</v>
      </c>
      <c r="F269" s="86">
        <v>2661970</v>
      </c>
      <c r="G269" s="86">
        <v>895800</v>
      </c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</row>
    <row r="270" spans="1:26" ht="14.25" hidden="1" customHeight="1">
      <c r="A270" s="85" t="s">
        <v>38</v>
      </c>
      <c r="B270" s="85">
        <v>3907</v>
      </c>
      <c r="C270" s="85" t="s">
        <v>68</v>
      </c>
      <c r="D270" s="85" t="s">
        <v>9</v>
      </c>
      <c r="E270" s="85" t="s">
        <v>31</v>
      </c>
      <c r="F270" s="86">
        <v>229093</v>
      </c>
      <c r="G270" s="86">
        <v>72000</v>
      </c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</row>
    <row r="271" spans="1:26" ht="14.25" hidden="1" customHeight="1">
      <c r="A271" s="85" t="s">
        <v>7</v>
      </c>
      <c r="B271" s="85">
        <v>3907</v>
      </c>
      <c r="C271" s="85" t="s">
        <v>68</v>
      </c>
      <c r="D271" s="85" t="s">
        <v>9</v>
      </c>
      <c r="E271" s="85" t="s">
        <v>12</v>
      </c>
      <c r="F271" s="86">
        <v>358</v>
      </c>
      <c r="G271" s="86">
        <v>9</v>
      </c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</row>
    <row r="272" spans="1:26" ht="14.25" hidden="1" customHeight="1">
      <c r="A272" s="85" t="s">
        <v>36</v>
      </c>
      <c r="B272" s="85">
        <v>3907</v>
      </c>
      <c r="C272" s="85" t="s">
        <v>68</v>
      </c>
      <c r="D272" s="85" t="s">
        <v>9</v>
      </c>
      <c r="E272" s="85" t="s">
        <v>12</v>
      </c>
      <c r="F272" s="86">
        <v>634</v>
      </c>
      <c r="G272" s="86">
        <v>200</v>
      </c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</row>
    <row r="273" spans="1:26" ht="14.25" hidden="1" customHeight="1">
      <c r="A273" s="85" t="s">
        <v>24</v>
      </c>
      <c r="B273" s="85">
        <v>3907</v>
      </c>
      <c r="C273" s="85" t="s">
        <v>68</v>
      </c>
      <c r="D273" s="85" t="s">
        <v>9</v>
      </c>
      <c r="E273" s="85" t="s">
        <v>15</v>
      </c>
      <c r="F273" s="86">
        <v>1531219</v>
      </c>
      <c r="G273" s="86">
        <v>1003380</v>
      </c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</row>
    <row r="274" spans="1:26" ht="14.25" hidden="1" customHeight="1">
      <c r="A274" s="85" t="s">
        <v>24</v>
      </c>
      <c r="B274" s="85">
        <v>3907</v>
      </c>
      <c r="C274" s="85" t="s">
        <v>68</v>
      </c>
      <c r="D274" s="85" t="s">
        <v>9</v>
      </c>
      <c r="E274" s="85" t="s">
        <v>31</v>
      </c>
      <c r="F274" s="86">
        <v>3506496</v>
      </c>
      <c r="G274" s="86">
        <v>1366730</v>
      </c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</row>
    <row r="275" spans="1:26" ht="14.25" hidden="1" customHeight="1">
      <c r="A275" s="85" t="s">
        <v>20</v>
      </c>
      <c r="B275" s="85">
        <v>3907</v>
      </c>
      <c r="C275" s="85" t="s">
        <v>68</v>
      </c>
      <c r="D275" s="85" t="s">
        <v>9</v>
      </c>
      <c r="E275" s="85" t="s">
        <v>12</v>
      </c>
      <c r="F275" s="86">
        <v>61956</v>
      </c>
      <c r="G275" s="86">
        <v>6191</v>
      </c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</row>
    <row r="276" spans="1:26" ht="14.25" hidden="1" customHeight="1">
      <c r="A276" s="85" t="s">
        <v>20</v>
      </c>
      <c r="B276" s="85">
        <v>3907</v>
      </c>
      <c r="C276" s="85" t="s">
        <v>68</v>
      </c>
      <c r="D276" s="85" t="s">
        <v>9</v>
      </c>
      <c r="E276" s="85" t="s">
        <v>15</v>
      </c>
      <c r="F276" s="86">
        <v>9694767</v>
      </c>
      <c r="G276" s="86">
        <v>3197759</v>
      </c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</row>
    <row r="277" spans="1:26" ht="14.25" hidden="1" customHeight="1">
      <c r="A277" s="85" t="s">
        <v>48</v>
      </c>
      <c r="B277" s="85">
        <v>3907</v>
      </c>
      <c r="C277" s="85" t="s">
        <v>68</v>
      </c>
      <c r="D277" s="85" t="s">
        <v>9</v>
      </c>
      <c r="E277" s="85" t="s">
        <v>12</v>
      </c>
      <c r="F277" s="86">
        <v>24387</v>
      </c>
      <c r="G277" s="86">
        <v>7920</v>
      </c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</row>
    <row r="278" spans="1:26" ht="14.25" hidden="1" customHeight="1">
      <c r="A278" s="85" t="s">
        <v>55</v>
      </c>
      <c r="B278" s="85">
        <v>3907</v>
      </c>
      <c r="C278" s="85" t="s">
        <v>68</v>
      </c>
      <c r="D278" s="85" t="s">
        <v>9</v>
      </c>
      <c r="E278" s="85" t="s">
        <v>10</v>
      </c>
      <c r="F278" s="86">
        <v>138990</v>
      </c>
      <c r="G278" s="86">
        <v>48400</v>
      </c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</row>
    <row r="279" spans="1:26" ht="14.25" hidden="1" customHeight="1">
      <c r="A279" s="85" t="s">
        <v>26</v>
      </c>
      <c r="B279" s="85">
        <v>3907</v>
      </c>
      <c r="C279" s="85" t="s">
        <v>68</v>
      </c>
      <c r="D279" s="85" t="s">
        <v>9</v>
      </c>
      <c r="E279" s="85" t="s">
        <v>12</v>
      </c>
      <c r="F279" s="86">
        <v>33608</v>
      </c>
      <c r="G279" s="86">
        <v>16200</v>
      </c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</row>
    <row r="280" spans="1:26" ht="14.25" hidden="1" customHeight="1">
      <c r="A280" s="85" t="s">
        <v>23</v>
      </c>
      <c r="B280" s="85">
        <v>3907</v>
      </c>
      <c r="C280" s="85" t="s">
        <v>68</v>
      </c>
      <c r="D280" s="85" t="s">
        <v>9</v>
      </c>
      <c r="E280" s="85" t="s">
        <v>12</v>
      </c>
      <c r="F280" s="86">
        <v>121556</v>
      </c>
      <c r="G280" s="86">
        <v>44400</v>
      </c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</row>
    <row r="281" spans="1:26" ht="14.25" hidden="1" customHeight="1">
      <c r="A281" s="85" t="s">
        <v>16</v>
      </c>
      <c r="B281" s="85">
        <v>3907</v>
      </c>
      <c r="C281" s="85" t="s">
        <v>68</v>
      </c>
      <c r="D281" s="85" t="s">
        <v>9</v>
      </c>
      <c r="E281" s="85" t="s">
        <v>12</v>
      </c>
      <c r="F281" s="86">
        <v>574971</v>
      </c>
      <c r="G281" s="86">
        <v>184640</v>
      </c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</row>
    <row r="282" spans="1:26" ht="14.25" hidden="1" customHeight="1">
      <c r="A282" s="81" t="s">
        <v>13</v>
      </c>
      <c r="B282" s="81">
        <v>3908</v>
      </c>
      <c r="C282" s="81" t="s">
        <v>69</v>
      </c>
      <c r="D282" s="81" t="s">
        <v>9</v>
      </c>
      <c r="E282" s="81" t="s">
        <v>10</v>
      </c>
      <c r="F282" s="82">
        <v>2502</v>
      </c>
      <c r="G282" s="82">
        <v>74</v>
      </c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spans="1:26" ht="14.25" hidden="1" customHeight="1">
      <c r="A283" s="81" t="s">
        <v>20</v>
      </c>
      <c r="B283" s="81">
        <v>3908</v>
      </c>
      <c r="C283" s="81" t="s">
        <v>69</v>
      </c>
      <c r="D283" s="81" t="s">
        <v>9</v>
      </c>
      <c r="E283" s="81" t="s">
        <v>10</v>
      </c>
      <c r="F283" s="82">
        <v>10720</v>
      </c>
      <c r="G283" s="82">
        <v>1000</v>
      </c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spans="1:26" ht="14.25" hidden="1" customHeight="1">
      <c r="A284" s="81" t="s">
        <v>46</v>
      </c>
      <c r="B284" s="81">
        <v>3908</v>
      </c>
      <c r="C284" s="81" t="s">
        <v>69</v>
      </c>
      <c r="D284" s="81" t="s">
        <v>9</v>
      </c>
      <c r="E284" s="81" t="s">
        <v>10</v>
      </c>
      <c r="F284" s="82">
        <v>36046</v>
      </c>
      <c r="G284" s="82">
        <v>3810</v>
      </c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spans="1:26" ht="14.25" hidden="1" customHeight="1">
      <c r="A285" s="81" t="s">
        <v>36</v>
      </c>
      <c r="B285" s="81">
        <v>3908</v>
      </c>
      <c r="C285" s="81" t="s">
        <v>69</v>
      </c>
      <c r="D285" s="81" t="s">
        <v>9</v>
      </c>
      <c r="E285" s="81" t="s">
        <v>10</v>
      </c>
      <c r="F285" s="82">
        <v>80570</v>
      </c>
      <c r="G285" s="82">
        <v>14150</v>
      </c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spans="1:26" ht="14.25" hidden="1" customHeight="1">
      <c r="A286" s="81" t="s">
        <v>18</v>
      </c>
      <c r="B286" s="81">
        <v>3908</v>
      </c>
      <c r="C286" s="81" t="s">
        <v>69</v>
      </c>
      <c r="D286" s="81" t="s">
        <v>9</v>
      </c>
      <c r="E286" s="81" t="s">
        <v>10</v>
      </c>
      <c r="F286" s="82">
        <v>208151</v>
      </c>
      <c r="G286" s="82">
        <v>25200</v>
      </c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spans="1:26" ht="14.25" hidden="1" customHeight="1">
      <c r="A287" s="81" t="s">
        <v>20</v>
      </c>
      <c r="B287" s="81">
        <v>3908</v>
      </c>
      <c r="C287" s="81" t="s">
        <v>69</v>
      </c>
      <c r="D287" s="81" t="s">
        <v>9</v>
      </c>
      <c r="E287" s="81" t="s">
        <v>15</v>
      </c>
      <c r="F287" s="82">
        <v>183103</v>
      </c>
      <c r="G287" s="82">
        <v>24177</v>
      </c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spans="1:26" ht="14.25" hidden="1" customHeight="1">
      <c r="A288" s="81" t="s">
        <v>29</v>
      </c>
      <c r="B288" s="81">
        <v>3908</v>
      </c>
      <c r="C288" s="81" t="s">
        <v>69</v>
      </c>
      <c r="D288" s="81" t="s">
        <v>9</v>
      </c>
      <c r="E288" s="81" t="s">
        <v>10</v>
      </c>
      <c r="F288" s="82">
        <v>715796</v>
      </c>
      <c r="G288" s="82">
        <v>246036</v>
      </c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spans="1:26" ht="14.25" hidden="1" customHeight="1">
      <c r="A289" s="81" t="s">
        <v>26</v>
      </c>
      <c r="B289" s="81">
        <v>3908</v>
      </c>
      <c r="C289" s="81" t="s">
        <v>69</v>
      </c>
      <c r="D289" s="81" t="s">
        <v>9</v>
      </c>
      <c r="E289" s="81" t="s">
        <v>10</v>
      </c>
      <c r="F289" s="82">
        <v>7004729</v>
      </c>
      <c r="G289" s="82">
        <v>2236647</v>
      </c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spans="1:26" ht="14.25" hidden="1" customHeight="1">
      <c r="A290" s="81" t="s">
        <v>20</v>
      </c>
      <c r="B290" s="81">
        <v>3913</v>
      </c>
      <c r="C290" s="81" t="s">
        <v>70</v>
      </c>
      <c r="D290" s="81" t="s">
        <v>9</v>
      </c>
      <c r="E290" s="81" t="s">
        <v>22</v>
      </c>
      <c r="F290" s="82">
        <v>1785</v>
      </c>
      <c r="G290" s="82">
        <v>159</v>
      </c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spans="1:26" ht="14.25" hidden="1" customHeight="1">
      <c r="A291" s="81" t="s">
        <v>71</v>
      </c>
      <c r="B291" s="81">
        <v>3913</v>
      </c>
      <c r="C291" s="81" t="s">
        <v>70</v>
      </c>
      <c r="D291" s="81" t="s">
        <v>9</v>
      </c>
      <c r="E291" s="81" t="s">
        <v>10</v>
      </c>
      <c r="F291" s="82">
        <v>7404</v>
      </c>
      <c r="G291" s="82">
        <v>90</v>
      </c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spans="1:26" ht="14.25" hidden="1" customHeight="1">
      <c r="A292" s="81" t="s">
        <v>7</v>
      </c>
      <c r="B292" s="81">
        <v>3913</v>
      </c>
      <c r="C292" s="81" t="s">
        <v>70</v>
      </c>
      <c r="D292" s="81" t="s">
        <v>9</v>
      </c>
      <c r="E292" s="81" t="s">
        <v>15</v>
      </c>
      <c r="F292" s="82">
        <v>1726</v>
      </c>
      <c r="G292" s="82">
        <v>100</v>
      </c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spans="1:26" ht="14.25" hidden="1" customHeight="1">
      <c r="A293" s="81" t="s">
        <v>32</v>
      </c>
      <c r="B293" s="81">
        <v>3913</v>
      </c>
      <c r="C293" s="81" t="s">
        <v>70</v>
      </c>
      <c r="D293" s="81" t="s">
        <v>9</v>
      </c>
      <c r="E293" s="81" t="s">
        <v>15</v>
      </c>
      <c r="F293" s="82">
        <v>646922</v>
      </c>
      <c r="G293" s="82">
        <v>47880</v>
      </c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spans="1:26" ht="14.25" hidden="1" customHeight="1">
      <c r="A294" s="81" t="s">
        <v>32</v>
      </c>
      <c r="B294" s="81">
        <v>3913</v>
      </c>
      <c r="C294" s="81" t="s">
        <v>70</v>
      </c>
      <c r="D294" s="81" t="s">
        <v>9</v>
      </c>
      <c r="E294" s="81" t="s">
        <v>12</v>
      </c>
      <c r="F294" s="82">
        <v>3309</v>
      </c>
      <c r="G294" s="82">
        <v>200</v>
      </c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spans="1:26" ht="14.25" hidden="1" customHeight="1">
      <c r="A295" s="81" t="s">
        <v>16</v>
      </c>
      <c r="B295" s="81">
        <v>3913</v>
      </c>
      <c r="C295" s="81" t="s">
        <v>70</v>
      </c>
      <c r="D295" s="81" t="s">
        <v>9</v>
      </c>
      <c r="E295" s="81" t="s">
        <v>12</v>
      </c>
      <c r="F295" s="82">
        <v>12647</v>
      </c>
      <c r="G295" s="82">
        <v>450</v>
      </c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spans="1:26" ht="14.25" hidden="1" customHeight="1">
      <c r="A296" s="81" t="s">
        <v>7</v>
      </c>
      <c r="B296" s="81">
        <v>3913</v>
      </c>
      <c r="C296" s="81" t="s">
        <v>70</v>
      </c>
      <c r="D296" s="81" t="s">
        <v>9</v>
      </c>
      <c r="E296" s="81" t="s">
        <v>12</v>
      </c>
      <c r="F296" s="82">
        <v>40718</v>
      </c>
      <c r="G296" s="82">
        <v>1025</v>
      </c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spans="1:26" ht="14.25" hidden="1" customHeight="1">
      <c r="A297" s="81" t="s">
        <v>13</v>
      </c>
      <c r="B297" s="81">
        <v>3913</v>
      </c>
      <c r="C297" s="81" t="s">
        <v>70</v>
      </c>
      <c r="D297" s="81" t="s">
        <v>9</v>
      </c>
      <c r="E297" s="81" t="s">
        <v>10</v>
      </c>
      <c r="F297" s="82">
        <v>1205622</v>
      </c>
      <c r="G297" s="82">
        <v>300100</v>
      </c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spans="1:26" ht="14.25" hidden="1" customHeight="1">
      <c r="A298" s="81" t="s">
        <v>11</v>
      </c>
      <c r="B298" s="81">
        <v>3913</v>
      </c>
      <c r="C298" s="81" t="s">
        <v>70</v>
      </c>
      <c r="D298" s="81" t="s">
        <v>9</v>
      </c>
      <c r="E298" s="81" t="s">
        <v>10</v>
      </c>
      <c r="F298" s="82">
        <v>1290392</v>
      </c>
      <c r="G298" s="82">
        <v>450000</v>
      </c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spans="1:26" ht="14.25" hidden="1" customHeight="1">
      <c r="A299" s="81" t="s">
        <v>7</v>
      </c>
      <c r="B299" s="81">
        <v>3918</v>
      </c>
      <c r="C299" s="81" t="s">
        <v>72</v>
      </c>
      <c r="D299" s="81" t="s">
        <v>9</v>
      </c>
      <c r="E299" s="81" t="s">
        <v>10</v>
      </c>
      <c r="F299" s="82">
        <v>63</v>
      </c>
      <c r="G299" s="82">
        <v>0</v>
      </c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spans="1:26" ht="14.25" hidden="1" customHeight="1">
      <c r="A300" s="81" t="s">
        <v>23</v>
      </c>
      <c r="B300" s="81">
        <v>3918</v>
      </c>
      <c r="C300" s="81" t="s">
        <v>72</v>
      </c>
      <c r="D300" s="81" t="s">
        <v>9</v>
      </c>
      <c r="E300" s="81" t="s">
        <v>22</v>
      </c>
      <c r="F300" s="82">
        <v>9171</v>
      </c>
      <c r="G300" s="82">
        <v>91</v>
      </c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 spans="1:26" ht="14.25" hidden="1" customHeight="1">
      <c r="A301" s="81" t="s">
        <v>20</v>
      </c>
      <c r="B301" s="81">
        <v>3918</v>
      </c>
      <c r="C301" s="81" t="s">
        <v>72</v>
      </c>
      <c r="D301" s="81" t="s">
        <v>9</v>
      </c>
      <c r="E301" s="81" t="s">
        <v>22</v>
      </c>
      <c r="F301" s="82">
        <v>170773</v>
      </c>
      <c r="G301" s="82">
        <v>980</v>
      </c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 spans="1:26" ht="14.25" hidden="1" customHeight="1">
      <c r="A302" s="81" t="s">
        <v>32</v>
      </c>
      <c r="B302" s="81">
        <v>3918</v>
      </c>
      <c r="C302" s="81" t="s">
        <v>72</v>
      </c>
      <c r="D302" s="81" t="s">
        <v>9</v>
      </c>
      <c r="E302" s="81" t="s">
        <v>10</v>
      </c>
      <c r="F302" s="82">
        <v>1484</v>
      </c>
      <c r="G302" s="82">
        <v>13</v>
      </c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 spans="1:26" ht="14.25" hidden="1" customHeight="1">
      <c r="A303" s="81" t="s">
        <v>18</v>
      </c>
      <c r="B303" s="81">
        <v>3918</v>
      </c>
      <c r="C303" s="81" t="s">
        <v>72</v>
      </c>
      <c r="D303" s="81" t="s">
        <v>9</v>
      </c>
      <c r="E303" s="81" t="s">
        <v>10</v>
      </c>
      <c r="F303" s="82">
        <v>1387</v>
      </c>
      <c r="G303" s="82">
        <v>77</v>
      </c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 spans="1:26" ht="14.25" hidden="1" customHeight="1">
      <c r="A304" s="81" t="s">
        <v>20</v>
      </c>
      <c r="B304" s="81">
        <v>3918</v>
      </c>
      <c r="C304" s="81" t="s">
        <v>72</v>
      </c>
      <c r="D304" s="81" t="s">
        <v>9</v>
      </c>
      <c r="E304" s="81" t="s">
        <v>10</v>
      </c>
      <c r="F304" s="82">
        <v>56755</v>
      </c>
      <c r="G304" s="82">
        <v>495</v>
      </c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 spans="1:26" ht="14.25" hidden="1" customHeight="1">
      <c r="A305" s="81" t="s">
        <v>23</v>
      </c>
      <c r="B305" s="81">
        <v>3918</v>
      </c>
      <c r="C305" s="81" t="s">
        <v>72</v>
      </c>
      <c r="D305" s="81" t="s">
        <v>9</v>
      </c>
      <c r="E305" s="81" t="s">
        <v>10</v>
      </c>
      <c r="F305" s="82">
        <v>34340</v>
      </c>
      <c r="G305" s="82">
        <v>560</v>
      </c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 spans="1:26" ht="14.25" hidden="1" customHeight="1">
      <c r="A306" s="81" t="s">
        <v>19</v>
      </c>
      <c r="B306" s="81">
        <v>3918</v>
      </c>
      <c r="C306" s="81" t="s">
        <v>72</v>
      </c>
      <c r="D306" s="81" t="s">
        <v>9</v>
      </c>
      <c r="E306" s="81" t="s">
        <v>12</v>
      </c>
      <c r="F306" s="82">
        <v>6447</v>
      </c>
      <c r="G306" s="82">
        <v>3835</v>
      </c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 spans="1:26" ht="14.25" hidden="1" customHeight="1">
      <c r="A307" s="81" t="s">
        <v>7</v>
      </c>
      <c r="B307" s="81">
        <v>3918</v>
      </c>
      <c r="C307" s="81" t="s">
        <v>72</v>
      </c>
      <c r="D307" s="81" t="s">
        <v>9</v>
      </c>
      <c r="E307" s="81" t="s">
        <v>12</v>
      </c>
      <c r="F307" s="82">
        <v>45278</v>
      </c>
      <c r="G307" s="82">
        <v>18354</v>
      </c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 spans="1:26" ht="14.25" hidden="1" customHeight="1">
      <c r="A308" s="81" t="s">
        <v>16</v>
      </c>
      <c r="B308" s="81">
        <v>3918</v>
      </c>
      <c r="C308" s="81" t="s">
        <v>72</v>
      </c>
      <c r="D308" s="81" t="s">
        <v>9</v>
      </c>
      <c r="E308" s="81" t="s">
        <v>12</v>
      </c>
      <c r="F308" s="82">
        <v>557843</v>
      </c>
      <c r="G308" s="82">
        <v>259838</v>
      </c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 spans="1:26" ht="14.25" hidden="1" customHeight="1">
      <c r="A309" s="81" t="s">
        <v>73</v>
      </c>
      <c r="B309" s="81">
        <v>3918</v>
      </c>
      <c r="C309" s="81" t="s">
        <v>72</v>
      </c>
      <c r="D309" s="81" t="s">
        <v>9</v>
      </c>
      <c r="E309" s="81" t="s">
        <v>12</v>
      </c>
      <c r="F309" s="82">
        <v>913976</v>
      </c>
      <c r="G309" s="82">
        <v>432644</v>
      </c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spans="1:26" ht="14.25" hidden="1" customHeight="1">
      <c r="A310" s="81" t="s">
        <v>13</v>
      </c>
      <c r="B310" s="81">
        <v>3918</v>
      </c>
      <c r="C310" s="81" t="s">
        <v>72</v>
      </c>
      <c r="D310" s="81" t="s">
        <v>9</v>
      </c>
      <c r="E310" s="81" t="s">
        <v>12</v>
      </c>
      <c r="F310" s="82">
        <v>1065921</v>
      </c>
      <c r="G310" s="82">
        <v>894394</v>
      </c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 spans="1:26" ht="14.25" hidden="1" customHeight="1">
      <c r="A311" s="81" t="s">
        <v>35</v>
      </c>
      <c r="B311" s="81">
        <v>3918</v>
      </c>
      <c r="C311" s="81" t="s">
        <v>72</v>
      </c>
      <c r="D311" s="81" t="s">
        <v>9</v>
      </c>
      <c r="E311" s="81" t="s">
        <v>12</v>
      </c>
      <c r="F311" s="82">
        <v>3477474</v>
      </c>
      <c r="G311" s="82">
        <v>1804594</v>
      </c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 spans="1:26" ht="14.25" customHeight="1">
      <c r="A312" s="81" t="s">
        <v>16</v>
      </c>
      <c r="B312" s="81">
        <v>7005</v>
      </c>
      <c r="C312" s="81" t="s">
        <v>74</v>
      </c>
      <c r="D312" s="81" t="s">
        <v>9</v>
      </c>
      <c r="E312" s="81" t="s">
        <v>22</v>
      </c>
      <c r="F312" s="82">
        <v>80</v>
      </c>
      <c r="G312" s="82">
        <v>0</v>
      </c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 spans="1:26" ht="14.25" customHeight="1">
      <c r="A313" s="81" t="s">
        <v>20</v>
      </c>
      <c r="B313" s="81">
        <v>7005</v>
      </c>
      <c r="C313" s="81" t="s">
        <v>74</v>
      </c>
      <c r="D313" s="81" t="s">
        <v>9</v>
      </c>
      <c r="E313" s="81" t="s">
        <v>31</v>
      </c>
      <c r="F313" s="82">
        <v>50039</v>
      </c>
      <c r="G313" s="82">
        <v>99664</v>
      </c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spans="1:26" ht="14.25" customHeight="1">
      <c r="A314" s="81" t="s">
        <v>16</v>
      </c>
      <c r="B314" s="81">
        <v>7005</v>
      </c>
      <c r="C314" s="81" t="s">
        <v>74</v>
      </c>
      <c r="D314" s="81" t="s">
        <v>9</v>
      </c>
      <c r="E314" s="81" t="s">
        <v>31</v>
      </c>
      <c r="F314" s="82">
        <v>99246</v>
      </c>
      <c r="G314" s="82">
        <v>128082</v>
      </c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 spans="1:26" ht="14.25" customHeight="1">
      <c r="A315" s="81" t="s">
        <v>75</v>
      </c>
      <c r="B315" s="81">
        <v>7005</v>
      </c>
      <c r="C315" s="81" t="s">
        <v>74</v>
      </c>
      <c r="D315" s="81" t="s">
        <v>9</v>
      </c>
      <c r="E315" s="81" t="s">
        <v>31</v>
      </c>
      <c r="F315" s="82">
        <v>246948</v>
      </c>
      <c r="G315" s="82">
        <v>293903</v>
      </c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 spans="1:26" ht="14.25" customHeight="1">
      <c r="A316" s="81" t="s">
        <v>16</v>
      </c>
      <c r="B316" s="81">
        <v>7005</v>
      </c>
      <c r="C316" s="81" t="s">
        <v>74</v>
      </c>
      <c r="D316" s="81" t="s">
        <v>9</v>
      </c>
      <c r="E316" s="81" t="s">
        <v>15</v>
      </c>
      <c r="F316" s="82">
        <v>219</v>
      </c>
      <c r="G316" s="82">
        <v>135</v>
      </c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 spans="1:26" ht="14.25" customHeight="1">
      <c r="A317" s="81" t="s">
        <v>57</v>
      </c>
      <c r="B317" s="81">
        <v>7005</v>
      </c>
      <c r="C317" s="81" t="s">
        <v>74</v>
      </c>
      <c r="D317" s="81" t="s">
        <v>9</v>
      </c>
      <c r="E317" s="81" t="s">
        <v>15</v>
      </c>
      <c r="F317" s="82">
        <v>64202</v>
      </c>
      <c r="G317" s="82">
        <v>81644</v>
      </c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 spans="1:26" ht="14.25" customHeight="1">
      <c r="A318" s="81" t="s">
        <v>26</v>
      </c>
      <c r="B318" s="81">
        <v>7005</v>
      </c>
      <c r="C318" s="81" t="s">
        <v>74</v>
      </c>
      <c r="D318" s="81" t="s">
        <v>9</v>
      </c>
      <c r="E318" s="81" t="s">
        <v>15</v>
      </c>
      <c r="F318" s="82">
        <v>197618</v>
      </c>
      <c r="G318" s="82">
        <v>270424</v>
      </c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 spans="1:26" ht="14.25" customHeight="1">
      <c r="A319" s="81" t="s">
        <v>7</v>
      </c>
      <c r="B319" s="81">
        <v>7005</v>
      </c>
      <c r="C319" s="81" t="s">
        <v>74</v>
      </c>
      <c r="D319" s="81" t="s">
        <v>9</v>
      </c>
      <c r="E319" s="81" t="s">
        <v>15</v>
      </c>
      <c r="F319" s="82">
        <v>1011833</v>
      </c>
      <c r="G319" s="82">
        <v>1585172</v>
      </c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 spans="1:26" ht="14.25" customHeight="1">
      <c r="A320" s="81" t="s">
        <v>48</v>
      </c>
      <c r="B320" s="81">
        <v>7005</v>
      </c>
      <c r="C320" s="81" t="s">
        <v>74</v>
      </c>
      <c r="D320" s="81" t="s">
        <v>9</v>
      </c>
      <c r="E320" s="81" t="s">
        <v>15</v>
      </c>
      <c r="F320" s="82">
        <v>1726390</v>
      </c>
      <c r="G320" s="82">
        <v>2196827</v>
      </c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 spans="1:26" ht="14.25" customHeight="1">
      <c r="A321" s="81" t="s">
        <v>26</v>
      </c>
      <c r="B321" s="81">
        <v>7005</v>
      </c>
      <c r="C321" s="81" t="s">
        <v>74</v>
      </c>
      <c r="D321" s="81" t="s">
        <v>9</v>
      </c>
      <c r="E321" s="81" t="s">
        <v>12</v>
      </c>
      <c r="F321" s="82">
        <v>32450</v>
      </c>
      <c r="G321" s="82">
        <v>39737</v>
      </c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 spans="1:26" ht="14.25" customHeight="1">
      <c r="A322" s="87" t="s">
        <v>48</v>
      </c>
      <c r="B322" s="87">
        <v>7006</v>
      </c>
      <c r="C322" s="87" t="s">
        <v>76</v>
      </c>
      <c r="D322" s="87" t="s">
        <v>9</v>
      </c>
      <c r="E322" s="87" t="s">
        <v>15</v>
      </c>
      <c r="F322" s="88">
        <v>49454</v>
      </c>
      <c r="G322" s="88">
        <v>40153</v>
      </c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</row>
    <row r="323" spans="1:26" ht="14.25" customHeight="1">
      <c r="A323" s="87" t="s">
        <v>57</v>
      </c>
      <c r="B323" s="87">
        <v>7006</v>
      </c>
      <c r="C323" s="87" t="s">
        <v>76</v>
      </c>
      <c r="D323" s="87" t="s">
        <v>9</v>
      </c>
      <c r="E323" s="87" t="s">
        <v>15</v>
      </c>
      <c r="F323" s="88">
        <v>212720</v>
      </c>
      <c r="G323" s="88">
        <v>202663</v>
      </c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</row>
    <row r="324" spans="1:26" ht="14.25" customHeight="1">
      <c r="A324" s="81" t="s">
        <v>33</v>
      </c>
      <c r="B324" s="81">
        <v>7007</v>
      </c>
      <c r="C324" s="81" t="s">
        <v>77</v>
      </c>
      <c r="D324" s="81" t="s">
        <v>9</v>
      </c>
      <c r="E324" s="81" t="s">
        <v>22</v>
      </c>
      <c r="F324" s="82">
        <v>10</v>
      </c>
      <c r="G324" s="82">
        <v>6</v>
      </c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 spans="1:26" ht="14.25" customHeight="1">
      <c r="A325" s="81" t="s">
        <v>26</v>
      </c>
      <c r="B325" s="81">
        <v>7007</v>
      </c>
      <c r="C325" s="81" t="s">
        <v>77</v>
      </c>
      <c r="D325" s="81" t="s">
        <v>9</v>
      </c>
      <c r="E325" s="81" t="s">
        <v>22</v>
      </c>
      <c r="F325" s="82">
        <v>10</v>
      </c>
      <c r="G325" s="82">
        <v>14</v>
      </c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 spans="1:26" ht="14.25" customHeight="1">
      <c r="A326" s="81" t="s">
        <v>13</v>
      </c>
      <c r="B326" s="81">
        <v>7007</v>
      </c>
      <c r="C326" s="81" t="s">
        <v>77</v>
      </c>
      <c r="D326" s="81" t="s">
        <v>9</v>
      </c>
      <c r="E326" s="81" t="s">
        <v>22</v>
      </c>
      <c r="F326" s="82">
        <v>21694</v>
      </c>
      <c r="G326" s="82">
        <v>1893</v>
      </c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 spans="1:26" ht="14.25" customHeight="1">
      <c r="A327" s="81" t="s">
        <v>13</v>
      </c>
      <c r="B327" s="81">
        <v>7007</v>
      </c>
      <c r="C327" s="81" t="s">
        <v>77</v>
      </c>
      <c r="D327" s="81" t="s">
        <v>9</v>
      </c>
      <c r="E327" s="81" t="s">
        <v>10</v>
      </c>
      <c r="F327" s="82">
        <v>105528</v>
      </c>
      <c r="G327" s="82">
        <v>35612</v>
      </c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 spans="1:26" ht="14.25" customHeight="1">
      <c r="A328" s="81" t="s">
        <v>50</v>
      </c>
      <c r="B328" s="81">
        <v>7007</v>
      </c>
      <c r="C328" s="81" t="s">
        <v>77</v>
      </c>
      <c r="D328" s="81" t="s">
        <v>9</v>
      </c>
      <c r="E328" s="81" t="s">
        <v>31</v>
      </c>
      <c r="F328" s="82">
        <v>1644</v>
      </c>
      <c r="G328" s="82">
        <v>160</v>
      </c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 spans="1:26" ht="14.25" customHeight="1">
      <c r="A329" s="81" t="s">
        <v>52</v>
      </c>
      <c r="B329" s="81">
        <v>7007</v>
      </c>
      <c r="C329" s="81" t="s">
        <v>77</v>
      </c>
      <c r="D329" s="81" t="s">
        <v>9</v>
      </c>
      <c r="E329" s="81" t="s">
        <v>31</v>
      </c>
      <c r="F329" s="82">
        <v>968</v>
      </c>
      <c r="G329" s="82">
        <v>234</v>
      </c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 spans="1:26" ht="14.25" customHeight="1">
      <c r="A330" s="81" t="s">
        <v>19</v>
      </c>
      <c r="B330" s="81">
        <v>7007</v>
      </c>
      <c r="C330" s="81" t="s">
        <v>77</v>
      </c>
      <c r="D330" s="81" t="s">
        <v>9</v>
      </c>
      <c r="E330" s="81" t="s">
        <v>31</v>
      </c>
      <c r="F330" s="82">
        <v>4333</v>
      </c>
      <c r="G330" s="82">
        <v>527</v>
      </c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 spans="1:26" ht="14.25" customHeight="1">
      <c r="A331" s="81" t="s">
        <v>13</v>
      </c>
      <c r="B331" s="81">
        <v>7007</v>
      </c>
      <c r="C331" s="81" t="s">
        <v>77</v>
      </c>
      <c r="D331" s="81" t="s">
        <v>9</v>
      </c>
      <c r="E331" s="81" t="s">
        <v>31</v>
      </c>
      <c r="F331" s="82">
        <v>2678</v>
      </c>
      <c r="G331" s="82">
        <v>549</v>
      </c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 spans="1:26" ht="14.25" customHeight="1">
      <c r="A332" s="81" t="s">
        <v>26</v>
      </c>
      <c r="B332" s="81">
        <v>7007</v>
      </c>
      <c r="C332" s="81" t="s">
        <v>77</v>
      </c>
      <c r="D332" s="81" t="s">
        <v>9</v>
      </c>
      <c r="E332" s="81" t="s">
        <v>31</v>
      </c>
      <c r="F332" s="82">
        <v>4732</v>
      </c>
      <c r="G332" s="82">
        <v>562</v>
      </c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 spans="1:26" ht="14.25" customHeight="1">
      <c r="A333" s="81" t="s">
        <v>16</v>
      </c>
      <c r="B333" s="81">
        <v>7007</v>
      </c>
      <c r="C333" s="81" t="s">
        <v>77</v>
      </c>
      <c r="D333" s="81" t="s">
        <v>9</v>
      </c>
      <c r="E333" s="81" t="s">
        <v>31</v>
      </c>
      <c r="F333" s="82">
        <v>39906</v>
      </c>
      <c r="G333" s="82">
        <v>5048</v>
      </c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 spans="1:26" ht="14.25" customHeight="1">
      <c r="A334" s="81" t="s">
        <v>38</v>
      </c>
      <c r="B334" s="81">
        <v>7007</v>
      </c>
      <c r="C334" s="81" t="s">
        <v>77</v>
      </c>
      <c r="D334" s="81" t="s">
        <v>9</v>
      </c>
      <c r="E334" s="81" t="s">
        <v>31</v>
      </c>
      <c r="F334" s="82">
        <v>29608</v>
      </c>
      <c r="G334" s="82">
        <v>6064</v>
      </c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 spans="1:26" ht="14.25" customHeight="1">
      <c r="A335" s="81" t="s">
        <v>16</v>
      </c>
      <c r="B335" s="81">
        <v>7007</v>
      </c>
      <c r="C335" s="81" t="s">
        <v>77</v>
      </c>
      <c r="D335" s="81" t="s">
        <v>9</v>
      </c>
      <c r="E335" s="81" t="s">
        <v>15</v>
      </c>
      <c r="F335" s="82">
        <v>35527</v>
      </c>
      <c r="G335" s="82">
        <v>2970</v>
      </c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 spans="1:26" ht="14.25" customHeight="1">
      <c r="A336" s="81" t="s">
        <v>20</v>
      </c>
      <c r="B336" s="81">
        <v>7007</v>
      </c>
      <c r="C336" s="81" t="s">
        <v>77</v>
      </c>
      <c r="D336" s="81" t="s">
        <v>9</v>
      </c>
      <c r="E336" s="81" t="s">
        <v>15</v>
      </c>
      <c r="F336" s="82">
        <v>36077</v>
      </c>
      <c r="G336" s="82">
        <v>7485</v>
      </c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 spans="1:26" ht="14.25" customHeight="1">
      <c r="A337" s="81" t="s">
        <v>38</v>
      </c>
      <c r="B337" s="81">
        <v>7007</v>
      </c>
      <c r="C337" s="81" t="s">
        <v>77</v>
      </c>
      <c r="D337" s="81" t="s">
        <v>9</v>
      </c>
      <c r="E337" s="81" t="s">
        <v>15</v>
      </c>
      <c r="F337" s="82">
        <v>43835</v>
      </c>
      <c r="G337" s="82">
        <v>12419</v>
      </c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 spans="1:26" ht="14.25" customHeight="1">
      <c r="A338" s="81" t="s">
        <v>11</v>
      </c>
      <c r="B338" s="81">
        <v>7007</v>
      </c>
      <c r="C338" s="81" t="s">
        <v>77</v>
      </c>
      <c r="D338" s="81" t="s">
        <v>9</v>
      </c>
      <c r="E338" s="81" t="s">
        <v>12</v>
      </c>
      <c r="F338" s="82">
        <v>33</v>
      </c>
      <c r="G338" s="82">
        <v>139</v>
      </c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 spans="1:26" ht="14.25" customHeight="1">
      <c r="A339" s="81" t="s">
        <v>56</v>
      </c>
      <c r="B339" s="81">
        <v>7007</v>
      </c>
      <c r="C339" s="81" t="s">
        <v>77</v>
      </c>
      <c r="D339" s="81" t="s">
        <v>9</v>
      </c>
      <c r="E339" s="81" t="s">
        <v>31</v>
      </c>
      <c r="F339" s="82">
        <v>130566</v>
      </c>
      <c r="G339" s="82">
        <v>27112</v>
      </c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 spans="1:26" ht="14.25" customHeight="1">
      <c r="A340" s="81" t="s">
        <v>57</v>
      </c>
      <c r="B340" s="81">
        <v>7007</v>
      </c>
      <c r="C340" s="81" t="s">
        <v>77</v>
      </c>
      <c r="D340" s="81" t="s">
        <v>9</v>
      </c>
      <c r="E340" s="81" t="s">
        <v>15</v>
      </c>
      <c r="F340" s="82">
        <v>77255</v>
      </c>
      <c r="G340" s="82">
        <v>18948</v>
      </c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 spans="1:26" ht="14.25" customHeight="1">
      <c r="A341" s="81" t="s">
        <v>13</v>
      </c>
      <c r="B341" s="81">
        <v>7007</v>
      </c>
      <c r="C341" s="81" t="s">
        <v>77</v>
      </c>
      <c r="D341" s="81" t="s">
        <v>9</v>
      </c>
      <c r="E341" s="81" t="s">
        <v>12</v>
      </c>
      <c r="F341" s="82">
        <v>76503</v>
      </c>
      <c r="G341" s="82">
        <v>22037</v>
      </c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 spans="1:26" ht="14.25" customHeight="1">
      <c r="A342" s="81" t="s">
        <v>52</v>
      </c>
      <c r="B342" s="81">
        <v>7007</v>
      </c>
      <c r="C342" s="81" t="s">
        <v>77</v>
      </c>
      <c r="D342" s="81" t="s">
        <v>9</v>
      </c>
      <c r="E342" s="81" t="s">
        <v>15</v>
      </c>
      <c r="F342" s="82">
        <v>37402</v>
      </c>
      <c r="G342" s="82">
        <v>20618</v>
      </c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 spans="1:26" ht="14.25" customHeight="1">
      <c r="A343" s="81" t="s">
        <v>48</v>
      </c>
      <c r="B343" s="81">
        <v>7007</v>
      </c>
      <c r="C343" s="81" t="s">
        <v>77</v>
      </c>
      <c r="D343" s="81" t="s">
        <v>9</v>
      </c>
      <c r="E343" s="81" t="s">
        <v>15</v>
      </c>
      <c r="F343" s="82">
        <v>276017</v>
      </c>
      <c r="G343" s="82">
        <v>98114</v>
      </c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 spans="1:26" ht="14.25" customHeight="1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</row>
    <row r="345" spans="1:26" ht="14.25" customHeight="1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</row>
    <row r="346" spans="1:26" ht="14.25" customHeight="1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</row>
    <row r="347" spans="1:26" ht="14.25" customHeight="1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</row>
    <row r="348" spans="1:26" ht="14.25" customHeight="1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</row>
    <row r="349" spans="1:26" ht="14.25" customHeight="1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</row>
    <row r="350" spans="1:26" ht="14.25" customHeight="1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 spans="1:26" ht="14.25" customHeight="1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</row>
    <row r="352" spans="1:26" ht="14.25" customHeight="1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</row>
    <row r="353" spans="1:26" ht="14.25" customHeight="1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</row>
    <row r="354" spans="1:26" ht="14.25" customHeight="1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</row>
    <row r="355" spans="1:26" ht="14.25" customHeight="1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</row>
    <row r="356" spans="1:26" ht="14.25" customHeight="1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</row>
    <row r="357" spans="1:26" ht="14.25" customHeight="1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</row>
    <row r="358" spans="1:26" ht="14.25" customHeight="1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</row>
    <row r="359" spans="1:26" ht="14.25" customHeight="1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</row>
    <row r="360" spans="1:26" ht="14.25" customHeight="1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</row>
    <row r="361" spans="1:26" ht="14.25" customHeight="1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</row>
    <row r="362" spans="1:26" ht="14.25" customHeight="1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</row>
    <row r="363" spans="1:26" ht="14.25" customHeight="1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</row>
    <row r="364" spans="1:26" ht="14.25" customHeight="1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</row>
    <row r="365" spans="1:26" ht="14.25" customHeight="1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</row>
    <row r="366" spans="1:26" ht="14.25" customHeight="1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</row>
    <row r="367" spans="1:26" ht="14.25" customHeight="1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</row>
    <row r="368" spans="1:26" ht="14.25" customHeight="1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</row>
    <row r="369" spans="1:26" ht="14.25" customHeight="1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</row>
    <row r="370" spans="1:26" ht="14.25" customHeight="1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</row>
    <row r="371" spans="1:26" ht="14.25" customHeight="1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</row>
    <row r="372" spans="1:26" ht="14.25" customHeight="1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</row>
    <row r="373" spans="1:26" ht="14.25" customHeight="1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</row>
    <row r="374" spans="1:26" ht="14.25" customHeight="1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</row>
    <row r="375" spans="1:26" ht="14.25" customHeight="1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</row>
    <row r="376" spans="1:26" ht="14.25" customHeight="1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</row>
    <row r="377" spans="1:26" ht="14.25" customHeight="1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 spans="1:26" ht="14.25" customHeight="1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</row>
    <row r="379" spans="1:26" ht="14.25" customHeight="1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</row>
    <row r="380" spans="1:26" ht="14.25" customHeight="1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</row>
    <row r="381" spans="1:26" ht="14.25" customHeight="1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</row>
    <row r="382" spans="1:26" ht="14.25" customHeight="1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</row>
    <row r="383" spans="1:26" ht="14.25" customHeight="1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</row>
    <row r="384" spans="1:26" ht="14.25" customHeight="1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</row>
    <row r="385" spans="1:26" ht="14.25" customHeight="1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</row>
    <row r="386" spans="1:26" ht="14.25" customHeight="1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</row>
    <row r="387" spans="1:26" ht="14.25" customHeight="1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 spans="1:26" ht="14.25" customHeight="1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</row>
    <row r="389" spans="1:26" ht="14.25" customHeight="1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</row>
    <row r="390" spans="1:26" ht="14.25" customHeight="1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</row>
    <row r="391" spans="1:26" ht="14.25" customHeight="1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</row>
    <row r="392" spans="1:26" ht="14.25" customHeight="1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</row>
    <row r="393" spans="1:26" ht="14.25" customHeight="1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</row>
    <row r="394" spans="1:26" ht="14.25" customHeight="1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</row>
    <row r="395" spans="1:26" ht="14.25" customHeight="1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</row>
    <row r="396" spans="1:26" ht="14.25" customHeight="1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</row>
    <row r="397" spans="1:26" ht="14.25" customHeight="1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</row>
    <row r="398" spans="1:26" ht="14.25" customHeight="1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</row>
    <row r="399" spans="1:26" ht="14.25" customHeight="1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</row>
    <row r="400" spans="1:26" ht="14.25" customHeight="1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</row>
    <row r="401" spans="1:26" ht="14.25" customHeight="1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</row>
    <row r="402" spans="1:26" ht="14.25" customHeight="1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</row>
    <row r="403" spans="1:26" ht="14.25" customHeight="1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</row>
    <row r="404" spans="1:26" ht="14.25" customHeight="1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</row>
    <row r="405" spans="1:26" ht="14.25" customHeight="1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</row>
    <row r="406" spans="1:26" ht="14.25" customHeight="1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</row>
    <row r="407" spans="1:26" ht="14.25" customHeight="1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</row>
    <row r="408" spans="1:26" ht="14.25" customHeight="1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</row>
    <row r="409" spans="1:26" ht="14.25" customHeight="1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</row>
    <row r="410" spans="1:26" ht="14.25" customHeight="1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</row>
    <row r="411" spans="1:26" ht="14.25" customHeight="1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</row>
    <row r="412" spans="1:26" ht="14.25" customHeight="1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</row>
    <row r="413" spans="1:26" ht="14.25" customHeight="1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</row>
    <row r="414" spans="1:26" ht="14.25" customHeight="1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</row>
    <row r="415" spans="1:26" ht="14.25" customHeight="1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</row>
    <row r="416" spans="1:26" ht="14.25" customHeight="1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</row>
    <row r="417" spans="1:26" ht="14.25" customHeight="1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</row>
    <row r="418" spans="1:26" ht="14.25" customHeight="1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</row>
    <row r="419" spans="1:26" ht="14.25" customHeight="1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</row>
    <row r="420" spans="1:26" ht="14.25" customHeight="1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</row>
    <row r="421" spans="1:26" ht="14.25" customHeight="1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</row>
    <row r="422" spans="1:26" ht="14.25" customHeight="1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</row>
    <row r="423" spans="1:26" ht="14.25" customHeight="1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</row>
    <row r="424" spans="1:26" ht="14.25" customHeight="1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</row>
    <row r="425" spans="1:26" ht="14.25" customHeight="1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</row>
    <row r="426" spans="1:26" ht="14.25" customHeight="1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</row>
    <row r="427" spans="1:26" ht="14.25" customHeight="1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</row>
    <row r="428" spans="1:26" ht="14.25" customHeight="1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</row>
    <row r="429" spans="1:26" ht="14.25" customHeight="1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</row>
    <row r="430" spans="1:26" ht="14.25" customHeight="1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</row>
    <row r="431" spans="1:26" ht="14.25" customHeight="1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</row>
    <row r="432" spans="1:26" ht="14.25" customHeight="1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</row>
    <row r="433" spans="1:26" ht="14.25" customHeight="1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</row>
    <row r="434" spans="1:26" ht="14.25" customHeight="1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</row>
    <row r="435" spans="1:26" ht="14.25" customHeight="1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</row>
    <row r="436" spans="1:26" ht="14.25" customHeight="1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</row>
    <row r="437" spans="1:26" ht="14.25" customHeight="1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</row>
    <row r="438" spans="1:26" ht="14.25" customHeight="1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</row>
    <row r="439" spans="1:26" ht="14.25" customHeight="1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</row>
    <row r="440" spans="1:26" ht="14.25" customHeight="1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</row>
    <row r="441" spans="1:26" ht="14.25" customHeight="1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</row>
    <row r="442" spans="1:26" ht="14.25" customHeight="1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</row>
    <row r="443" spans="1:26" ht="14.25" customHeight="1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</row>
    <row r="444" spans="1:26" ht="14.25" customHeight="1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</row>
    <row r="445" spans="1:26" ht="14.25" customHeight="1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</row>
    <row r="446" spans="1:26" ht="14.25" customHeight="1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</row>
    <row r="447" spans="1:26" ht="14.25" customHeight="1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</row>
    <row r="448" spans="1:26" ht="14.25" customHeight="1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</row>
    <row r="449" spans="1:26" ht="14.25" customHeight="1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</row>
    <row r="450" spans="1:26" ht="14.25" customHeight="1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</row>
    <row r="451" spans="1:26" ht="14.25" customHeight="1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</row>
    <row r="452" spans="1:26" ht="14.25" customHeight="1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</row>
    <row r="453" spans="1:26" ht="14.25" customHeight="1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</row>
    <row r="454" spans="1:26" ht="14.25" customHeight="1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</row>
    <row r="455" spans="1:26" ht="14.25" customHeight="1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</row>
    <row r="456" spans="1:26" ht="14.25" customHeight="1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</row>
    <row r="457" spans="1:26" ht="14.25" customHeight="1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</row>
    <row r="458" spans="1:26" ht="14.25" customHeight="1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</row>
    <row r="459" spans="1:26" ht="14.25" customHeight="1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</row>
    <row r="460" spans="1:26" ht="14.25" customHeight="1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</row>
    <row r="461" spans="1:26" ht="14.25" customHeight="1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</row>
    <row r="462" spans="1:26" ht="14.25" customHeight="1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</row>
    <row r="463" spans="1:26" ht="14.25" customHeight="1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</row>
    <row r="464" spans="1:26" ht="14.25" customHeight="1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</row>
    <row r="465" spans="1:26" ht="14.25" customHeight="1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</row>
    <row r="466" spans="1:26" ht="14.25" customHeight="1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</row>
    <row r="467" spans="1:26" ht="14.25" customHeight="1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</row>
    <row r="468" spans="1:26" ht="14.25" customHeight="1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</row>
    <row r="469" spans="1:26" ht="14.25" customHeight="1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</row>
    <row r="470" spans="1:26" ht="14.25" customHeight="1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</row>
    <row r="471" spans="1:26" ht="14.25" customHeight="1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</row>
    <row r="472" spans="1:26" ht="14.25" customHeight="1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</row>
    <row r="473" spans="1:26" ht="14.25" customHeight="1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</row>
    <row r="474" spans="1:26" ht="14.25" customHeight="1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</row>
    <row r="475" spans="1:26" ht="14.25" customHeight="1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</row>
    <row r="476" spans="1:26" ht="14.25" customHeight="1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</row>
    <row r="477" spans="1:26" ht="14.25" customHeight="1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</row>
    <row r="478" spans="1:26" ht="14.25" customHeight="1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</row>
    <row r="479" spans="1:26" ht="14.25" customHeight="1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</row>
    <row r="480" spans="1:26" ht="14.25" customHeight="1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</row>
    <row r="481" spans="1:26" ht="14.25" customHeight="1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</row>
    <row r="482" spans="1:26" ht="14.25" customHeight="1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</row>
    <row r="483" spans="1:26" ht="14.25" customHeight="1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</row>
    <row r="484" spans="1:26" ht="14.25" customHeight="1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</row>
    <row r="485" spans="1:26" ht="14.25" customHeight="1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</row>
    <row r="486" spans="1:26" ht="14.25" customHeight="1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</row>
    <row r="487" spans="1:26" ht="14.25" customHeight="1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</row>
    <row r="488" spans="1:26" ht="14.25" customHeight="1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</row>
    <row r="489" spans="1:26" ht="14.25" customHeight="1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</row>
    <row r="490" spans="1:26" ht="14.25" customHeight="1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</row>
    <row r="491" spans="1:26" ht="14.25" customHeight="1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</row>
    <row r="492" spans="1:26" ht="14.25" customHeight="1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</row>
    <row r="493" spans="1:26" ht="14.25" customHeight="1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</row>
    <row r="494" spans="1:26" ht="14.25" customHeight="1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</row>
    <row r="495" spans="1:26" ht="14.25" customHeight="1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</row>
    <row r="496" spans="1:26" ht="14.25" customHeight="1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</row>
    <row r="497" spans="1:26" ht="14.25" customHeight="1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</row>
    <row r="498" spans="1:26" ht="14.25" customHeight="1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</row>
    <row r="499" spans="1:26" ht="14.25" customHeight="1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</row>
    <row r="500" spans="1:26" ht="14.25" customHeight="1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</row>
    <row r="501" spans="1:26" ht="14.25" customHeight="1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</row>
    <row r="502" spans="1:26" ht="14.25" customHeight="1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</row>
    <row r="503" spans="1:26" ht="14.25" customHeight="1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</row>
    <row r="504" spans="1:26" ht="14.25" customHeight="1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</row>
    <row r="505" spans="1:26" ht="14.25" customHeight="1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</row>
    <row r="506" spans="1:26" ht="14.25" customHeight="1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</row>
    <row r="507" spans="1:26" ht="14.25" customHeight="1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</row>
    <row r="508" spans="1:26" ht="14.25" customHeight="1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</row>
    <row r="509" spans="1:26" ht="14.25" customHeight="1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</row>
    <row r="510" spans="1:26" ht="14.25" customHeight="1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</row>
    <row r="511" spans="1:26" ht="14.25" customHeight="1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</row>
    <row r="512" spans="1:26" ht="14.25" customHeight="1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</row>
    <row r="513" spans="1:26" ht="14.25" customHeight="1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</row>
    <row r="514" spans="1:26" ht="14.25" customHeight="1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</row>
    <row r="515" spans="1:26" ht="14.25" customHeight="1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</row>
    <row r="516" spans="1:26" ht="14.25" customHeight="1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</row>
    <row r="517" spans="1:26" ht="14.25" customHeight="1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</row>
    <row r="518" spans="1:26" ht="14.25" customHeight="1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</row>
    <row r="519" spans="1:26" ht="14.25" customHeight="1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</row>
    <row r="520" spans="1:26" ht="14.25" customHeight="1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</row>
    <row r="521" spans="1:26" ht="14.25" customHeight="1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</row>
    <row r="522" spans="1:26" ht="14.25" customHeight="1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</row>
    <row r="523" spans="1:26" ht="14.25" customHeight="1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</row>
    <row r="524" spans="1:26" ht="14.25" customHeight="1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</row>
    <row r="525" spans="1:26" ht="14.25" customHeight="1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</row>
    <row r="526" spans="1:26" ht="14.25" customHeight="1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</row>
    <row r="527" spans="1:26" ht="14.25" customHeight="1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</row>
    <row r="528" spans="1:26" ht="14.25" customHeight="1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</row>
    <row r="529" spans="1:26" ht="14.25" customHeight="1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</row>
    <row r="530" spans="1:26" ht="14.25" customHeight="1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</row>
    <row r="531" spans="1:26" ht="14.25" customHeight="1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</row>
    <row r="532" spans="1:26" ht="14.25" customHeight="1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</row>
    <row r="533" spans="1:26" ht="14.25" customHeight="1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</row>
    <row r="534" spans="1:26" ht="14.25" customHeight="1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</row>
    <row r="535" spans="1:26" ht="14.25" customHeight="1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</row>
    <row r="536" spans="1:26" ht="14.25" customHeight="1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</row>
    <row r="537" spans="1:26" ht="14.25" customHeight="1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</row>
    <row r="538" spans="1:26" ht="14.25" customHeight="1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</row>
    <row r="539" spans="1:26" ht="14.25" customHeight="1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</row>
    <row r="540" spans="1:26" ht="14.25" customHeight="1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</row>
    <row r="541" spans="1:26" ht="14.25" customHeight="1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</row>
    <row r="542" spans="1:26" ht="14.25" customHeight="1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</row>
    <row r="543" spans="1:26" ht="14.25" customHeight="1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</row>
    <row r="544" spans="1:26" ht="14.25" customHeight="1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</row>
    <row r="545" spans="1:26" ht="14.25" customHeight="1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</row>
    <row r="546" spans="1:26" ht="14.25" customHeight="1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</row>
    <row r="547" spans="1:26" ht="14.25" customHeight="1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</row>
    <row r="548" spans="1:26" ht="14.25" customHeight="1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</row>
    <row r="549" spans="1:26" ht="14.25" customHeight="1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</row>
    <row r="550" spans="1:26" ht="14.25" customHeight="1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</row>
    <row r="551" spans="1:26" ht="14.25" customHeight="1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</row>
    <row r="552" spans="1:26" ht="14.25" customHeight="1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</row>
    <row r="553" spans="1:26" ht="14.25" customHeight="1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</row>
    <row r="554" spans="1:26" ht="14.25" customHeight="1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</row>
    <row r="555" spans="1:26" ht="14.25" customHeight="1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</row>
    <row r="556" spans="1:26" ht="14.25" customHeight="1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</row>
    <row r="557" spans="1:26" ht="14.25" customHeight="1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</row>
    <row r="558" spans="1:26" ht="14.25" customHeight="1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</row>
    <row r="559" spans="1:26" ht="14.25" customHeight="1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</row>
    <row r="560" spans="1:26" ht="14.25" customHeight="1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</row>
    <row r="561" spans="1:26" ht="14.25" customHeight="1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</row>
    <row r="562" spans="1:26" ht="14.25" customHeight="1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</row>
    <row r="563" spans="1:26" ht="14.25" customHeight="1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</row>
    <row r="564" spans="1:26" ht="14.25" customHeight="1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</row>
    <row r="565" spans="1:26" ht="14.25" customHeight="1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</row>
    <row r="566" spans="1:26" ht="14.25" customHeight="1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</row>
    <row r="567" spans="1:26" ht="14.25" customHeight="1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</row>
    <row r="568" spans="1:26" ht="14.25" customHeight="1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</row>
    <row r="569" spans="1:26" ht="14.25" customHeight="1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</row>
    <row r="570" spans="1:26" ht="14.25" customHeight="1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</row>
    <row r="571" spans="1:26" ht="14.25" customHeight="1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</row>
    <row r="572" spans="1:26" ht="14.25" customHeight="1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</row>
    <row r="573" spans="1:26" ht="14.25" customHeight="1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</row>
    <row r="574" spans="1:26" ht="14.25" customHeight="1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</row>
    <row r="575" spans="1:26" ht="14.25" customHeight="1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</row>
    <row r="576" spans="1:26" ht="14.25" customHeight="1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</row>
    <row r="577" spans="1:26" ht="14.25" customHeight="1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</row>
    <row r="578" spans="1:26" ht="14.25" customHeight="1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</row>
    <row r="579" spans="1:26" ht="14.25" customHeight="1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</row>
    <row r="580" spans="1:26" ht="14.25" customHeight="1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</row>
    <row r="581" spans="1:26" ht="14.25" customHeight="1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</row>
    <row r="582" spans="1:26" ht="14.25" customHeight="1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</row>
    <row r="583" spans="1:26" ht="14.25" customHeight="1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</row>
    <row r="584" spans="1:26" ht="14.25" customHeight="1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</row>
    <row r="585" spans="1:26" ht="14.25" customHeight="1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</row>
    <row r="586" spans="1:26" ht="14.25" customHeight="1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</row>
    <row r="587" spans="1:26" ht="14.25" customHeight="1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</row>
    <row r="588" spans="1:26" ht="14.25" customHeight="1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</row>
    <row r="589" spans="1:26" ht="14.25" customHeight="1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</row>
    <row r="590" spans="1:26" ht="14.25" customHeight="1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</row>
    <row r="591" spans="1:26" ht="14.25" customHeight="1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</row>
    <row r="592" spans="1:26" ht="14.25" customHeight="1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</row>
    <row r="593" spans="1:26" ht="14.25" customHeight="1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</row>
    <row r="594" spans="1:26" ht="14.25" customHeight="1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</row>
    <row r="595" spans="1:26" ht="14.25" customHeight="1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</row>
    <row r="596" spans="1:26" ht="14.25" customHeight="1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</row>
    <row r="597" spans="1:26" ht="14.25" customHeight="1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</row>
    <row r="598" spans="1:26" ht="14.25" customHeight="1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</row>
    <row r="599" spans="1:26" ht="14.25" customHeight="1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</row>
    <row r="600" spans="1:26" ht="14.25" customHeight="1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</row>
    <row r="601" spans="1:26" ht="14.25" customHeight="1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</row>
    <row r="602" spans="1:26" ht="14.25" customHeight="1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</row>
    <row r="603" spans="1:26" ht="14.25" customHeight="1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</row>
    <row r="604" spans="1:26" ht="14.25" customHeight="1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</row>
    <row r="605" spans="1:26" ht="14.25" customHeight="1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</row>
    <row r="606" spans="1:26" ht="14.25" customHeight="1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</row>
    <row r="607" spans="1:26" ht="14.25" customHeight="1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</row>
    <row r="608" spans="1:26" ht="14.25" customHeight="1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</row>
    <row r="609" spans="1:26" ht="14.25" customHeight="1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</row>
    <row r="610" spans="1:26" ht="14.25" customHeight="1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</row>
    <row r="611" spans="1:26" ht="14.25" customHeight="1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</row>
    <row r="612" spans="1:26" ht="14.25" customHeight="1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</row>
    <row r="613" spans="1:26" ht="14.25" customHeight="1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</row>
    <row r="614" spans="1:26" ht="14.25" customHeight="1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</row>
    <row r="615" spans="1:26" ht="14.25" customHeight="1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</row>
    <row r="616" spans="1:26" ht="14.25" customHeight="1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</row>
    <row r="617" spans="1:26" ht="14.25" customHeight="1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</row>
    <row r="618" spans="1:26" ht="14.25" customHeight="1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</row>
    <row r="619" spans="1:26" ht="14.25" customHeight="1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</row>
    <row r="620" spans="1:26" ht="14.25" customHeight="1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</row>
    <row r="621" spans="1:26" ht="14.25" customHeight="1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</row>
    <row r="622" spans="1:26" ht="14.25" customHeight="1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</row>
    <row r="623" spans="1:26" ht="14.25" customHeight="1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</row>
    <row r="624" spans="1:26" ht="14.25" customHeight="1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</row>
    <row r="625" spans="1:26" ht="14.25" customHeight="1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</row>
    <row r="626" spans="1:26" ht="14.25" customHeight="1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</row>
    <row r="627" spans="1:26" ht="14.25" customHeight="1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</row>
    <row r="628" spans="1:26" ht="14.25" customHeight="1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</row>
    <row r="629" spans="1:26" ht="14.25" customHeight="1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</row>
    <row r="630" spans="1:26" ht="14.25" customHeight="1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</row>
    <row r="631" spans="1:26" ht="14.25" customHeight="1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</row>
    <row r="632" spans="1:26" ht="14.25" customHeight="1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</row>
    <row r="633" spans="1:26" ht="14.25" customHeight="1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</row>
    <row r="634" spans="1:26" ht="14.25" customHeight="1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</row>
    <row r="635" spans="1:26" ht="14.25" customHeight="1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</row>
    <row r="636" spans="1:26" ht="14.25" customHeight="1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</row>
    <row r="637" spans="1:26" ht="14.25" customHeight="1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</row>
    <row r="638" spans="1:26" ht="14.25" customHeight="1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</row>
    <row r="639" spans="1:26" ht="14.25" customHeight="1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</row>
    <row r="640" spans="1:26" ht="14.25" customHeight="1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</row>
    <row r="641" spans="1:26" ht="14.25" customHeight="1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</row>
    <row r="642" spans="1:26" ht="14.25" customHeight="1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</row>
    <row r="643" spans="1:26" ht="14.25" customHeight="1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</row>
    <row r="644" spans="1:26" ht="14.25" customHeight="1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</row>
    <row r="645" spans="1:26" ht="14.25" customHeight="1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</row>
    <row r="646" spans="1:26" ht="14.25" customHeight="1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</row>
    <row r="647" spans="1:26" ht="14.25" customHeight="1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</row>
    <row r="648" spans="1:26" ht="14.25" customHeight="1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</row>
    <row r="649" spans="1:26" ht="14.25" customHeight="1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</row>
    <row r="650" spans="1:26" ht="14.25" customHeight="1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</row>
    <row r="651" spans="1:26" ht="14.25" customHeight="1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</row>
    <row r="652" spans="1:26" ht="14.25" customHeight="1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</row>
    <row r="653" spans="1:26" ht="14.25" customHeight="1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</row>
    <row r="654" spans="1:26" ht="14.25" customHeight="1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</row>
    <row r="655" spans="1:26" ht="14.25" customHeight="1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</row>
    <row r="656" spans="1:26" ht="14.25" customHeight="1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</row>
    <row r="657" spans="1:26" ht="14.25" customHeight="1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</row>
    <row r="658" spans="1:26" ht="14.25" customHeight="1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</row>
    <row r="659" spans="1:26" ht="14.25" customHeight="1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</row>
    <row r="660" spans="1:26" ht="14.25" customHeight="1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</row>
    <row r="661" spans="1:26" ht="14.25" customHeight="1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</row>
    <row r="662" spans="1:26" ht="14.25" customHeight="1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</row>
    <row r="663" spans="1:26" ht="14.25" customHeight="1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</row>
    <row r="664" spans="1:26" ht="14.25" customHeight="1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</row>
    <row r="665" spans="1:26" ht="14.25" customHeight="1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</row>
    <row r="666" spans="1:26" ht="14.25" customHeight="1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</row>
    <row r="667" spans="1:26" ht="14.25" customHeight="1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</row>
    <row r="668" spans="1:26" ht="14.25" customHeight="1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</row>
    <row r="669" spans="1:26" ht="14.25" customHeight="1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</row>
    <row r="670" spans="1:26" ht="14.25" customHeight="1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</row>
    <row r="671" spans="1:26" ht="14.25" customHeight="1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</row>
    <row r="672" spans="1:26" ht="14.25" customHeight="1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</row>
    <row r="673" spans="1:26" ht="14.25" customHeight="1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</row>
    <row r="674" spans="1:26" ht="14.25" customHeight="1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</row>
    <row r="675" spans="1:26" ht="14.25" customHeight="1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</row>
    <row r="676" spans="1:26" ht="14.25" customHeight="1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</row>
    <row r="677" spans="1:26" ht="14.25" customHeight="1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</row>
    <row r="678" spans="1:26" ht="14.25" customHeight="1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</row>
    <row r="679" spans="1:26" ht="14.25" customHeight="1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</row>
    <row r="680" spans="1:26" ht="14.25" customHeight="1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</row>
    <row r="681" spans="1:26" ht="14.25" customHeight="1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</row>
    <row r="682" spans="1:26" ht="14.25" customHeight="1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</row>
    <row r="683" spans="1:26" ht="14.25" customHeight="1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</row>
    <row r="684" spans="1:26" ht="14.25" customHeight="1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</row>
    <row r="685" spans="1:26" ht="14.25" customHeight="1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</row>
    <row r="686" spans="1:26" ht="14.25" customHeight="1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</row>
    <row r="687" spans="1:26" ht="14.25" customHeight="1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</row>
    <row r="688" spans="1:26" ht="14.25" customHeight="1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</row>
    <row r="689" spans="1:26" ht="14.25" customHeight="1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</row>
    <row r="690" spans="1:26" ht="14.25" customHeight="1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</row>
    <row r="691" spans="1:26" ht="14.25" customHeight="1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</row>
    <row r="692" spans="1:26" ht="14.25" customHeight="1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</row>
    <row r="693" spans="1:26" ht="14.25" customHeight="1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</row>
    <row r="694" spans="1:26" ht="14.25" customHeight="1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</row>
    <row r="695" spans="1:26" ht="14.25" customHeight="1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</row>
    <row r="696" spans="1:26" ht="14.25" customHeight="1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</row>
    <row r="697" spans="1:26" ht="14.25" customHeight="1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</row>
    <row r="698" spans="1:26" ht="14.25" customHeight="1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</row>
    <row r="699" spans="1:26" ht="14.25" customHeight="1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</row>
    <row r="700" spans="1:26" ht="14.25" customHeight="1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</row>
    <row r="701" spans="1:26" ht="14.25" customHeight="1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</row>
    <row r="702" spans="1:26" ht="14.25" customHeight="1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</row>
    <row r="703" spans="1:26" ht="14.25" customHeight="1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</row>
    <row r="704" spans="1:26" ht="14.25" customHeight="1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</row>
    <row r="705" spans="1:26" ht="14.25" customHeight="1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</row>
    <row r="706" spans="1:26" ht="14.25" customHeight="1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</row>
    <row r="707" spans="1:26" ht="14.25" customHeight="1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</row>
    <row r="708" spans="1:26" ht="14.25" customHeight="1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</row>
    <row r="709" spans="1:26" ht="14.25" customHeight="1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</row>
    <row r="710" spans="1:26" ht="14.25" customHeight="1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</row>
    <row r="711" spans="1:26" ht="14.25" customHeight="1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</row>
    <row r="712" spans="1:26" ht="14.25" customHeight="1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</row>
    <row r="713" spans="1:26" ht="14.25" customHeight="1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</row>
    <row r="714" spans="1:26" ht="14.25" customHeight="1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</row>
    <row r="715" spans="1:26" ht="14.25" customHeight="1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</row>
    <row r="716" spans="1:26" ht="14.25" customHeight="1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</row>
    <row r="717" spans="1:26" ht="14.25" customHeight="1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</row>
    <row r="718" spans="1:26" ht="14.25" customHeight="1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</row>
    <row r="719" spans="1:26" ht="14.25" customHeight="1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</row>
    <row r="720" spans="1:26" ht="14.25" customHeight="1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</row>
    <row r="721" spans="1:26" ht="14.25" customHeight="1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</row>
    <row r="722" spans="1:26" ht="14.25" customHeight="1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</row>
    <row r="723" spans="1:26" ht="14.25" customHeight="1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</row>
    <row r="724" spans="1:26" ht="14.25" customHeight="1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</row>
    <row r="725" spans="1:26" ht="14.25" customHeight="1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</row>
    <row r="726" spans="1:26" ht="14.25" customHeight="1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</row>
    <row r="727" spans="1:26" ht="14.25" customHeight="1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</row>
    <row r="728" spans="1:26" ht="14.25" customHeight="1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</row>
    <row r="729" spans="1:26" ht="14.25" customHeight="1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</row>
    <row r="730" spans="1:26" ht="14.25" customHeight="1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</row>
    <row r="731" spans="1:26" ht="14.25" customHeight="1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</row>
    <row r="732" spans="1:26" ht="14.25" customHeight="1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</row>
    <row r="733" spans="1:26" ht="14.25" customHeight="1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</row>
    <row r="734" spans="1:26" ht="14.25" customHeight="1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</row>
    <row r="735" spans="1:26" ht="14.25" customHeight="1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</row>
    <row r="736" spans="1:26" ht="14.25" customHeight="1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</row>
    <row r="737" spans="1:26" ht="14.25" customHeight="1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</row>
    <row r="738" spans="1:26" ht="14.25" customHeight="1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</row>
    <row r="739" spans="1:26" ht="14.25" customHeight="1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</row>
    <row r="740" spans="1:26" ht="14.25" customHeight="1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</row>
    <row r="741" spans="1:26" ht="14.25" customHeight="1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</row>
    <row r="742" spans="1:26" ht="14.25" customHeight="1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</row>
    <row r="743" spans="1:26" ht="14.25" customHeight="1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</row>
    <row r="744" spans="1:26" ht="14.25" customHeight="1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</row>
    <row r="745" spans="1:26" ht="14.25" customHeight="1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</row>
    <row r="746" spans="1:26" ht="14.25" customHeight="1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</row>
    <row r="747" spans="1:26" ht="14.25" customHeight="1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</row>
    <row r="748" spans="1:26" ht="14.25" customHeight="1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</row>
    <row r="749" spans="1:26" ht="14.25" customHeight="1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</row>
    <row r="750" spans="1:26" ht="14.25" customHeight="1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</row>
    <row r="751" spans="1:26" ht="14.25" customHeight="1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</row>
    <row r="752" spans="1:26" ht="14.25" customHeight="1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</row>
    <row r="753" spans="1:26" ht="14.25" customHeight="1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</row>
    <row r="754" spans="1:26" ht="14.25" customHeight="1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</row>
    <row r="755" spans="1:26" ht="14.25" customHeight="1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</row>
    <row r="756" spans="1:26" ht="14.25" customHeight="1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</row>
    <row r="757" spans="1:26" ht="14.25" customHeight="1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</row>
    <row r="758" spans="1:26" ht="14.25" customHeight="1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</row>
    <row r="759" spans="1:26" ht="14.25" customHeight="1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</row>
    <row r="760" spans="1:26" ht="14.25" customHeight="1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</row>
    <row r="761" spans="1:26" ht="14.25" customHeight="1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</row>
    <row r="762" spans="1:26" ht="14.25" customHeight="1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</row>
    <row r="763" spans="1:26" ht="14.25" customHeight="1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</row>
    <row r="764" spans="1:26" ht="14.25" customHeight="1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</row>
    <row r="765" spans="1:26" ht="14.25" customHeight="1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</row>
    <row r="766" spans="1:26" ht="14.25" customHeight="1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</row>
    <row r="767" spans="1:26" ht="14.25" customHeight="1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</row>
    <row r="768" spans="1:26" ht="14.25" customHeight="1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</row>
    <row r="769" spans="1:26" ht="14.25" customHeight="1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</row>
    <row r="770" spans="1:26" ht="14.25" customHeight="1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</row>
    <row r="771" spans="1:26" ht="14.25" customHeight="1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</row>
    <row r="772" spans="1:26" ht="14.25" customHeight="1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</row>
    <row r="773" spans="1:26" ht="14.25" customHeight="1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</row>
    <row r="774" spans="1:26" ht="14.25" customHeight="1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</row>
    <row r="775" spans="1:26" ht="14.25" customHeight="1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</row>
    <row r="776" spans="1:26" ht="14.25" customHeight="1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</row>
    <row r="777" spans="1:26" ht="14.25" customHeight="1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</row>
    <row r="778" spans="1:26" ht="14.25" customHeight="1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</row>
    <row r="779" spans="1:26" ht="14.25" customHeight="1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</row>
    <row r="780" spans="1:26" ht="14.25" customHeight="1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</row>
    <row r="781" spans="1:26" ht="14.25" customHeight="1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</row>
    <row r="782" spans="1:26" ht="14.25" customHeight="1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</row>
    <row r="783" spans="1:26" ht="14.25" customHeight="1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</row>
    <row r="784" spans="1:26" ht="14.25" customHeight="1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</row>
    <row r="785" spans="1:26" ht="14.25" customHeight="1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</row>
    <row r="786" spans="1:26" ht="14.25" customHeight="1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</row>
    <row r="787" spans="1:26" ht="14.25" customHeight="1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</row>
    <row r="788" spans="1:26" ht="14.25" customHeight="1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</row>
    <row r="789" spans="1:26" ht="14.25" customHeight="1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</row>
    <row r="790" spans="1:26" ht="14.25" customHeight="1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</row>
    <row r="791" spans="1:26" ht="14.25" customHeight="1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</row>
    <row r="792" spans="1:26" ht="14.25" customHeight="1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</row>
    <row r="793" spans="1:26" ht="14.25" customHeight="1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</row>
    <row r="794" spans="1:26" ht="14.25" customHeight="1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</row>
    <row r="795" spans="1:26" ht="14.25" customHeight="1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</row>
    <row r="796" spans="1:26" ht="14.25" customHeight="1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</row>
    <row r="797" spans="1:26" ht="14.25" customHeight="1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</row>
    <row r="798" spans="1:26" ht="14.25" customHeight="1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</row>
    <row r="799" spans="1:26" ht="14.25" customHeight="1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</row>
    <row r="800" spans="1:26" ht="14.25" customHeight="1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</row>
    <row r="801" spans="1:26" ht="14.25" customHeight="1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</row>
    <row r="802" spans="1:26" ht="14.25" customHeight="1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</row>
    <row r="803" spans="1:26" ht="14.25" customHeight="1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</row>
    <row r="804" spans="1:26" ht="14.25" customHeight="1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</row>
    <row r="805" spans="1:26" ht="14.25" customHeight="1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</row>
    <row r="806" spans="1:26" ht="14.25" customHeight="1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</row>
    <row r="807" spans="1:26" ht="14.25" customHeight="1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</row>
    <row r="808" spans="1:26" ht="14.25" customHeight="1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</row>
    <row r="809" spans="1:26" ht="14.25" customHeight="1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</row>
    <row r="810" spans="1:26" ht="14.25" customHeight="1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</row>
    <row r="811" spans="1:26" ht="14.25" customHeight="1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</row>
    <row r="812" spans="1:26" ht="14.25" customHeight="1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</row>
    <row r="813" spans="1:26" ht="14.25" customHeight="1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</row>
    <row r="814" spans="1:26" ht="14.25" customHeight="1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</row>
    <row r="815" spans="1:26" ht="14.25" customHeight="1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</row>
    <row r="816" spans="1:26" ht="14.25" customHeight="1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</row>
    <row r="817" spans="1:26" ht="14.25" customHeight="1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</row>
    <row r="818" spans="1:26" ht="14.25" customHeight="1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</row>
    <row r="819" spans="1:26" ht="14.25" customHeight="1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</row>
    <row r="820" spans="1:26" ht="14.25" customHeight="1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</row>
    <row r="821" spans="1:26" ht="14.25" customHeight="1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</row>
    <row r="822" spans="1:26" ht="14.25" customHeight="1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</row>
    <row r="823" spans="1:26" ht="14.25" customHeight="1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</row>
    <row r="824" spans="1:26" ht="14.25" customHeight="1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</row>
    <row r="825" spans="1:26" ht="14.25" customHeight="1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</row>
    <row r="826" spans="1:26" ht="14.25" customHeight="1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</row>
    <row r="827" spans="1:26" ht="14.25" customHeight="1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</row>
    <row r="828" spans="1:26" ht="14.25" customHeight="1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</row>
    <row r="829" spans="1:26" ht="14.25" customHeight="1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</row>
    <row r="830" spans="1:26" ht="14.25" customHeight="1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</row>
    <row r="831" spans="1:26" ht="14.25" customHeight="1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</row>
    <row r="832" spans="1:26" ht="14.25" customHeight="1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</row>
    <row r="833" spans="1:26" ht="14.25" customHeight="1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</row>
    <row r="834" spans="1:26" ht="14.25" customHeight="1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</row>
    <row r="835" spans="1:26" ht="14.25" customHeight="1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</row>
    <row r="836" spans="1:26" ht="14.25" customHeight="1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</row>
    <row r="837" spans="1:26" ht="14.25" customHeight="1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</row>
    <row r="838" spans="1:26" ht="14.25" customHeight="1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</row>
    <row r="839" spans="1:26" ht="14.25" customHeight="1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</row>
    <row r="840" spans="1:26" ht="14.25" customHeight="1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</row>
    <row r="841" spans="1:26" ht="14.25" customHeight="1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</row>
    <row r="842" spans="1:26" ht="14.25" customHeight="1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</row>
    <row r="843" spans="1:26" ht="14.25" customHeight="1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</row>
    <row r="844" spans="1:26" ht="14.25" customHeight="1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</row>
    <row r="845" spans="1:26" ht="14.25" customHeight="1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</row>
    <row r="846" spans="1:26" ht="14.25" customHeight="1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</row>
    <row r="847" spans="1:26" ht="14.25" customHeight="1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</row>
    <row r="848" spans="1:26" ht="14.25" customHeight="1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</row>
    <row r="849" spans="1:26" ht="14.25" customHeight="1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</row>
    <row r="850" spans="1:26" ht="14.25" customHeight="1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</row>
    <row r="851" spans="1:26" ht="14.25" customHeight="1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</row>
    <row r="852" spans="1:26" ht="14.25" customHeight="1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</row>
    <row r="853" spans="1:26" ht="14.25" customHeight="1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</row>
    <row r="854" spans="1:26" ht="14.25" customHeight="1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</row>
    <row r="855" spans="1:26" ht="14.25" customHeight="1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</row>
    <row r="856" spans="1:26" ht="14.25" customHeight="1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</row>
    <row r="857" spans="1:26" ht="14.25" customHeight="1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</row>
    <row r="858" spans="1:26" ht="14.25" customHeight="1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</row>
    <row r="859" spans="1:26" ht="14.25" customHeight="1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</row>
    <row r="860" spans="1:26" ht="14.25" customHeight="1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</row>
    <row r="861" spans="1:26" ht="14.25" customHeight="1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</row>
    <row r="862" spans="1:26" ht="14.25" customHeight="1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</row>
    <row r="863" spans="1:26" ht="14.25" customHeight="1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</row>
    <row r="864" spans="1:26" ht="14.25" customHeight="1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</row>
    <row r="865" spans="1:26" ht="14.25" customHeight="1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</row>
    <row r="866" spans="1:26" ht="14.25" customHeight="1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</row>
    <row r="867" spans="1:26" ht="14.25" customHeight="1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</row>
    <row r="868" spans="1:26" ht="14.25" customHeight="1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</row>
    <row r="869" spans="1:26" ht="14.25" customHeight="1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</row>
    <row r="870" spans="1:26" ht="14.25" customHeight="1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</row>
    <row r="871" spans="1:26" ht="14.25" customHeight="1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</row>
    <row r="872" spans="1:26" ht="14.25" customHeight="1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</row>
    <row r="873" spans="1:26" ht="14.25" customHeight="1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</row>
    <row r="874" spans="1:26" ht="14.25" customHeight="1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</row>
    <row r="875" spans="1:26" ht="14.25" customHeight="1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</row>
    <row r="876" spans="1:26" ht="14.25" customHeight="1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</row>
    <row r="877" spans="1:26" ht="14.25" customHeight="1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</row>
    <row r="878" spans="1:26" ht="14.25" customHeight="1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</row>
    <row r="879" spans="1:26" ht="14.25" customHeight="1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</row>
    <row r="880" spans="1:26" ht="14.25" customHeight="1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</row>
    <row r="881" spans="1:26" ht="14.25" customHeight="1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</row>
    <row r="882" spans="1:26" ht="14.25" customHeight="1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</row>
    <row r="883" spans="1:26" ht="14.25" customHeight="1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</row>
    <row r="884" spans="1:26" ht="14.25" customHeight="1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</row>
    <row r="885" spans="1:26" ht="14.25" customHeight="1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</row>
    <row r="886" spans="1:26" ht="14.25" customHeight="1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</row>
    <row r="887" spans="1:26" ht="14.25" customHeight="1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</row>
    <row r="888" spans="1:26" ht="14.25" customHeight="1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</row>
    <row r="889" spans="1:26" ht="14.25" customHeight="1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</row>
    <row r="890" spans="1:26" ht="14.25" customHeight="1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</row>
    <row r="891" spans="1:26" ht="14.25" customHeight="1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</row>
    <row r="892" spans="1:26" ht="14.25" customHeight="1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</row>
    <row r="893" spans="1:26" ht="14.25" customHeight="1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</row>
    <row r="894" spans="1:26" ht="14.25" customHeight="1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</row>
    <row r="895" spans="1:26" ht="14.25" customHeight="1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</row>
    <row r="896" spans="1:26" ht="14.25" customHeight="1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</row>
    <row r="897" spans="1:26" ht="14.25" customHeight="1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</row>
    <row r="898" spans="1:26" ht="14.25" customHeight="1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</row>
    <row r="899" spans="1:26" ht="14.25" customHeight="1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</row>
    <row r="900" spans="1:26" ht="14.25" customHeight="1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</row>
    <row r="901" spans="1:26" ht="14.25" customHeight="1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</row>
    <row r="902" spans="1:26" ht="14.25" customHeight="1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</row>
    <row r="903" spans="1:26" ht="14.25" customHeight="1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</row>
    <row r="904" spans="1:26" ht="14.25" customHeight="1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</row>
    <row r="905" spans="1:26" ht="14.25" customHeight="1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</row>
    <row r="906" spans="1:26" ht="14.25" customHeight="1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</row>
    <row r="907" spans="1:26" ht="14.25" customHeight="1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</row>
    <row r="908" spans="1:26" ht="14.25" customHeight="1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</row>
    <row r="909" spans="1:26" ht="14.25" customHeight="1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</row>
    <row r="910" spans="1:26" ht="14.25" customHeight="1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</row>
    <row r="911" spans="1:26" ht="14.25" customHeight="1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</row>
    <row r="912" spans="1:26" ht="14.25" customHeight="1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</row>
    <row r="913" spans="1:26" ht="14.25" customHeight="1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</row>
    <row r="914" spans="1:26" ht="14.25" customHeight="1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</row>
    <row r="915" spans="1:26" ht="14.25" customHeight="1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</row>
    <row r="916" spans="1:26" ht="14.25" customHeight="1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</row>
    <row r="917" spans="1:26" ht="14.25" customHeight="1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</row>
    <row r="918" spans="1:26" ht="14.25" customHeight="1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</row>
    <row r="919" spans="1:26" ht="14.25" customHeight="1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</row>
    <row r="920" spans="1:26" ht="14.25" customHeight="1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</row>
    <row r="921" spans="1:26" ht="14.25" customHeight="1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</row>
    <row r="922" spans="1:26" ht="14.25" customHeight="1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</row>
    <row r="923" spans="1:26" ht="14.25" customHeight="1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</row>
    <row r="924" spans="1:26" ht="14.25" customHeight="1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</row>
    <row r="925" spans="1:26" ht="14.25" customHeight="1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</row>
    <row r="926" spans="1:26" ht="14.25" customHeight="1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</row>
    <row r="927" spans="1:26" ht="14.25" customHeight="1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</row>
    <row r="928" spans="1:26" ht="14.25" customHeight="1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</row>
    <row r="929" spans="1:26" ht="14.25" customHeight="1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</row>
    <row r="930" spans="1:26" ht="14.25" customHeight="1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</row>
    <row r="931" spans="1:26" ht="14.25" customHeight="1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</row>
    <row r="932" spans="1:26" ht="14.25" customHeight="1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</row>
    <row r="933" spans="1:26" ht="14.25" customHeight="1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</row>
    <row r="934" spans="1:26" ht="14.25" customHeight="1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</row>
    <row r="935" spans="1:26" ht="14.25" customHeight="1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</row>
    <row r="936" spans="1:26" ht="14.25" customHeight="1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</row>
    <row r="937" spans="1:26" ht="14.25" customHeight="1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</row>
    <row r="938" spans="1:26" ht="14.25" customHeight="1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</row>
    <row r="939" spans="1:26" ht="14.25" customHeight="1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</row>
    <row r="940" spans="1:26" ht="14.25" customHeight="1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</row>
    <row r="941" spans="1:26" ht="14.25" customHeight="1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</row>
    <row r="942" spans="1:26" ht="14.25" customHeight="1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</row>
    <row r="943" spans="1:26" ht="14.25" customHeight="1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</row>
    <row r="944" spans="1:26" ht="14.25" customHeight="1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</row>
    <row r="945" spans="1:26" ht="14.25" customHeight="1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</row>
    <row r="946" spans="1:26" ht="14.25" customHeight="1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</row>
    <row r="947" spans="1:26" ht="14.25" customHeight="1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</row>
    <row r="948" spans="1:26" ht="14.25" customHeight="1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</row>
    <row r="949" spans="1:26" ht="14.25" customHeight="1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</row>
    <row r="950" spans="1:26" ht="14.25" customHeight="1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</row>
    <row r="951" spans="1:26" ht="14.25" customHeight="1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</row>
    <row r="952" spans="1:26" ht="14.25" customHeight="1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</row>
    <row r="953" spans="1:26" ht="14.25" customHeight="1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</row>
    <row r="954" spans="1:26" ht="14.25" customHeight="1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</row>
    <row r="955" spans="1:26" ht="14.25" customHeight="1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</row>
    <row r="956" spans="1:26" ht="14.25" customHeight="1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</row>
    <row r="957" spans="1:26" ht="14.25" customHeight="1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</row>
    <row r="958" spans="1:26" ht="14.25" customHeight="1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</row>
    <row r="959" spans="1:26" ht="14.25" customHeight="1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</row>
    <row r="960" spans="1:26" ht="14.25" customHeight="1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</row>
    <row r="961" spans="1:26" ht="14.25" customHeight="1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</row>
    <row r="962" spans="1:26" ht="14.25" customHeight="1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</row>
    <row r="963" spans="1:26" ht="14.25" customHeight="1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</row>
    <row r="964" spans="1:26" ht="14.25" customHeight="1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</row>
    <row r="965" spans="1:26" ht="14.25" customHeight="1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</row>
    <row r="966" spans="1:26" ht="14.25" customHeight="1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</row>
    <row r="967" spans="1:26" ht="14.25" customHeight="1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</row>
    <row r="968" spans="1:26" ht="14.25" customHeight="1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</row>
    <row r="969" spans="1:26" ht="14.25" customHeight="1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</row>
    <row r="970" spans="1:26" ht="14.25" customHeight="1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</row>
    <row r="971" spans="1:26" ht="14.25" customHeight="1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</row>
    <row r="972" spans="1:26" ht="14.25" customHeight="1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</row>
    <row r="973" spans="1:26" ht="14.25" customHeight="1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</row>
    <row r="974" spans="1:26" ht="14.25" customHeight="1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</row>
    <row r="975" spans="1:26" ht="14.25" customHeight="1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</row>
    <row r="976" spans="1:26" ht="14.25" customHeight="1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</row>
    <row r="977" spans="1:26" ht="14.25" customHeight="1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</row>
    <row r="978" spans="1:26" ht="14.25" customHeight="1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</row>
    <row r="979" spans="1:26" ht="14.25" customHeight="1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</row>
    <row r="980" spans="1:26" ht="14.25" customHeight="1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</row>
    <row r="981" spans="1:26" ht="14.25" customHeight="1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</row>
    <row r="982" spans="1:26" ht="14.25" customHeight="1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</row>
    <row r="983" spans="1:26" ht="14.25" customHeight="1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</row>
    <row r="984" spans="1:26" ht="14.25" customHeight="1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</row>
    <row r="985" spans="1:26" ht="14.25" customHeight="1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</row>
    <row r="986" spans="1:26" ht="14.25" customHeight="1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</row>
    <row r="987" spans="1:26" ht="14.25" customHeight="1">
      <c r="A987" s="89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</row>
    <row r="988" spans="1:26" ht="14.25" customHeight="1">
      <c r="A988" s="89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</row>
    <row r="989" spans="1:26" ht="14.25" customHeight="1">
      <c r="A989" s="89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</row>
    <row r="990" spans="1:26" ht="14.25" customHeight="1">
      <c r="A990" s="89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</row>
    <row r="991" spans="1:26" ht="14.25" customHeight="1">
      <c r="A991" s="89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</row>
    <row r="992" spans="1:26" ht="14.25" customHeight="1">
      <c r="A992" s="89"/>
      <c r="B992" s="89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</row>
    <row r="993" spans="1:26" ht="14.25" customHeight="1">
      <c r="A993" s="89"/>
      <c r="B993" s="89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</row>
    <row r="994" spans="1:26" ht="14.25" customHeight="1">
      <c r="A994" s="89"/>
      <c r="B994" s="89"/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</row>
    <row r="995" spans="1:26" ht="14.25" customHeight="1">
      <c r="A995" s="89"/>
      <c r="B995" s="89"/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</row>
    <row r="996" spans="1:26" ht="14.25" customHeight="1">
      <c r="A996" s="89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</row>
    <row r="997" spans="1:26" ht="14.25" customHeight="1">
      <c r="A997" s="89"/>
      <c r="B997" s="89"/>
      <c r="C997" s="89"/>
      <c r="D997" s="89"/>
      <c r="E997" s="89"/>
      <c r="F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</row>
    <row r="998" spans="1:26" ht="14.25" customHeight="1">
      <c r="A998" s="89"/>
      <c r="B998" s="89"/>
      <c r="C998" s="89"/>
      <c r="D998" s="89"/>
      <c r="E998" s="89"/>
      <c r="F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</row>
    <row r="999" spans="1:26" ht="14.25" customHeight="1">
      <c r="A999" s="89"/>
      <c r="B999" s="89"/>
      <c r="C999" s="89"/>
      <c r="D999" s="89"/>
      <c r="E999" s="89"/>
      <c r="F999" s="89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  <c r="V999" s="89"/>
      <c r="W999" s="89"/>
      <c r="X999" s="89"/>
      <c r="Y999" s="89"/>
      <c r="Z999" s="89"/>
    </row>
    <row r="1000" spans="1:26" ht="14.25" customHeight="1">
      <c r="A1000" s="89"/>
      <c r="B1000" s="89"/>
      <c r="C1000" s="89"/>
      <c r="D1000" s="89"/>
      <c r="E1000" s="89"/>
      <c r="F1000" s="89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  <c r="V1000" s="89"/>
      <c r="W1000" s="89"/>
      <c r="X1000" s="89"/>
      <c r="Y1000" s="89"/>
      <c r="Z1000" s="89"/>
    </row>
  </sheetData>
  <autoFilter ref="A1:G343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57" sqref="A57:G57"/>
    </sheetView>
  </sheetViews>
  <sheetFormatPr defaultColWidth="14.42578125" defaultRowHeight="15" customHeight="1"/>
  <cols>
    <col min="1" max="1" width="22.28515625" customWidth="1"/>
    <col min="2" max="2" width="16.42578125" customWidth="1"/>
    <col min="3" max="3" width="239.5703125" customWidth="1"/>
    <col min="4" max="4" width="20.28515625" customWidth="1"/>
    <col min="5" max="5" width="23.5703125" customWidth="1"/>
    <col min="6" max="6" width="26" customWidth="1"/>
    <col min="7" max="7" width="33.28515625" customWidth="1"/>
    <col min="8" max="11" width="8.7109375" customWidth="1"/>
    <col min="12" max="12" width="21.140625" customWidth="1"/>
    <col min="13" max="26" width="8.7109375" customWidth="1"/>
  </cols>
  <sheetData>
    <row r="1" spans="1:26" ht="14.25" customHeight="1"/>
    <row r="2" spans="1:26" ht="19.5" customHeight="1">
      <c r="A2" s="70" t="s">
        <v>118</v>
      </c>
      <c r="B2" s="71"/>
      <c r="C2" s="71"/>
      <c r="D2" s="71"/>
      <c r="E2" s="71"/>
      <c r="F2" s="71"/>
      <c r="G2" s="72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>
      <c r="A3" s="73" t="s">
        <v>0</v>
      </c>
      <c r="B3" s="74" t="s">
        <v>1</v>
      </c>
      <c r="C3" s="74" t="s">
        <v>2</v>
      </c>
      <c r="D3" s="74" t="s">
        <v>3</v>
      </c>
      <c r="E3" s="74" t="s">
        <v>4</v>
      </c>
      <c r="F3" s="75" t="s">
        <v>5</v>
      </c>
      <c r="G3" s="76" t="s">
        <v>6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8" t="s">
        <v>24</v>
      </c>
      <c r="B4" s="9">
        <v>8511</v>
      </c>
      <c r="C4" s="4" t="s">
        <v>8</v>
      </c>
      <c r="D4" s="4" t="s">
        <v>9</v>
      </c>
      <c r="E4" s="4" t="s">
        <v>10</v>
      </c>
      <c r="F4" s="5">
        <v>4951146</v>
      </c>
      <c r="G4" s="10">
        <v>386542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>
      <c r="A5" s="8" t="s">
        <v>20</v>
      </c>
      <c r="B5" s="9">
        <v>8512</v>
      </c>
      <c r="C5" s="4" t="s">
        <v>27</v>
      </c>
      <c r="D5" s="4" t="s">
        <v>9</v>
      </c>
      <c r="E5" s="4" t="s">
        <v>10</v>
      </c>
      <c r="F5" s="5">
        <v>1595032</v>
      </c>
      <c r="G5" s="10">
        <v>15141</v>
      </c>
      <c r="H5" s="6"/>
      <c r="I5" s="6"/>
      <c r="J5" s="6"/>
      <c r="K5" s="6"/>
      <c r="L5" s="6"/>
      <c r="M5" s="6"/>
      <c r="N5" s="6"/>
      <c r="O5" s="6"/>
      <c r="P5" s="7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>
      <c r="A6" s="8" t="s">
        <v>23</v>
      </c>
      <c r="B6" s="9">
        <v>8703</v>
      </c>
      <c r="C6" s="4" t="s">
        <v>41</v>
      </c>
      <c r="D6" s="4" t="s">
        <v>9</v>
      </c>
      <c r="E6" s="4" t="s">
        <v>10</v>
      </c>
      <c r="F6" s="5">
        <v>24582379</v>
      </c>
      <c r="G6" s="10">
        <v>1989239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>
      <c r="A7" s="8" t="s">
        <v>23</v>
      </c>
      <c r="B7" s="9">
        <v>8407</v>
      </c>
      <c r="C7" s="4" t="s">
        <v>43</v>
      </c>
      <c r="D7" s="4" t="s">
        <v>9</v>
      </c>
      <c r="E7" s="4" t="s">
        <v>10</v>
      </c>
      <c r="F7" s="5">
        <v>34597803</v>
      </c>
      <c r="G7" s="10">
        <v>1795957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8" t="s">
        <v>7</v>
      </c>
      <c r="B8" s="9">
        <v>3921</v>
      </c>
      <c r="C8" s="4" t="s">
        <v>47</v>
      </c>
      <c r="D8" s="4" t="s">
        <v>9</v>
      </c>
      <c r="E8" s="4" t="s">
        <v>10</v>
      </c>
      <c r="F8" s="5">
        <v>776410</v>
      </c>
      <c r="G8" s="10">
        <v>40097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>
      <c r="A9" s="8" t="s">
        <v>20</v>
      </c>
      <c r="B9" s="9">
        <v>3920</v>
      </c>
      <c r="C9" s="4" t="s">
        <v>51</v>
      </c>
      <c r="D9" s="4" t="s">
        <v>9</v>
      </c>
      <c r="E9" s="4" t="s">
        <v>10</v>
      </c>
      <c r="F9" s="5">
        <v>1382146</v>
      </c>
      <c r="G9" s="10">
        <v>44975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>
      <c r="A10" s="11" t="s">
        <v>39</v>
      </c>
      <c r="B10" s="12">
        <v>8708</v>
      </c>
      <c r="C10" s="11" t="s">
        <v>54</v>
      </c>
      <c r="D10" s="11" t="s">
        <v>9</v>
      </c>
      <c r="E10" s="11" t="s">
        <v>10</v>
      </c>
      <c r="F10" s="13">
        <v>37604764</v>
      </c>
      <c r="G10" s="13">
        <v>4380133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8" t="s">
        <v>39</v>
      </c>
      <c r="B11" s="9">
        <v>8409</v>
      </c>
      <c r="C11" s="4" t="s">
        <v>65</v>
      </c>
      <c r="D11" s="4" t="s">
        <v>9</v>
      </c>
      <c r="E11" s="4" t="s">
        <v>10</v>
      </c>
      <c r="F11" s="5">
        <v>17747217</v>
      </c>
      <c r="G11" s="10">
        <v>691667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>
      <c r="A12" s="8" t="s">
        <v>7</v>
      </c>
      <c r="B12" s="9">
        <v>4011</v>
      </c>
      <c r="C12" s="4" t="s">
        <v>67</v>
      </c>
      <c r="D12" s="4" t="s">
        <v>9</v>
      </c>
      <c r="E12" s="4" t="s">
        <v>10</v>
      </c>
      <c r="F12" s="5">
        <v>156408</v>
      </c>
      <c r="G12" s="10">
        <v>3146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8" t="s">
        <v>20</v>
      </c>
      <c r="B13" s="9">
        <v>3907</v>
      </c>
      <c r="C13" s="4" t="s">
        <v>68</v>
      </c>
      <c r="D13" s="4" t="s">
        <v>9</v>
      </c>
      <c r="E13" s="4" t="s">
        <v>10</v>
      </c>
      <c r="F13" s="5">
        <v>457021</v>
      </c>
      <c r="G13" s="10">
        <v>3161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8" t="s">
        <v>26</v>
      </c>
      <c r="B14" s="9">
        <v>3908</v>
      </c>
      <c r="C14" s="4" t="s">
        <v>69</v>
      </c>
      <c r="D14" s="4" t="s">
        <v>9</v>
      </c>
      <c r="E14" s="4" t="s">
        <v>10</v>
      </c>
      <c r="F14" s="5">
        <v>7004729</v>
      </c>
      <c r="G14" s="10">
        <v>2236647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8" t="s">
        <v>11</v>
      </c>
      <c r="B15" s="9">
        <v>3913</v>
      </c>
      <c r="C15" s="4" t="s">
        <v>70</v>
      </c>
      <c r="D15" s="4" t="s">
        <v>9</v>
      </c>
      <c r="E15" s="4" t="s">
        <v>10</v>
      </c>
      <c r="F15" s="5">
        <v>1290392</v>
      </c>
      <c r="G15" s="10">
        <v>450000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8" t="s">
        <v>20</v>
      </c>
      <c r="B16" s="9">
        <v>3918</v>
      </c>
      <c r="C16" s="4" t="s">
        <v>72</v>
      </c>
      <c r="D16" s="4" t="s">
        <v>9</v>
      </c>
      <c r="E16" s="4" t="s">
        <v>10</v>
      </c>
      <c r="F16" s="5">
        <v>56755</v>
      </c>
      <c r="G16" s="10">
        <v>495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14" t="s">
        <v>13</v>
      </c>
      <c r="B17" s="15">
        <v>7007</v>
      </c>
      <c r="C17" s="16" t="s">
        <v>77</v>
      </c>
      <c r="D17" s="16" t="s">
        <v>9</v>
      </c>
      <c r="E17" s="16" t="s">
        <v>10</v>
      </c>
      <c r="F17" s="17">
        <v>105528</v>
      </c>
      <c r="G17" s="18">
        <v>35612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21.75" customHeight="1">
      <c r="A18" s="69" t="s">
        <v>78</v>
      </c>
      <c r="B18" s="65"/>
      <c r="C18" s="65"/>
      <c r="D18" s="65"/>
      <c r="E18" s="65"/>
      <c r="F18" s="65"/>
      <c r="G18" s="57"/>
      <c r="H18" s="6"/>
      <c r="I18" s="6"/>
      <c r="J18" s="6"/>
      <c r="K18" s="6"/>
      <c r="L18" s="6"/>
      <c r="M18" s="6"/>
      <c r="N18" s="6"/>
      <c r="O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77" t="s">
        <v>0</v>
      </c>
      <c r="B19" s="78" t="s">
        <v>1</v>
      </c>
      <c r="C19" s="78" t="s">
        <v>2</v>
      </c>
      <c r="D19" s="78" t="s">
        <v>3</v>
      </c>
      <c r="E19" s="78" t="s">
        <v>4</v>
      </c>
      <c r="F19" s="79" t="s">
        <v>5</v>
      </c>
      <c r="G19" s="80" t="s">
        <v>6</v>
      </c>
    </row>
    <row r="20" spans="1:26" ht="14.25" customHeight="1">
      <c r="A20" s="8" t="s">
        <v>20</v>
      </c>
      <c r="B20" s="9">
        <v>3913</v>
      </c>
      <c r="C20" s="4" t="s">
        <v>70</v>
      </c>
      <c r="D20" s="4" t="s">
        <v>9</v>
      </c>
      <c r="E20" s="4" t="s">
        <v>22</v>
      </c>
      <c r="F20" s="5">
        <v>1785</v>
      </c>
      <c r="G20" s="10">
        <v>159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>
      <c r="A21" s="8" t="s">
        <v>20</v>
      </c>
      <c r="B21" s="9">
        <v>3918</v>
      </c>
      <c r="C21" s="4" t="s">
        <v>72</v>
      </c>
      <c r="D21" s="4" t="s">
        <v>9</v>
      </c>
      <c r="E21" s="4" t="s">
        <v>22</v>
      </c>
      <c r="F21" s="5">
        <v>170773</v>
      </c>
      <c r="G21" s="10">
        <v>980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>
      <c r="A22" s="8" t="s">
        <v>26</v>
      </c>
      <c r="B22" s="9">
        <v>3920</v>
      </c>
      <c r="C22" s="4" t="s">
        <v>51</v>
      </c>
      <c r="D22" s="4" t="s">
        <v>9</v>
      </c>
      <c r="E22" s="4" t="s">
        <v>22</v>
      </c>
      <c r="F22" s="5">
        <v>294041</v>
      </c>
      <c r="G22" s="10">
        <v>58458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>
      <c r="A23" s="8" t="s">
        <v>49</v>
      </c>
      <c r="B23" s="9">
        <v>3921</v>
      </c>
      <c r="C23" s="4" t="s">
        <v>47</v>
      </c>
      <c r="D23" s="4" t="s">
        <v>9</v>
      </c>
      <c r="E23" s="4" t="s">
        <v>22</v>
      </c>
      <c r="F23" s="5">
        <v>569560</v>
      </c>
      <c r="G23" s="10">
        <v>2398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>
      <c r="A24" s="8" t="s">
        <v>13</v>
      </c>
      <c r="B24" s="9">
        <v>4011</v>
      </c>
      <c r="C24" s="4" t="s">
        <v>67</v>
      </c>
      <c r="D24" s="4" t="s">
        <v>9</v>
      </c>
      <c r="E24" s="4" t="s">
        <v>22</v>
      </c>
      <c r="F24" s="5">
        <v>180141</v>
      </c>
      <c r="G24" s="10">
        <v>50528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>
      <c r="A25" s="8" t="s">
        <v>16</v>
      </c>
      <c r="B25" s="9">
        <v>7005</v>
      </c>
      <c r="C25" s="4" t="s">
        <v>74</v>
      </c>
      <c r="D25" s="4" t="s">
        <v>9</v>
      </c>
      <c r="E25" s="4" t="s">
        <v>22</v>
      </c>
      <c r="F25" s="5">
        <v>80</v>
      </c>
      <c r="G25" s="10">
        <v>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>
      <c r="A26" s="8" t="s">
        <v>13</v>
      </c>
      <c r="B26" s="9">
        <v>7007</v>
      </c>
      <c r="C26" s="4" t="s">
        <v>77</v>
      </c>
      <c r="D26" s="4" t="s">
        <v>9</v>
      </c>
      <c r="E26" s="4" t="s">
        <v>22</v>
      </c>
      <c r="F26" s="5">
        <v>21694</v>
      </c>
      <c r="G26" s="10">
        <v>1893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>
      <c r="A27" s="8" t="s">
        <v>24</v>
      </c>
      <c r="B27" s="9">
        <v>8407</v>
      </c>
      <c r="C27" s="4" t="s">
        <v>43</v>
      </c>
      <c r="D27" s="4" t="s">
        <v>9</v>
      </c>
      <c r="E27" s="4" t="s">
        <v>22</v>
      </c>
      <c r="F27" s="5">
        <v>11121</v>
      </c>
      <c r="G27" s="10">
        <v>1075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>
      <c r="A28" s="8" t="s">
        <v>16</v>
      </c>
      <c r="B28" s="9">
        <v>8409</v>
      </c>
      <c r="C28" s="4" t="s">
        <v>65</v>
      </c>
      <c r="D28" s="4" t="s">
        <v>9</v>
      </c>
      <c r="E28" s="4" t="s">
        <v>22</v>
      </c>
      <c r="F28" s="5">
        <v>1170</v>
      </c>
      <c r="G28" s="10">
        <v>2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>
      <c r="A29" s="8" t="s">
        <v>25</v>
      </c>
      <c r="B29" s="9">
        <v>8511</v>
      </c>
      <c r="C29" s="4" t="s">
        <v>8</v>
      </c>
      <c r="D29" s="4" t="s">
        <v>9</v>
      </c>
      <c r="E29" s="4" t="s">
        <v>22</v>
      </c>
      <c r="F29" s="5">
        <v>133106</v>
      </c>
      <c r="G29" s="10">
        <v>12890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>
      <c r="A30" s="8" t="s">
        <v>38</v>
      </c>
      <c r="B30" s="9">
        <v>8512</v>
      </c>
      <c r="C30" s="4" t="s">
        <v>27</v>
      </c>
      <c r="D30" s="4" t="s">
        <v>9</v>
      </c>
      <c r="E30" s="4" t="s">
        <v>22</v>
      </c>
      <c r="F30" s="5">
        <v>58585</v>
      </c>
      <c r="G30" s="10">
        <v>3434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>
      <c r="A31" s="19" t="s">
        <v>56</v>
      </c>
      <c r="B31" s="12">
        <v>8708</v>
      </c>
      <c r="C31" s="11" t="s">
        <v>54</v>
      </c>
      <c r="D31" s="11" t="s">
        <v>9</v>
      </c>
      <c r="E31" s="11" t="s">
        <v>22</v>
      </c>
      <c r="F31" s="13">
        <v>37392242</v>
      </c>
      <c r="G31" s="20">
        <v>2892757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>
      <c r="A32" s="14" t="s">
        <v>13</v>
      </c>
      <c r="B32" s="15">
        <v>8711</v>
      </c>
      <c r="C32" s="16" t="s">
        <v>42</v>
      </c>
      <c r="D32" s="16" t="s">
        <v>9</v>
      </c>
      <c r="E32" s="16" t="s">
        <v>22</v>
      </c>
      <c r="F32" s="17">
        <v>28282</v>
      </c>
      <c r="G32" s="18">
        <v>8818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22.5" customHeight="1">
      <c r="A33" s="69" t="s">
        <v>79</v>
      </c>
      <c r="B33" s="65"/>
      <c r="C33" s="65"/>
      <c r="D33" s="65"/>
      <c r="E33" s="65"/>
      <c r="F33" s="65"/>
      <c r="G33" s="57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>
      <c r="A34" s="77" t="s">
        <v>0</v>
      </c>
      <c r="B34" s="78" t="s">
        <v>1</v>
      </c>
      <c r="C34" s="78" t="s">
        <v>2</v>
      </c>
      <c r="D34" s="78" t="s">
        <v>3</v>
      </c>
      <c r="E34" s="78" t="s">
        <v>4</v>
      </c>
      <c r="F34" s="79" t="s">
        <v>5</v>
      </c>
      <c r="G34" s="80" t="s">
        <v>6</v>
      </c>
      <c r="P34" s="6"/>
    </row>
    <row r="35" spans="1:26" ht="14.25" customHeight="1">
      <c r="A35" s="8" t="s">
        <v>33</v>
      </c>
      <c r="B35" s="4">
        <v>8512</v>
      </c>
      <c r="C35" s="4" t="s">
        <v>27</v>
      </c>
      <c r="D35" s="4" t="s">
        <v>9</v>
      </c>
      <c r="E35" s="4" t="s">
        <v>31</v>
      </c>
      <c r="F35" s="5">
        <v>5101</v>
      </c>
      <c r="G35" s="10">
        <v>432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>
      <c r="A36" s="8" t="s">
        <v>23</v>
      </c>
      <c r="B36" s="4">
        <v>3920</v>
      </c>
      <c r="C36" s="4" t="s">
        <v>51</v>
      </c>
      <c r="D36" s="4" t="s">
        <v>9</v>
      </c>
      <c r="E36" s="4" t="s">
        <v>31</v>
      </c>
      <c r="F36" s="5">
        <v>1723323</v>
      </c>
      <c r="G36" s="10">
        <v>200794</v>
      </c>
      <c r="H36" s="6"/>
      <c r="I36" s="6"/>
      <c r="J36" s="6"/>
      <c r="K36" s="6"/>
      <c r="L36" s="6"/>
      <c r="M36" s="6"/>
      <c r="N36" s="6"/>
      <c r="O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>
      <c r="A37" s="8" t="s">
        <v>39</v>
      </c>
      <c r="B37" s="4">
        <v>8708</v>
      </c>
      <c r="C37" s="4" t="s">
        <v>54</v>
      </c>
      <c r="D37" s="4" t="s">
        <v>9</v>
      </c>
      <c r="E37" s="4" t="s">
        <v>31</v>
      </c>
      <c r="F37" s="5">
        <v>1835504</v>
      </c>
      <c r="G37" s="10">
        <v>36939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>
      <c r="A38" s="8" t="s">
        <v>26</v>
      </c>
      <c r="B38" s="4">
        <v>8409</v>
      </c>
      <c r="C38" s="4" t="s">
        <v>65</v>
      </c>
      <c r="D38" s="4" t="s">
        <v>9</v>
      </c>
      <c r="E38" s="4" t="s">
        <v>31</v>
      </c>
      <c r="F38" s="5">
        <v>4586</v>
      </c>
      <c r="G38" s="10">
        <v>12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>
      <c r="A39" s="19" t="s">
        <v>24</v>
      </c>
      <c r="B39" s="11">
        <v>3907</v>
      </c>
      <c r="C39" s="11" t="s">
        <v>68</v>
      </c>
      <c r="D39" s="11" t="s">
        <v>9</v>
      </c>
      <c r="E39" s="11" t="s">
        <v>31</v>
      </c>
      <c r="F39" s="13">
        <v>3506496</v>
      </c>
      <c r="G39" s="20">
        <v>1366730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>
      <c r="A40" s="8" t="s">
        <v>75</v>
      </c>
      <c r="B40" s="4">
        <v>7005</v>
      </c>
      <c r="C40" s="4" t="s">
        <v>74</v>
      </c>
      <c r="D40" s="4" t="s">
        <v>9</v>
      </c>
      <c r="E40" s="4" t="s">
        <v>31</v>
      </c>
      <c r="F40" s="5">
        <v>246948</v>
      </c>
      <c r="G40" s="10">
        <v>293903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>
      <c r="A41" s="14" t="s">
        <v>56</v>
      </c>
      <c r="B41" s="16">
        <v>7007</v>
      </c>
      <c r="C41" s="16" t="s">
        <v>77</v>
      </c>
      <c r="D41" s="16" t="s">
        <v>9</v>
      </c>
      <c r="E41" s="16" t="s">
        <v>31</v>
      </c>
      <c r="F41" s="17">
        <v>130566</v>
      </c>
      <c r="G41" s="18">
        <v>27112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23.25" customHeight="1">
      <c r="A42" s="69" t="s">
        <v>80</v>
      </c>
      <c r="B42" s="65"/>
      <c r="C42" s="65"/>
      <c r="D42" s="65"/>
      <c r="E42" s="65"/>
      <c r="F42" s="65"/>
      <c r="G42" s="57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>
      <c r="A43" s="77" t="s">
        <v>0</v>
      </c>
      <c r="B43" s="78" t="s">
        <v>1</v>
      </c>
      <c r="C43" s="78" t="s">
        <v>2</v>
      </c>
      <c r="D43" s="78" t="s">
        <v>3</v>
      </c>
      <c r="E43" s="78" t="s">
        <v>4</v>
      </c>
      <c r="F43" s="79" t="s">
        <v>5</v>
      </c>
      <c r="G43" s="80" t="s">
        <v>6</v>
      </c>
      <c r="P43" s="6"/>
    </row>
    <row r="44" spans="1:26" ht="14.25" customHeight="1">
      <c r="A44" s="8" t="s">
        <v>13</v>
      </c>
      <c r="B44" s="4">
        <v>8511</v>
      </c>
      <c r="C44" s="4" t="s">
        <v>8</v>
      </c>
      <c r="D44" s="4" t="s">
        <v>9</v>
      </c>
      <c r="E44" s="4" t="s">
        <v>12</v>
      </c>
      <c r="F44" s="5">
        <v>62946</v>
      </c>
      <c r="G44" s="10">
        <v>5648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>
      <c r="A45" s="8" t="s">
        <v>20</v>
      </c>
      <c r="B45" s="4">
        <v>8512</v>
      </c>
      <c r="C45" s="4" t="s">
        <v>27</v>
      </c>
      <c r="D45" s="4" t="s">
        <v>9</v>
      </c>
      <c r="E45" s="4" t="s">
        <v>12</v>
      </c>
      <c r="F45" s="5">
        <v>761049</v>
      </c>
      <c r="G45" s="10">
        <v>90176</v>
      </c>
      <c r="H45" s="6"/>
      <c r="I45" s="6"/>
      <c r="J45" s="6"/>
      <c r="K45" s="6"/>
      <c r="L45" s="6"/>
      <c r="M45" s="6"/>
      <c r="N45" s="6"/>
      <c r="O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>
      <c r="A46" s="8" t="s">
        <v>13</v>
      </c>
      <c r="B46" s="4">
        <v>8703</v>
      </c>
      <c r="C46" s="4" t="s">
        <v>41</v>
      </c>
      <c r="D46" s="4" t="s">
        <v>9</v>
      </c>
      <c r="E46" s="4" t="s">
        <v>12</v>
      </c>
      <c r="F46" s="5">
        <v>6612940</v>
      </c>
      <c r="G46" s="10">
        <v>447112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>
      <c r="A47" s="8" t="s">
        <v>16</v>
      </c>
      <c r="B47" s="4">
        <v>3920</v>
      </c>
      <c r="C47" s="4" t="s">
        <v>51</v>
      </c>
      <c r="D47" s="4" t="s">
        <v>9</v>
      </c>
      <c r="E47" s="4" t="s">
        <v>12</v>
      </c>
      <c r="F47" s="5">
        <v>1337173</v>
      </c>
      <c r="G47" s="10">
        <v>239830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>
      <c r="A48" s="8" t="s">
        <v>13</v>
      </c>
      <c r="B48" s="4">
        <v>8708</v>
      </c>
      <c r="C48" s="4" t="s">
        <v>54</v>
      </c>
      <c r="D48" s="4" t="s">
        <v>9</v>
      </c>
      <c r="E48" s="4" t="s">
        <v>12</v>
      </c>
      <c r="F48" s="5">
        <v>7385838</v>
      </c>
      <c r="G48" s="10">
        <v>1296138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>
      <c r="A49" s="8" t="s">
        <v>13</v>
      </c>
      <c r="B49" s="4">
        <v>8409</v>
      </c>
      <c r="C49" s="4" t="s">
        <v>65</v>
      </c>
      <c r="D49" s="4" t="s">
        <v>9</v>
      </c>
      <c r="E49" s="4" t="s">
        <v>12</v>
      </c>
      <c r="F49" s="5">
        <v>132085</v>
      </c>
      <c r="G49" s="10">
        <v>4490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>
      <c r="A50" s="8" t="s">
        <v>13</v>
      </c>
      <c r="B50" s="4">
        <v>4011</v>
      </c>
      <c r="C50" s="4" t="s">
        <v>67</v>
      </c>
      <c r="D50" s="4" t="s">
        <v>9</v>
      </c>
      <c r="E50" s="4" t="s">
        <v>12</v>
      </c>
      <c r="F50" s="5">
        <v>25470</v>
      </c>
      <c r="G50" s="10">
        <v>10391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>
      <c r="A51" s="8" t="s">
        <v>16</v>
      </c>
      <c r="B51" s="4">
        <v>3907</v>
      </c>
      <c r="C51" s="4" t="s">
        <v>68</v>
      </c>
      <c r="D51" s="4" t="s">
        <v>9</v>
      </c>
      <c r="E51" s="4" t="s">
        <v>12</v>
      </c>
      <c r="F51" s="5">
        <v>574971</v>
      </c>
      <c r="G51" s="10">
        <v>184640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>
      <c r="A52" s="8" t="s">
        <v>7</v>
      </c>
      <c r="B52" s="4">
        <v>3913</v>
      </c>
      <c r="C52" s="4" t="s">
        <v>70</v>
      </c>
      <c r="D52" s="4" t="s">
        <v>9</v>
      </c>
      <c r="E52" s="4" t="s">
        <v>12</v>
      </c>
      <c r="F52" s="5">
        <v>40718</v>
      </c>
      <c r="G52" s="10">
        <v>1025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>
      <c r="A53" s="19" t="s">
        <v>35</v>
      </c>
      <c r="B53" s="11">
        <v>3918</v>
      </c>
      <c r="C53" s="11" t="s">
        <v>72</v>
      </c>
      <c r="D53" s="11" t="s">
        <v>9</v>
      </c>
      <c r="E53" s="11" t="s">
        <v>12</v>
      </c>
      <c r="F53" s="13">
        <v>3477474</v>
      </c>
      <c r="G53" s="20">
        <v>1804594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>
      <c r="A54" s="8" t="s">
        <v>26</v>
      </c>
      <c r="B54" s="4">
        <v>7005</v>
      </c>
      <c r="C54" s="4" t="s">
        <v>74</v>
      </c>
      <c r="D54" s="4" t="s">
        <v>9</v>
      </c>
      <c r="E54" s="4" t="s">
        <v>12</v>
      </c>
      <c r="F54" s="5">
        <v>32450</v>
      </c>
      <c r="G54" s="10">
        <v>39737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>
      <c r="A55" s="14" t="s">
        <v>13</v>
      </c>
      <c r="B55" s="16">
        <v>7007</v>
      </c>
      <c r="C55" s="16" t="s">
        <v>77</v>
      </c>
      <c r="D55" s="16" t="s">
        <v>9</v>
      </c>
      <c r="E55" s="16" t="s">
        <v>12</v>
      </c>
      <c r="F55" s="17">
        <v>76503</v>
      </c>
      <c r="G55" s="18">
        <v>22037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20.25" customHeight="1">
      <c r="A56" s="69" t="s">
        <v>81</v>
      </c>
      <c r="B56" s="65"/>
      <c r="C56" s="65"/>
      <c r="D56" s="65"/>
      <c r="E56" s="65"/>
      <c r="F56" s="65"/>
      <c r="G56" s="57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>
      <c r="A57" s="77" t="s">
        <v>0</v>
      </c>
      <c r="B57" s="78" t="s">
        <v>1</v>
      </c>
      <c r="C57" s="78" t="s">
        <v>2</v>
      </c>
      <c r="D57" s="78" t="s">
        <v>3</v>
      </c>
      <c r="E57" s="78" t="s">
        <v>4</v>
      </c>
      <c r="F57" s="79" t="s">
        <v>5</v>
      </c>
      <c r="G57" s="80" t="s">
        <v>6</v>
      </c>
      <c r="P57" s="6"/>
    </row>
    <row r="58" spans="1:26" ht="14.25" customHeight="1">
      <c r="A58" s="8" t="s">
        <v>16</v>
      </c>
      <c r="B58" s="4">
        <v>8511</v>
      </c>
      <c r="C58" s="4" t="s">
        <v>8</v>
      </c>
      <c r="D58" s="4" t="s">
        <v>9</v>
      </c>
      <c r="E58" s="4" t="s">
        <v>15</v>
      </c>
      <c r="F58" s="5">
        <v>50889</v>
      </c>
      <c r="G58" s="10">
        <v>480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>
      <c r="A59" s="21" t="s">
        <v>16</v>
      </c>
      <c r="B59" s="22">
        <v>8512</v>
      </c>
      <c r="C59" s="22" t="s">
        <v>27</v>
      </c>
      <c r="D59" s="22" t="s">
        <v>9</v>
      </c>
      <c r="E59" s="22" t="s">
        <v>15</v>
      </c>
      <c r="F59" s="23">
        <v>61425</v>
      </c>
      <c r="G59" s="24">
        <v>838</v>
      </c>
      <c r="H59" s="6"/>
      <c r="I59" s="6"/>
      <c r="J59" s="6"/>
      <c r="K59" s="6"/>
      <c r="L59" s="6"/>
      <c r="M59" s="6"/>
      <c r="N59" s="6"/>
      <c r="O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>
      <c r="A60" s="8" t="s">
        <v>32</v>
      </c>
      <c r="B60" s="4">
        <v>8408</v>
      </c>
      <c r="C60" s="4" t="s">
        <v>45</v>
      </c>
      <c r="D60" s="4" t="s">
        <v>9</v>
      </c>
      <c r="E60" s="4" t="s">
        <v>15</v>
      </c>
      <c r="F60" s="5">
        <v>707601</v>
      </c>
      <c r="G60" s="10">
        <v>48469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>
      <c r="A61" s="8" t="s">
        <v>18</v>
      </c>
      <c r="B61" s="4">
        <v>3921</v>
      </c>
      <c r="C61" s="4" t="s">
        <v>47</v>
      </c>
      <c r="D61" s="4" t="s">
        <v>9</v>
      </c>
      <c r="E61" s="4" t="s">
        <v>15</v>
      </c>
      <c r="F61" s="5">
        <v>127284</v>
      </c>
      <c r="G61" s="10">
        <v>150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>
      <c r="A62" s="8" t="s">
        <v>18</v>
      </c>
      <c r="B62" s="4">
        <v>3920</v>
      </c>
      <c r="C62" s="4" t="s">
        <v>51</v>
      </c>
      <c r="D62" s="4" t="s">
        <v>9</v>
      </c>
      <c r="E62" s="4" t="s">
        <v>15</v>
      </c>
      <c r="F62" s="5">
        <v>150327</v>
      </c>
      <c r="G62" s="10">
        <v>8510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>
      <c r="A63" s="8" t="s">
        <v>16</v>
      </c>
      <c r="B63" s="4">
        <v>8708</v>
      </c>
      <c r="C63" s="4" t="s">
        <v>54</v>
      </c>
      <c r="D63" s="4" t="s">
        <v>9</v>
      </c>
      <c r="E63" s="4" t="s">
        <v>15</v>
      </c>
      <c r="F63" s="5">
        <v>948108</v>
      </c>
      <c r="G63" s="10">
        <v>45879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>
      <c r="A64" s="8" t="s">
        <v>13</v>
      </c>
      <c r="B64" s="4">
        <v>8409</v>
      </c>
      <c r="C64" s="4" t="s">
        <v>65</v>
      </c>
      <c r="D64" s="4" t="s">
        <v>9</v>
      </c>
      <c r="E64" s="4" t="s">
        <v>15</v>
      </c>
      <c r="F64" s="5">
        <v>39297</v>
      </c>
      <c r="G64" s="10">
        <v>6096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>
      <c r="A65" s="8" t="s">
        <v>16</v>
      </c>
      <c r="B65" s="4">
        <v>4011</v>
      </c>
      <c r="C65" s="4" t="s">
        <v>67</v>
      </c>
      <c r="D65" s="4" t="s">
        <v>9</v>
      </c>
      <c r="E65" s="4" t="s">
        <v>15</v>
      </c>
      <c r="F65" s="5">
        <v>2107</v>
      </c>
      <c r="G65" s="10">
        <v>335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>
      <c r="A66" s="19" t="s">
        <v>20</v>
      </c>
      <c r="B66" s="11">
        <v>3907</v>
      </c>
      <c r="C66" s="11" t="s">
        <v>68</v>
      </c>
      <c r="D66" s="11" t="s">
        <v>9</v>
      </c>
      <c r="E66" s="11" t="s">
        <v>15</v>
      </c>
      <c r="F66" s="13">
        <v>9694767</v>
      </c>
      <c r="G66" s="20">
        <v>3197759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>
      <c r="A67" s="8" t="s">
        <v>32</v>
      </c>
      <c r="B67" s="4">
        <v>3913</v>
      </c>
      <c r="C67" s="4" t="s">
        <v>70</v>
      </c>
      <c r="D67" s="4" t="s">
        <v>9</v>
      </c>
      <c r="E67" s="4" t="s">
        <v>15</v>
      </c>
      <c r="F67" s="5">
        <v>646922</v>
      </c>
      <c r="G67" s="10">
        <v>47880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>
      <c r="A68" s="8" t="s">
        <v>48</v>
      </c>
      <c r="B68" s="4">
        <v>7005</v>
      </c>
      <c r="C68" s="4" t="s">
        <v>74</v>
      </c>
      <c r="D68" s="4" t="s">
        <v>9</v>
      </c>
      <c r="E68" s="4" t="s">
        <v>15</v>
      </c>
      <c r="F68" s="5">
        <v>1726390</v>
      </c>
      <c r="G68" s="10">
        <v>2196827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>
      <c r="A69" s="8" t="s">
        <v>57</v>
      </c>
      <c r="B69" s="4">
        <v>7006</v>
      </c>
      <c r="C69" s="4" t="s">
        <v>76</v>
      </c>
      <c r="D69" s="4" t="s">
        <v>9</v>
      </c>
      <c r="E69" s="4" t="s">
        <v>15</v>
      </c>
      <c r="F69" s="5">
        <v>212720</v>
      </c>
      <c r="G69" s="10">
        <v>202663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>
      <c r="A70" s="14" t="s">
        <v>48</v>
      </c>
      <c r="B70" s="16">
        <v>7007</v>
      </c>
      <c r="C70" s="16" t="s">
        <v>77</v>
      </c>
      <c r="D70" s="16" t="s">
        <v>9</v>
      </c>
      <c r="E70" s="16" t="s">
        <v>15</v>
      </c>
      <c r="F70" s="17">
        <v>276017</v>
      </c>
      <c r="G70" s="18">
        <v>98114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>
      <c r="P71" s="6"/>
    </row>
    <row r="72" spans="1:26" ht="14.25" customHeight="1">
      <c r="P72" s="6"/>
    </row>
    <row r="73" spans="1:26" ht="14.25" customHeight="1"/>
    <row r="74" spans="1:26" ht="14.25" customHeight="1"/>
    <row r="75" spans="1:26" ht="14.25" customHeight="1"/>
    <row r="76" spans="1:26" ht="14.25" customHeight="1"/>
    <row r="77" spans="1:26" ht="14.25" customHeight="1"/>
    <row r="78" spans="1:26" ht="14.25" customHeight="1"/>
    <row r="79" spans="1:26" ht="14.25" customHeight="1"/>
    <row r="80" spans="1:26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2:G2"/>
    <mergeCell ref="A18:G18"/>
    <mergeCell ref="A33:G33"/>
    <mergeCell ref="A42:G42"/>
    <mergeCell ref="A56:G56"/>
  </mergeCells>
  <pageMargins left="0.511811024" right="0.511811024" top="0.78740157499999996" bottom="0.78740157499999996" header="0" footer="0"/>
  <pageSetup paperSize="9" orientation="portrait" r:id="rId1"/>
  <colBreaks count="1" manualBreakCount="1">
    <brk id="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A5" sqref="A5:O5"/>
    </sheetView>
  </sheetViews>
  <sheetFormatPr defaultColWidth="14.42578125" defaultRowHeight="15" customHeight="1"/>
  <cols>
    <col min="1" max="2" width="8.7109375" customWidth="1"/>
    <col min="3" max="3" width="2" customWidth="1"/>
    <col min="4" max="4" width="8.7109375" customWidth="1"/>
    <col min="5" max="5" width="3.85546875" customWidth="1"/>
    <col min="6" max="6" width="5.140625" hidden="1" customWidth="1"/>
    <col min="7" max="7" width="8.7109375" customWidth="1"/>
    <col min="8" max="8" width="8.5703125" customWidth="1"/>
    <col min="9" max="9" width="0.85546875" customWidth="1"/>
    <col min="10" max="10" width="8.7109375" customWidth="1"/>
    <col min="11" max="11" width="2.5703125" customWidth="1"/>
    <col min="12" max="12" width="9.140625" hidden="1" customWidth="1"/>
    <col min="13" max="13" width="8.7109375" customWidth="1"/>
    <col min="14" max="15" width="4.7109375" customWidth="1"/>
    <col min="16" max="26" width="8.7109375" customWidth="1"/>
  </cols>
  <sheetData>
    <row r="1" spans="1:15" ht="37.5" customHeight="1">
      <c r="A1" s="62" t="s">
        <v>82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</row>
    <row r="2" spans="1:15" ht="33.75" customHeight="1">
      <c r="A2" s="66" t="s">
        <v>83</v>
      </c>
      <c r="B2" s="67"/>
      <c r="C2" s="68"/>
      <c r="D2" s="66" t="s">
        <v>84</v>
      </c>
      <c r="E2" s="67"/>
      <c r="F2" s="68"/>
      <c r="G2" s="66" t="s">
        <v>85</v>
      </c>
      <c r="H2" s="67"/>
      <c r="I2" s="68"/>
      <c r="J2" s="66" t="s">
        <v>86</v>
      </c>
      <c r="K2" s="67"/>
      <c r="L2" s="68"/>
      <c r="M2" s="66" t="s">
        <v>87</v>
      </c>
      <c r="N2" s="67"/>
      <c r="O2" s="68"/>
    </row>
    <row r="3" spans="1:15" ht="14.25" customHeight="1">
      <c r="A3" s="46" t="s">
        <v>88</v>
      </c>
      <c r="B3" s="47"/>
      <c r="C3" s="48"/>
      <c r="D3" s="46" t="s">
        <v>89</v>
      </c>
      <c r="E3" s="47"/>
      <c r="F3" s="48"/>
      <c r="G3" s="46" t="s">
        <v>90</v>
      </c>
      <c r="H3" s="47"/>
      <c r="I3" s="48"/>
      <c r="J3" s="46" t="s">
        <v>91</v>
      </c>
      <c r="K3" s="47"/>
      <c r="L3" s="48"/>
      <c r="M3" s="46" t="s">
        <v>92</v>
      </c>
      <c r="N3" s="47"/>
      <c r="O3" s="48"/>
    </row>
    <row r="4" spans="1:15" ht="14.25" customHeight="1">
      <c r="A4" s="49" t="s">
        <v>93</v>
      </c>
      <c r="B4" s="44"/>
      <c r="C4" s="45"/>
      <c r="D4" s="50" t="s">
        <v>94</v>
      </c>
      <c r="E4" s="44"/>
      <c r="F4" s="44"/>
      <c r="G4" s="49" t="s">
        <v>95</v>
      </c>
      <c r="H4" s="44"/>
      <c r="I4" s="45"/>
      <c r="J4" s="50" t="s">
        <v>96</v>
      </c>
      <c r="K4" s="44"/>
      <c r="L4" s="45"/>
      <c r="M4" s="49" t="s">
        <v>97</v>
      </c>
      <c r="N4" s="44"/>
      <c r="O4" s="45"/>
    </row>
    <row r="5" spans="1:15" ht="21" customHeight="1">
      <c r="A5" s="69" t="s">
        <v>98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57"/>
    </row>
    <row r="6" spans="1:15" ht="14.25" customHeight="1">
      <c r="A6" s="49" t="s">
        <v>88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</row>
    <row r="7" spans="1:15" ht="14.25" customHeight="1">
      <c r="A7" s="49" t="s">
        <v>99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</row>
    <row r="8" spans="1:15" ht="14.25" customHeight="1"/>
    <row r="9" spans="1:15" ht="14.25" customHeight="1"/>
    <row r="10" spans="1:15" ht="14.25" customHeight="1"/>
    <row r="11" spans="1:15" ht="14.25" customHeight="1"/>
    <row r="12" spans="1:15" ht="14.25" customHeight="1"/>
    <row r="13" spans="1:15" ht="14.25" customHeight="1"/>
    <row r="14" spans="1:15" ht="14.25" customHeight="1"/>
    <row r="15" spans="1:15" ht="14.25" customHeight="1"/>
    <row r="16" spans="1:1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9">
    <mergeCell ref="A1:O1"/>
    <mergeCell ref="A2:C2"/>
    <mergeCell ref="D2:F2"/>
    <mergeCell ref="G2:I2"/>
    <mergeCell ref="J2:L2"/>
    <mergeCell ref="M2:O2"/>
    <mergeCell ref="A5:O5"/>
    <mergeCell ref="A6:O6"/>
    <mergeCell ref="A7:O7"/>
    <mergeCell ref="J3:L3"/>
    <mergeCell ref="M3:O3"/>
    <mergeCell ref="J4:L4"/>
    <mergeCell ref="M4:O4"/>
    <mergeCell ref="A3:C3"/>
    <mergeCell ref="D3:F3"/>
    <mergeCell ref="G3:I3"/>
    <mergeCell ref="A4:C4"/>
    <mergeCell ref="D4:F4"/>
    <mergeCell ref="G4:I4"/>
  </mergeCell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13" workbookViewId="0">
      <selection activeCell="B26" sqref="B26"/>
    </sheetView>
  </sheetViews>
  <sheetFormatPr defaultColWidth="14.42578125" defaultRowHeight="15" customHeight="1"/>
  <cols>
    <col min="1" max="1" width="17.140625" customWidth="1"/>
    <col min="2" max="2" width="22.42578125" customWidth="1"/>
    <col min="3" max="3" width="19.28515625" customWidth="1"/>
    <col min="4" max="4" width="24.140625" customWidth="1"/>
    <col min="5" max="5" width="17.42578125" customWidth="1"/>
    <col min="6" max="6" width="24.140625" customWidth="1"/>
    <col min="7" max="7" width="17.42578125" customWidth="1"/>
    <col min="8" max="8" width="24.140625" customWidth="1"/>
    <col min="9" max="26" width="9.140625" customWidth="1"/>
  </cols>
  <sheetData>
    <row r="1" spans="1:26" ht="21.75" customHeight="1">
      <c r="A1" s="53" t="s">
        <v>100</v>
      </c>
      <c r="B1" s="54"/>
      <c r="C1" s="54"/>
      <c r="D1" s="54"/>
      <c r="E1" s="54"/>
      <c r="F1" s="54"/>
      <c r="G1" s="54"/>
      <c r="H1" s="5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20.25" customHeight="1">
      <c r="A2" s="56"/>
      <c r="B2" s="57"/>
      <c r="C2" s="58">
        <v>2020</v>
      </c>
      <c r="D2" s="59"/>
      <c r="E2" s="58">
        <v>2021</v>
      </c>
      <c r="F2" s="59"/>
      <c r="G2" s="58">
        <v>2022</v>
      </c>
      <c r="H2" s="59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4.25" customHeight="1">
      <c r="A3" s="60" t="s">
        <v>101</v>
      </c>
      <c r="B3" s="61" t="s">
        <v>102</v>
      </c>
      <c r="C3" s="60" t="s">
        <v>103</v>
      </c>
      <c r="D3" s="61" t="s">
        <v>104</v>
      </c>
      <c r="E3" s="60" t="s">
        <v>103</v>
      </c>
      <c r="F3" s="61" t="s">
        <v>104</v>
      </c>
      <c r="G3" s="60" t="s">
        <v>103</v>
      </c>
      <c r="H3" s="61" t="s">
        <v>104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4.25" customHeight="1">
      <c r="A4" s="27">
        <v>8511</v>
      </c>
      <c r="B4" s="28" t="s">
        <v>8</v>
      </c>
      <c r="C4" s="29">
        <f>SUM('ANOS ANTERIORES'!H2:H17)</f>
        <v>5286576</v>
      </c>
      <c r="D4" s="30">
        <f>SUM('ANOS ANTERIORES'!I2:I17)</f>
        <v>367838</v>
      </c>
      <c r="E4" s="29">
        <f>SUM('ANOS ANTERIORES'!F2:F17)</f>
        <v>7704170</v>
      </c>
      <c r="F4" s="30">
        <f>SUM('ANOS ANTERIORES'!G2:G17)</f>
        <v>532592</v>
      </c>
      <c r="G4" s="29">
        <f>SUM('PRIMEIRA EXTRAÇÃO DE DADOS'!F2:F19)</f>
        <v>6007754</v>
      </c>
      <c r="H4" s="30">
        <f>SUM('PRIMEIRA EXTRAÇÃO DE DADOS'!G2:G19)</f>
        <v>410692</v>
      </c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4.25" customHeight="1">
      <c r="A5" s="31">
        <v>8512</v>
      </c>
      <c r="B5" s="32" t="s">
        <v>27</v>
      </c>
      <c r="C5" s="29">
        <f>SUM('ANOS ANTERIORES'!H18:H27)</f>
        <v>4011932</v>
      </c>
      <c r="D5" s="30">
        <f>SUM('ANOS ANTERIORES'!I18:I27)</f>
        <v>48845</v>
      </c>
      <c r="E5" s="29">
        <f>SUM('ANOS ANTERIORES'!F18:F27)</f>
        <v>4690456</v>
      </c>
      <c r="F5" s="30">
        <f>SUM('ANOS ANTERIORES'!G18:G27)</f>
        <v>70838</v>
      </c>
      <c r="G5" s="29">
        <f>SUM('PRIMEIRA EXTRAÇÃO DE DADOS'!F20:F52)</f>
        <v>5475221</v>
      </c>
      <c r="H5" s="30">
        <f>SUM('PRIMEIRA EXTRAÇÃO DE DADOS'!G20:G52)</f>
        <v>336629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4.25" customHeight="1">
      <c r="A6" s="31">
        <v>8703</v>
      </c>
      <c r="B6" s="33" t="s">
        <v>41</v>
      </c>
      <c r="C6" s="29">
        <f>SUM('ANOS ANTERIORES'!H28:H30)</f>
        <v>14067569</v>
      </c>
      <c r="D6" s="30">
        <f>SUM('ANOS ANTERIORES'!I28:I30)</f>
        <v>888177</v>
      </c>
      <c r="E6" s="29">
        <f>SUM('ANOS ANTERIORES'!F28:F30)</f>
        <v>5527201</v>
      </c>
      <c r="F6" s="30">
        <f>SUM('ANOS ANTERIORES'!G28:G30)</f>
        <v>448236</v>
      </c>
      <c r="G6" s="29">
        <f>SUM('PRIMEIRA EXTRAÇÃO DE DADOS'!F53:F55)</f>
        <v>33649967</v>
      </c>
      <c r="H6" s="30">
        <f>SUM('PRIMEIRA EXTRAÇÃO DE DADOS'!G53:G55)</f>
        <v>2553531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4.25" customHeight="1">
      <c r="A7" s="31">
        <v>8711</v>
      </c>
      <c r="B7" s="32" t="s">
        <v>42</v>
      </c>
      <c r="C7" s="29">
        <f>SUM('ANOS ANTERIORES'!H31)</f>
        <v>0</v>
      </c>
      <c r="D7" s="30">
        <f>SUM('ANOS ANTERIORES'!I31)</f>
        <v>0</v>
      </c>
      <c r="E7" s="29">
        <f>SUM('ANOS ANTERIORES'!F31)</f>
        <v>25104</v>
      </c>
      <c r="F7" s="30">
        <f>SUM('ANOS ANTERIORES'!G31)</f>
        <v>1842</v>
      </c>
      <c r="G7" s="29">
        <f>SUM('PRIMEIRA EXTRAÇÃO DE DADOS'!F56)</f>
        <v>28282</v>
      </c>
      <c r="H7" s="30">
        <f>SUM('PRIMEIRA EXTRAÇÃO DE DADOS'!G56)</f>
        <v>8818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4.25" customHeight="1">
      <c r="A8" s="31">
        <v>8407</v>
      </c>
      <c r="B8" s="32" t="s">
        <v>43</v>
      </c>
      <c r="C8" s="29">
        <f>SUM('ANOS ANTERIORES'!H32:H36)</f>
        <v>9926159</v>
      </c>
      <c r="D8" s="30">
        <f>SUM('ANOS ANTERIORES'!I32:I36)</f>
        <v>503341</v>
      </c>
      <c r="E8" s="29">
        <f>SUM('ANOS ANTERIORES'!F32:F36)</f>
        <v>8300941</v>
      </c>
      <c r="F8" s="30">
        <f>SUM('ANOS ANTERIORES'!G32:G36)</f>
        <v>358649</v>
      </c>
      <c r="G8" s="29">
        <f>SUM('PRIMEIRA EXTRAÇÃO DE DADOS'!F57:F60)</f>
        <v>36566313</v>
      </c>
      <c r="H8" s="30">
        <f>SUM('PRIMEIRA EXTRAÇÃO DE DADOS'!G57:G60)</f>
        <v>1997533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4.25" customHeight="1">
      <c r="A9" s="31">
        <v>8408</v>
      </c>
      <c r="B9" s="32" t="s">
        <v>45</v>
      </c>
      <c r="C9" s="29">
        <f>SUM('ANOS ANTERIORES'!H37)</f>
        <v>223153</v>
      </c>
      <c r="D9" s="30">
        <f>SUM('ANOS ANTERIORES'!I37)</f>
        <v>13616</v>
      </c>
      <c r="E9" s="29">
        <f>-SUM('ANOS ANTERIORES'!F37)</f>
        <v>0</v>
      </c>
      <c r="F9" s="30">
        <f>SUM('ANOS ANTERIORES'!G37)</f>
        <v>0</v>
      </c>
      <c r="G9" s="29">
        <f>SUM('PRIMEIRA EXTRAÇÃO DE DADOS'!F61:F68)</f>
        <v>2465333</v>
      </c>
      <c r="H9" s="30">
        <f>SUM('PRIMEIRA EXTRAÇÃO DE DADOS'!G61:G68)</f>
        <v>117982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4.25" customHeight="1">
      <c r="A10" s="31">
        <v>3921</v>
      </c>
      <c r="B10" s="32" t="s">
        <v>47</v>
      </c>
      <c r="C10" s="29">
        <f>SUM('ANOS ANTERIORES'!H38:H52)</f>
        <v>628979</v>
      </c>
      <c r="D10" s="30">
        <f>SUM('ANOS ANTERIORES'!I38:I52)</f>
        <v>29374</v>
      </c>
      <c r="E10" s="29">
        <f>SUM('ANOS ANTERIORES'!F38:F52)</f>
        <v>1057354</v>
      </c>
      <c r="F10" s="30">
        <f>SUM('ANOS ANTERIORES'!G38:G52)</f>
        <v>60272</v>
      </c>
      <c r="G10" s="29">
        <f>SUM('PRIMEIRA EXTRAÇÃO DE DADOS'!F69:F92)</f>
        <v>2278238</v>
      </c>
      <c r="H10" s="30">
        <f>SUM('PRIMEIRA EXTRAÇÃO DE DADOS'!G69:G92)</f>
        <v>64867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4.25" customHeight="1">
      <c r="A11" s="31">
        <v>3920</v>
      </c>
      <c r="B11" s="32" t="s">
        <v>51</v>
      </c>
      <c r="C11" s="29">
        <f>SUM('ANOS ANTERIORES'!H53:H66)</f>
        <v>2200064</v>
      </c>
      <c r="D11" s="30">
        <f>SUM('ANOS ANTERIORES'!I53:I66)</f>
        <v>127866</v>
      </c>
      <c r="E11" s="29">
        <f>SUM('ANOS ANTERIORES'!F53:F66)</f>
        <v>2378152</v>
      </c>
      <c r="F11" s="30">
        <f>SUM('ANOS ANTERIORES'!G53:G66)</f>
        <v>114389</v>
      </c>
      <c r="G11" s="29">
        <f>SUM('PRIMEIRA EXTRAÇÃO DE DADOS'!F93:F125)</f>
        <v>10584665</v>
      </c>
      <c r="H11" s="30">
        <f>SUM('PRIMEIRA EXTRAÇÃO DE DADOS'!G93:G125)</f>
        <v>1305015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4.25" customHeight="1">
      <c r="A12" s="31">
        <v>8708</v>
      </c>
      <c r="B12" s="32" t="s">
        <v>54</v>
      </c>
      <c r="C12" s="29">
        <f>SUM('ANOS ANTERIORES'!H67:H92)</f>
        <v>159292661</v>
      </c>
      <c r="D12" s="30">
        <f>SUM('ANOS ANTERIORES'!I67:I92)</f>
        <v>14554552</v>
      </c>
      <c r="E12" s="29">
        <f>SUM('ANOS ANTERIORES'!F67:F92)</f>
        <v>221674183</v>
      </c>
      <c r="F12" s="30">
        <f>SUM('ANOS ANTERIORES'!G67:G92)</f>
        <v>19081846</v>
      </c>
      <c r="G12" s="29">
        <f>SUM('PRIMEIRA EXTRAÇÃO DE DADOS'!F126:F214)</f>
        <v>297661441</v>
      </c>
      <c r="H12" s="30">
        <f>SUM('PRIMEIRA EXTRAÇÃO DE DADOS'!G126:G214)</f>
        <v>25260371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4.25" customHeight="1">
      <c r="A13" s="31">
        <v>8409</v>
      </c>
      <c r="B13" s="32" t="s">
        <v>65</v>
      </c>
      <c r="C13" s="29">
        <f>SUM('ANOS ANTERIORES'!H93:H107)</f>
        <v>54391201</v>
      </c>
      <c r="D13" s="30">
        <f>SUM('ANOS ANTERIORES'!I93:I107)</f>
        <v>5296618</v>
      </c>
      <c r="E13" s="29">
        <f>SUM('ANOS ANTERIORES'!F93:F107)</f>
        <v>55730226</v>
      </c>
      <c r="F13" s="30">
        <f>SUM('ANOS ANTERIORES'!G93:G107)</f>
        <v>3063288</v>
      </c>
      <c r="G13" s="29">
        <f>SUM('PRIMEIRA EXTRAÇÃO DE DADOS'!F215:F239)</f>
        <v>43380503</v>
      </c>
      <c r="H13" s="30">
        <f>SUM('PRIMEIRA EXTRAÇÃO DE DADOS'!G215:G239)</f>
        <v>2480449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4.25" customHeight="1">
      <c r="A14" s="31">
        <v>4011</v>
      </c>
      <c r="B14" s="32" t="s">
        <v>67</v>
      </c>
      <c r="C14" s="29">
        <f>SUM('ANOS ANTERIORES'!H108:H113)</f>
        <v>307633</v>
      </c>
      <c r="D14" s="30">
        <f>SUM('ANOS ANTERIORES'!I108:I113)</f>
        <v>6440</v>
      </c>
      <c r="E14" s="29">
        <f>SUM('ANOS ANTERIORES'!F108:F113)</f>
        <v>286663</v>
      </c>
      <c r="F14" s="30">
        <f>SUM('ANOS ANTERIORES'!G108:G113)</f>
        <v>6008</v>
      </c>
      <c r="G14" s="29">
        <f>SUM('PRIMEIRA EXTRAÇÃO DE DADOS'!F240:F246)</f>
        <v>386624</v>
      </c>
      <c r="H14" s="30">
        <f>SUM('PRIMEIRA EXTRAÇÃO DE DADOS'!G240:G246)</f>
        <v>64931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4.25" customHeight="1">
      <c r="A15" s="31">
        <v>3907</v>
      </c>
      <c r="B15" s="32" t="s">
        <v>68</v>
      </c>
      <c r="C15" s="29">
        <f>SUM('ANOS ANTERIORES'!H114:H126)</f>
        <v>908866</v>
      </c>
      <c r="D15" s="30">
        <f>SUM('ANOS ANTERIORES'!I114:I126)</f>
        <v>114704</v>
      </c>
      <c r="E15" s="29">
        <f>SUM('ANOS ANTERIORES'!F114:F126)</f>
        <v>1703081</v>
      </c>
      <c r="F15" s="30">
        <f>SUM('ANOS ANTERIORES'!G114:G126)</f>
        <v>256202</v>
      </c>
      <c r="G15" s="29">
        <f>SUM('PRIMEIRA EXTRAÇÃO DE DADOS'!F250:F281)</f>
        <v>23953149</v>
      </c>
      <c r="H15" s="30">
        <f>SUM('PRIMEIRA EXTRAÇÃO DE DADOS'!G250:G281)</f>
        <v>8772589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4.25" customHeight="1">
      <c r="A16" s="31">
        <v>3908</v>
      </c>
      <c r="B16" s="32" t="s">
        <v>69</v>
      </c>
      <c r="C16" s="29">
        <f>SUM('ANOS ANTERIORES'!H127:H131)</f>
        <v>4522333</v>
      </c>
      <c r="D16" s="30">
        <f>SUM('ANOS ANTERIORES'!I127:I131)</f>
        <v>2523198</v>
      </c>
      <c r="E16" s="29">
        <f>SUM('ANOS ANTERIORES'!F127:F131)</f>
        <v>10073584</v>
      </c>
      <c r="F16" s="30">
        <f>SUM('ANOS ANTERIORES'!G127:G131)</f>
        <v>4548913</v>
      </c>
      <c r="G16" s="29">
        <f>SUM('PRIMEIRA EXTRAÇÃO DE DADOS'!F282:F289)</f>
        <v>8241617</v>
      </c>
      <c r="H16" s="30">
        <f>SUM('PRIMEIRA EXTRAÇÃO DE DADOS'!G282:G289)</f>
        <v>2551094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4.25" customHeight="1">
      <c r="A17" s="31">
        <v>3913</v>
      </c>
      <c r="B17" s="32" t="s">
        <v>70</v>
      </c>
      <c r="C17" s="29">
        <f>SUM('ANOS ANTERIORES'!H132:H136)</f>
        <v>1645630</v>
      </c>
      <c r="D17" s="30">
        <f>SUM('ANOS ANTERIORES'!I132:I136)</f>
        <v>968020</v>
      </c>
      <c r="E17" s="29">
        <f>SUM('ANOS ANTERIORES'!F132:F136)</f>
        <v>1560531</v>
      </c>
      <c r="F17" s="30">
        <f>SUM('ANOS ANTERIORES'!G132:G136)</f>
        <v>674690</v>
      </c>
      <c r="G17" s="29">
        <f>SUM('PRIMEIRA EXTRAÇÃO DE DADOS'!F290:F298)</f>
        <v>3210525</v>
      </c>
      <c r="H17" s="30">
        <f>SUM('PRIMEIRA EXTRAÇÃO DE DADOS'!G290:G298)</f>
        <v>800004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4.25" customHeight="1">
      <c r="A18" s="31">
        <v>3918</v>
      </c>
      <c r="B18" s="32" t="s">
        <v>72</v>
      </c>
      <c r="C18" s="29">
        <f>SUM('ANOS ANTERIORES'!H137:H142)</f>
        <v>187590</v>
      </c>
      <c r="D18" s="30">
        <f>SUM('ANOS ANTERIORES'!I137:I142)</f>
        <v>1534</v>
      </c>
      <c r="E18" s="29">
        <f>SUM('ANOS ANTERIORES'!F137:F142)</f>
        <v>173709</v>
      </c>
      <c r="F18" s="30">
        <f>SUM('ANOS ANTERIORES'!G137:G142)</f>
        <v>4684</v>
      </c>
      <c r="G18" s="29">
        <f>SUM('PRIMEIRA EXTRAÇÃO DE DADOS'!F299:F311)</f>
        <v>6340912</v>
      </c>
      <c r="H18" s="30">
        <f>SUM('PRIMEIRA EXTRAÇÃO DE DADOS'!G299:G311)</f>
        <v>3415875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4.25" customHeight="1">
      <c r="A19" s="31">
        <v>7005</v>
      </c>
      <c r="B19" s="32" t="s">
        <v>74</v>
      </c>
      <c r="C19" s="29">
        <f>SUM('ANOS ANTERIORES'!H143)</f>
        <v>0</v>
      </c>
      <c r="D19" s="30">
        <f>SUM('ANOS ANTERIORES'!I143)</f>
        <v>0</v>
      </c>
      <c r="E19" s="29">
        <f>SUM('ANOS ANTERIORES'!F143)</f>
        <v>160940</v>
      </c>
      <c r="F19" s="30">
        <f>SUM('ANOS ANTERIORES'!G143)</f>
        <v>459270</v>
      </c>
      <c r="G19" s="29">
        <f>SUM('PRIMEIRA EXTRAÇÃO DE DADOS'!F312:F321)</f>
        <v>3429025</v>
      </c>
      <c r="H19" s="30">
        <f>SUM('PRIMEIRA EXTRAÇÃO DE DADOS'!G312:G321)</f>
        <v>4695588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4.25" customHeight="1">
      <c r="A20" s="34">
        <v>7007</v>
      </c>
      <c r="B20" s="35" t="s">
        <v>77</v>
      </c>
      <c r="C20" s="36">
        <f>SUM('ANOS ANTERIORES'!H144:H146)</f>
        <v>73818</v>
      </c>
      <c r="D20" s="37">
        <f>SUM('ANOS ANTERIORES'!I144:I146)</f>
        <v>30621</v>
      </c>
      <c r="E20" s="36">
        <f>SUM('ANOS ANTERIORES'!F144:F146)</f>
        <v>112876</v>
      </c>
      <c r="F20" s="37">
        <f>SUM('ANOS ANTERIORES'!G144:G146)</f>
        <v>39844</v>
      </c>
      <c r="G20" s="36">
        <f>SUM('PRIMEIRA EXTRAÇÃO DE DADOS'!F324:F343)</f>
        <v>924326</v>
      </c>
      <c r="H20" s="37">
        <f>SUM('PRIMEIRA EXTRAÇÃO DE DADOS'!G324:G343)</f>
        <v>260511</v>
      </c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4.2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4.2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4.25" customHeight="1">
      <c r="A23" s="51" t="s">
        <v>105</v>
      </c>
      <c r="B23" s="52"/>
      <c r="C23" s="25"/>
      <c r="D23" s="25"/>
      <c r="E23" s="25"/>
      <c r="F23" s="51" t="s">
        <v>106</v>
      </c>
      <c r="G23" s="52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4.25" customHeight="1">
      <c r="A24" s="38" t="s">
        <v>101</v>
      </c>
      <c r="B24" s="39">
        <v>8511</v>
      </c>
      <c r="C24" s="25"/>
      <c r="D24" s="25"/>
      <c r="E24" s="25"/>
      <c r="F24" s="38" t="s">
        <v>101</v>
      </c>
      <c r="G24" s="39">
        <v>8511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4.25" customHeight="1">
      <c r="A25" s="38" t="s">
        <v>107</v>
      </c>
      <c r="B25" s="40">
        <f>VLOOKUP(B24,A2:H20,4,0)</f>
        <v>367838</v>
      </c>
      <c r="C25" s="25"/>
      <c r="D25" s="25"/>
      <c r="E25" s="25"/>
      <c r="F25" s="38" t="s">
        <v>107</v>
      </c>
      <c r="G25" s="41">
        <f>VLOOKUP(G24,A2:H20,3,0)</f>
        <v>5286576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4.25" customHeight="1">
      <c r="A26" s="38" t="s">
        <v>108</v>
      </c>
      <c r="B26" s="40">
        <f>VLOOKUP(B24,A2:H20,6,0)</f>
        <v>532592</v>
      </c>
      <c r="C26" s="25"/>
      <c r="D26" s="25"/>
      <c r="E26" s="25"/>
      <c r="F26" s="38" t="s">
        <v>108</v>
      </c>
      <c r="G26" s="41">
        <f>VLOOKUP(G24,A2:H20,5,0)</f>
        <v>7704170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4.25" customHeight="1">
      <c r="A27" s="38" t="s">
        <v>109</v>
      </c>
      <c r="B27" s="40">
        <f>VLOOKUP(B24,A2:H20,8,0)</f>
        <v>410692</v>
      </c>
      <c r="C27" s="25"/>
      <c r="D27" s="25"/>
      <c r="E27" s="25"/>
      <c r="F27" s="38" t="s">
        <v>109</v>
      </c>
      <c r="G27" s="41">
        <f>VLOOKUP(G24,A2:H20,7,0)</f>
        <v>6007754</v>
      </c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4.2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4.2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4.2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4.2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4.2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4.2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4.2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4.2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4.2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4.2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4.2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4.2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4.2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4.2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4.2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4.2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4.2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4.2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4.2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4.2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4.2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4.2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4.2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4.2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4.2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4.2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4.2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4.2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4.2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4.2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4.2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4.2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4.2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4.2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4.2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4.2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4.2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4.2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4.2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4.2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4.2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4.2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4.2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4.2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4.2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4.2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4.2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4.2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4.2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4.2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4.2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4.2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4.2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4.2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4.2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4.2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4.2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4.2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4.2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4.2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4.2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4.2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4.2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4.2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4.2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4.2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4.2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4.2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4.2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4.2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4.2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4.2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4.2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4.2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4.2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4.2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4.2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4.2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4.2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4.2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4.2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4.2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4.2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4.2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4.2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4.2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4.2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4.2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4.2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4.2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4.2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4.2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4.2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4.2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4.2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4.2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4.2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4.2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4.2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4.2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4.2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4.2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4.2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4.2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4.2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4.2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4.2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4.2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4.2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4.2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4.2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4.2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4.2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4.2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4.2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4.2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4.2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4.2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4.2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4.2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4.2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4.2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4.2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4.2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4.2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4.2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4.2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4.2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4.2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4.2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4.2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4.2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4.2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4.2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4.2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4.2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4.2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4.2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4.2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4.2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4.2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4.2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4.2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4.2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4.2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4.2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4.2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4.2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4.2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4.2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4.2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4.2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4.2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4.2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4.2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4.2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4.2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4.2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4.2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4.2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4.2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4.2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4.2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4.2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4.2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4.2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4.2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4.2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4.2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4.2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4.2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4.2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4.2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4.2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4.2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4.2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4.2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4.2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4.2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4.2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4.2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4.2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4.2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4.2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4.2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4.2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4.2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4.2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4.2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4.2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4.2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4.2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4.2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4.2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4.2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4.2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4.2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4.2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4.2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4.2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4.2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4.2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4.2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4.2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4.2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4.2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4.2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4.2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4.2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4.2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4.2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4.2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4.2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4.2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4.2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4.2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4.2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4.2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4.2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4.2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4.2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4.2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4.2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4.2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4.2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4.2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4.2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4.2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4.2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4.2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4.2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4.2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4.2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4.2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4.2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4.2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4.2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4.2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4.2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4.2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4.2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4.2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4.2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4.2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4.2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4.2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4.2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4.2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4.2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4.2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4.2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4.2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4.2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4.2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4.2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4.2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4.2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4.2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4.2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4.2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4.2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4.2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4.2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4.2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4.2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4.2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4.2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4.2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4.2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4.2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4.2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4.2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4.2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4.2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4.2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4.2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4.2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4.2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4.2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4.2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4.2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4.2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4.2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4.2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4.2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4.2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4.2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4.2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4.2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4.2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4.2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4.2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4.2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4.2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4.2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4.2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4.2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4.2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4.2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4.2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4.2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4.2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4.2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4.2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4.2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4.2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4.2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4.2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4.2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4.2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4.2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4.2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4.2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4.2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4.2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4.2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4.2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4.2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4.2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4.2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4.2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4.2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4.2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4.2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4.2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4.2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4.2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4.2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4.2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4.2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4.2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4.2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4.2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4.2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4.2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4.2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4.2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4.2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4.2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4.2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4.2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4.2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4.2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4.2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4.2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4.2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4.2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4.2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4.2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4.2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4.2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4.2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4.2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4.2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4.2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4.2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4.2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4.2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4.2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4.2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4.2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4.2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4.2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4.2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4.2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4.2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4.2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4.2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4.2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4.2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4.2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4.2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4.2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4.2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4.2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4.2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4.2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4.2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4.2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4.2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4.2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4.2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4.2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4.2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4.2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4.2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4.2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4.2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4.2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4.2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4.2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4.2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4.2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4.2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4.2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4.2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4.2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4.2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4.2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4.2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4.2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4.2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4.2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4.2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4.2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4.2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4.2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4.2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4.2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4.2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4.2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4.2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4.2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4.2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4.2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4.2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4.2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4.2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4.2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4.2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4.2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4.2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4.2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4.2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4.2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4.2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4.2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4.2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4.2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4.2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4.2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4.2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4.2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4.2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4.2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4.2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4.2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4.2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4.2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4.2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4.2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4.2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4.2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4.2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4.2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4.2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4.2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4.2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4.2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4.2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4.2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4.2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4.2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4.2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4.2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4.2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4.2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4.2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4.2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4.2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4.2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4.2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4.2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4.2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4.2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4.2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4.2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4.2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4.2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4.2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4.2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4.2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4.2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4.2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4.2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4.2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4.2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4.2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4.2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4.2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4.2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4.2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4.2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4.2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4.2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4.2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4.2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4.2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4.2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4.2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4.2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4.2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4.2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4.2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4.2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4.2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4.2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4.2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4.2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4.2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4.2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4.2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4.2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4.2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4.2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4.2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4.2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4.2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4.2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4.2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4.2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4.2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4.2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4.2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4.2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4.2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4.2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4.2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4.2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4.2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4.2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4.2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4.2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4.2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4.2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4.2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4.2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4.2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4.2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4.2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4.2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4.2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4.2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4.2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4.2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4.2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4.2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4.2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4.2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4.2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4.2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4.2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4.2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4.2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4.2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4.2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4.2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4.2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4.2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4.2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4.2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4.2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4.2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4.2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4.2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4.2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4.2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4.2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4.2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4.2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4.2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4.2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4.2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4.2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4.2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4.2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4.2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4.2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4.2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4.2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4.2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4.2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4.2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4.2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4.2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4.2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4.2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4.2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4.2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4.2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4.2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4.2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4.2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4.2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4.2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4.2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4.2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4.2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4.2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4.2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4.2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4.2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4.2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4.2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4.2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4.2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4.2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4.2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4.2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4.2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4.2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4.2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4.2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4.2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4.2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4.2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4.2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4.2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4.2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4.2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4.2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4.2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4.2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4.2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4.2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4.2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4.2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4.2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4.2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4.2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4.2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4.2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4.2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4.2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4.2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4.2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4.2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4.2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4.2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4.2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4.2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4.2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4.2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4.2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4.2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4.2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4.2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4.2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4.2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4.2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4.2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4.2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4.2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4.2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4.2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4.2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4.2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4.2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4.2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4.2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4.2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4.2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4.2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4.2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4.2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4.2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4.2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4.2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4.2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4.2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4.2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4.2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4.2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4.2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4.2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4.2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4.2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4.2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4.2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4.2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4.2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4.2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4.2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4.2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4.2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4.2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4.2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4.2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4.2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4.2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4.2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4.2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4.2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4.2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4.2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4.2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4.2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4.2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4.2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4.2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4.2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4.2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4.2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4.2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4.2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4.2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4.2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4.2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4.2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4.2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4.2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4.2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4.2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4.2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4.2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4.2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4.2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4.2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4.2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4.2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4.2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4.2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4.2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4.2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4.2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4.2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4.2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4.2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4.2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4.2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4.2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4.2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4.2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4.2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4.2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4.2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4.2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4.2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4.2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4.2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4.2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4.2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4.2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4.2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4.2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4.2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4.2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4.2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4.2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4.2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4.2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4.2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4.2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4.2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4.2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4.2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4.2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4.2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4.2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4.2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4.2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4.2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4.2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4.2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4.2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4.2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4.2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4.2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4.2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4.2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4.2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4.2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4.2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4.2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4.2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4.2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4.2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4.2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4.2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4.2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4.2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4.2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4.2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4.2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4.2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4.2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4.2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4.2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4.2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4.2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4.2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4.2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4.2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4.2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4.2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4.2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4.2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4.2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4.2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4.2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4.2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4.2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4.2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4.2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4.2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4.2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4.2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4.2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4.2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4.2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4.2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4.2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4.2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4.2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4.2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4.2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4.2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4.2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4.2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4.2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4.2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4.2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4.2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4.2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4.2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4.2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4.2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4.2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4.2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4.2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4.2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4.2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4.2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4.2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4.2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4.2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4.2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4.2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4.2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4.2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4.2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4.2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4.2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4.2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4.2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4.2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4.2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4.2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4.2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4.2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4.2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4.2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4.2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4.2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4.2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4.2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4.2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4.2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4.2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4.2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4.2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4.2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4.2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4.2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4.2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4.2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4.2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4.2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4.2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4.2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4.2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4.2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4.2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4.2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4.2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4.2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4.2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4.2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4.2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4.2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4.2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4.2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4.2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4.2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4.2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4.2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4.2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4.2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4.2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4.2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4.2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4.2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4.2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4.2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4.2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4.2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4.2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4.2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4.2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4.2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4.2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4.2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4.2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4.2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4.2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4.2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4.2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4.2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4.2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4.2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4.2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4.2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4.2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4.2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4.2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4.2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4.2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4.2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4.2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4.2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4.2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4.2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4.2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4.2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4.2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4.2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4.2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4.2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4.2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4.2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4.2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4.2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4.2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4.2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4.2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4.2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4.2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4.2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4.2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4.2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4.2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4.2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4.2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4.2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4.2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4.2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4.2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4.2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4.2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4.2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4.2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4.2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4.2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4.2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4.2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4.2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4.2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4.2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4.2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4.2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4.2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4.2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4.2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4.2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4.2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4.2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4.2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4.2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4.2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4.2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4.2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4.2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4.2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4.2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4.2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4.2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4.2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4.2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4.2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4.2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4.2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4.2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4.2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7">
    <mergeCell ref="A23:B23"/>
    <mergeCell ref="F23:G23"/>
    <mergeCell ref="A1:H1"/>
    <mergeCell ref="A2:B2"/>
    <mergeCell ref="C2:D2"/>
    <mergeCell ref="E2:F2"/>
    <mergeCell ref="G2:H2"/>
  </mergeCells>
  <dataValidations count="1">
    <dataValidation type="list" allowBlank="1" showErrorMessage="1" sqref="B24 G24">
      <formula1>$A$4:$A$20</formula1>
    </dataValidation>
  </dataValidations>
  <pageMargins left="0.511811024" right="0.511811024" top="0.78740157499999996" bottom="0.78740157499999996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3" workbookViewId="0">
      <selection activeCell="I31" sqref="I31"/>
    </sheetView>
  </sheetViews>
  <sheetFormatPr defaultColWidth="14.42578125" defaultRowHeight="15" customHeight="1"/>
  <cols>
    <col min="1" max="5" width="8.7109375" customWidth="1"/>
    <col min="6" max="6" width="20.7109375" customWidth="1"/>
    <col min="7" max="7" width="24.140625" customWidth="1"/>
    <col min="8" max="8" width="20.7109375" customWidth="1"/>
    <col min="9" max="9" width="24.140625" customWidth="1"/>
    <col min="10" max="26" width="8.71093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110</v>
      </c>
      <c r="G1" s="2" t="s">
        <v>111</v>
      </c>
      <c r="H1" s="2" t="s">
        <v>112</v>
      </c>
      <c r="I1" s="2" t="s">
        <v>113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4" t="s">
        <v>16</v>
      </c>
      <c r="B2" s="4">
        <v>8511</v>
      </c>
      <c r="C2" s="4" t="s">
        <v>8</v>
      </c>
      <c r="D2" s="4" t="s">
        <v>9</v>
      </c>
      <c r="E2" s="4" t="s">
        <v>10</v>
      </c>
      <c r="F2" s="5">
        <v>600830</v>
      </c>
      <c r="G2" s="5">
        <v>5309</v>
      </c>
      <c r="H2" s="5">
        <v>382357</v>
      </c>
      <c r="I2" s="5">
        <v>3308</v>
      </c>
      <c r="J2" s="6"/>
      <c r="K2" s="42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>
      <c r="A3" s="4" t="s">
        <v>53</v>
      </c>
      <c r="B3" s="4">
        <v>8511</v>
      </c>
      <c r="C3" s="4" t="s">
        <v>8</v>
      </c>
      <c r="D3" s="4" t="s">
        <v>9</v>
      </c>
      <c r="E3" s="4" t="s">
        <v>10</v>
      </c>
      <c r="F3" s="5">
        <v>802</v>
      </c>
      <c r="G3" s="5">
        <v>0</v>
      </c>
      <c r="H3" s="5">
        <v>0</v>
      </c>
      <c r="I3" s="5">
        <v>0</v>
      </c>
      <c r="J3" s="6"/>
      <c r="K3" s="42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>
      <c r="A4" s="4" t="s">
        <v>21</v>
      </c>
      <c r="B4" s="4">
        <v>8511</v>
      </c>
      <c r="C4" s="4" t="s">
        <v>8</v>
      </c>
      <c r="D4" s="4" t="s">
        <v>114</v>
      </c>
      <c r="E4" s="4" t="s">
        <v>10</v>
      </c>
      <c r="F4" s="5">
        <v>2739</v>
      </c>
      <c r="G4" s="5">
        <v>0</v>
      </c>
      <c r="H4" s="5">
        <v>0</v>
      </c>
      <c r="I4" s="5">
        <v>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>
      <c r="A5" s="4" t="s">
        <v>13</v>
      </c>
      <c r="B5" s="4">
        <v>8511</v>
      </c>
      <c r="C5" s="4" t="s">
        <v>8</v>
      </c>
      <c r="D5" s="4" t="s">
        <v>9</v>
      </c>
      <c r="E5" s="4" t="s">
        <v>10</v>
      </c>
      <c r="F5" s="5">
        <v>6677</v>
      </c>
      <c r="G5" s="5">
        <v>1030</v>
      </c>
      <c r="H5" s="5">
        <v>2180</v>
      </c>
      <c r="I5" s="5">
        <v>205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>
      <c r="A6" s="4" t="s">
        <v>24</v>
      </c>
      <c r="B6" s="4">
        <v>8511</v>
      </c>
      <c r="C6" s="4" t="s">
        <v>8</v>
      </c>
      <c r="D6" s="4" t="s">
        <v>9</v>
      </c>
      <c r="E6" s="4" t="s">
        <v>10</v>
      </c>
      <c r="F6" s="5">
        <v>6458560</v>
      </c>
      <c r="G6" s="5">
        <v>520044</v>
      </c>
      <c r="H6" s="5">
        <v>4200245</v>
      </c>
      <c r="I6" s="5">
        <v>347149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>
      <c r="A7" s="4" t="s">
        <v>20</v>
      </c>
      <c r="B7" s="4">
        <v>8511</v>
      </c>
      <c r="C7" s="4" t="s">
        <v>8</v>
      </c>
      <c r="D7" s="4" t="s">
        <v>9</v>
      </c>
      <c r="E7" s="4" t="s">
        <v>10</v>
      </c>
      <c r="F7" s="5">
        <v>465305</v>
      </c>
      <c r="G7" s="5">
        <v>5955</v>
      </c>
      <c r="H7" s="5">
        <v>509422</v>
      </c>
      <c r="I7" s="5">
        <v>6757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4" t="s">
        <v>44</v>
      </c>
      <c r="B8" s="4">
        <v>8511</v>
      </c>
      <c r="C8" s="4" t="s">
        <v>8</v>
      </c>
      <c r="D8" s="4" t="s">
        <v>9</v>
      </c>
      <c r="E8" s="4" t="s">
        <v>10</v>
      </c>
      <c r="F8" s="5">
        <v>4</v>
      </c>
      <c r="G8" s="5">
        <v>0</v>
      </c>
      <c r="H8" s="5">
        <v>0</v>
      </c>
      <c r="I8" s="5">
        <v>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>
      <c r="A9" s="4" t="s">
        <v>7</v>
      </c>
      <c r="B9" s="4">
        <v>8511</v>
      </c>
      <c r="C9" s="4" t="s">
        <v>8</v>
      </c>
      <c r="D9" s="4" t="s">
        <v>9</v>
      </c>
      <c r="E9" s="4" t="s">
        <v>10</v>
      </c>
      <c r="F9" s="5">
        <v>32120</v>
      </c>
      <c r="G9" s="5">
        <v>92</v>
      </c>
      <c r="H9" s="5">
        <v>0</v>
      </c>
      <c r="I9" s="5">
        <v>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>
      <c r="A10" s="4" t="s">
        <v>14</v>
      </c>
      <c r="B10" s="4">
        <v>8511</v>
      </c>
      <c r="C10" s="4" t="s">
        <v>8</v>
      </c>
      <c r="D10" s="4" t="s">
        <v>9</v>
      </c>
      <c r="E10" s="4" t="s">
        <v>10</v>
      </c>
      <c r="F10" s="5">
        <v>0</v>
      </c>
      <c r="G10" s="5">
        <v>0</v>
      </c>
      <c r="H10" s="5">
        <v>784</v>
      </c>
      <c r="I10" s="5">
        <v>0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4" t="s">
        <v>26</v>
      </c>
      <c r="B11" s="4">
        <v>8511</v>
      </c>
      <c r="C11" s="4" t="s">
        <v>8</v>
      </c>
      <c r="D11" s="4" t="s">
        <v>9</v>
      </c>
      <c r="E11" s="4" t="s">
        <v>10</v>
      </c>
      <c r="F11" s="5">
        <v>528</v>
      </c>
      <c r="G11" s="5">
        <v>0</v>
      </c>
      <c r="H11" s="5">
        <v>0</v>
      </c>
      <c r="I11" s="5">
        <v>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>
      <c r="A12" s="4" t="s">
        <v>18</v>
      </c>
      <c r="B12" s="4">
        <v>8511</v>
      </c>
      <c r="C12" s="4" t="s">
        <v>8</v>
      </c>
      <c r="D12" s="4" t="s">
        <v>9</v>
      </c>
      <c r="E12" s="4" t="s">
        <v>10</v>
      </c>
      <c r="F12" s="5">
        <v>16079</v>
      </c>
      <c r="G12" s="5">
        <v>54</v>
      </c>
      <c r="H12" s="5">
        <v>26299</v>
      </c>
      <c r="I12" s="5">
        <v>117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4" t="s">
        <v>23</v>
      </c>
      <c r="B13" s="4">
        <v>8511</v>
      </c>
      <c r="C13" s="4" t="s">
        <v>8</v>
      </c>
      <c r="D13" s="4" t="s">
        <v>9</v>
      </c>
      <c r="E13" s="4" t="s">
        <v>10</v>
      </c>
      <c r="F13" s="5">
        <v>0</v>
      </c>
      <c r="G13" s="5">
        <v>0</v>
      </c>
      <c r="H13" s="5">
        <v>11744</v>
      </c>
      <c r="I13" s="5">
        <v>907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4" t="s">
        <v>49</v>
      </c>
      <c r="B14" s="4">
        <v>8511</v>
      </c>
      <c r="C14" s="4" t="s">
        <v>8</v>
      </c>
      <c r="D14" s="4" t="s">
        <v>9</v>
      </c>
      <c r="E14" s="4" t="s">
        <v>10</v>
      </c>
      <c r="F14" s="5">
        <v>0</v>
      </c>
      <c r="G14" s="5">
        <v>0</v>
      </c>
      <c r="H14" s="5">
        <v>15504</v>
      </c>
      <c r="I14" s="5">
        <v>16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4" t="s">
        <v>19</v>
      </c>
      <c r="B15" s="4">
        <v>8511</v>
      </c>
      <c r="C15" s="4" t="s">
        <v>8</v>
      </c>
      <c r="D15" s="4" t="s">
        <v>9</v>
      </c>
      <c r="E15" s="4" t="s">
        <v>10</v>
      </c>
      <c r="F15" s="5">
        <v>120526</v>
      </c>
      <c r="G15" s="5">
        <v>108</v>
      </c>
      <c r="H15" s="5">
        <v>11039</v>
      </c>
      <c r="I15" s="5">
        <v>16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4" t="s">
        <v>39</v>
      </c>
      <c r="B16" s="4">
        <v>8511</v>
      </c>
      <c r="C16" s="4" t="s">
        <v>8</v>
      </c>
      <c r="D16" s="4" t="s">
        <v>9</v>
      </c>
      <c r="E16" s="4" t="s">
        <v>10</v>
      </c>
      <c r="F16" s="5">
        <v>0</v>
      </c>
      <c r="G16" s="5">
        <v>0</v>
      </c>
      <c r="H16" s="5">
        <v>116113</v>
      </c>
      <c r="I16" s="5">
        <v>8997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4" t="s">
        <v>33</v>
      </c>
      <c r="B17" s="4">
        <v>8511</v>
      </c>
      <c r="C17" s="4" t="s">
        <v>8</v>
      </c>
      <c r="D17" s="4" t="s">
        <v>115</v>
      </c>
      <c r="E17" s="4" t="s">
        <v>10</v>
      </c>
      <c r="F17" s="5">
        <v>0</v>
      </c>
      <c r="G17" s="5">
        <v>0</v>
      </c>
      <c r="H17" s="5">
        <v>10889</v>
      </c>
      <c r="I17" s="5">
        <v>366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8" customHeight="1">
      <c r="A18" s="4" t="s">
        <v>13</v>
      </c>
      <c r="B18" s="4">
        <v>8512</v>
      </c>
      <c r="C18" s="4" t="s">
        <v>27</v>
      </c>
      <c r="D18" s="4" t="s">
        <v>9</v>
      </c>
      <c r="E18" s="4" t="s">
        <v>10</v>
      </c>
      <c r="F18" s="5">
        <v>323564</v>
      </c>
      <c r="G18" s="5">
        <v>31555</v>
      </c>
      <c r="H18" s="5">
        <v>256767</v>
      </c>
      <c r="I18" s="5">
        <v>23629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4" t="s">
        <v>24</v>
      </c>
      <c r="B19" s="4">
        <v>8512</v>
      </c>
      <c r="C19" s="4" t="s">
        <v>27</v>
      </c>
      <c r="D19" s="4" t="s">
        <v>9</v>
      </c>
      <c r="E19" s="4" t="s">
        <v>10</v>
      </c>
      <c r="F19" s="5">
        <v>0</v>
      </c>
      <c r="G19" s="5">
        <v>0</v>
      </c>
      <c r="H19" s="5">
        <v>96501</v>
      </c>
      <c r="I19" s="5">
        <v>1982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4" t="s">
        <v>20</v>
      </c>
      <c r="B20" s="4">
        <v>8512</v>
      </c>
      <c r="C20" s="4" t="s">
        <v>27</v>
      </c>
      <c r="D20" s="4" t="s">
        <v>9</v>
      </c>
      <c r="E20" s="4" t="s">
        <v>10</v>
      </c>
      <c r="F20" s="5">
        <v>3555500</v>
      </c>
      <c r="G20" s="5">
        <v>16895</v>
      </c>
      <c r="H20" s="5">
        <v>2920958</v>
      </c>
      <c r="I20" s="5">
        <v>3802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>
      <c r="A21" s="4" t="s">
        <v>7</v>
      </c>
      <c r="B21" s="4">
        <v>8512</v>
      </c>
      <c r="C21" s="4" t="s">
        <v>27</v>
      </c>
      <c r="D21" s="4" t="s">
        <v>9</v>
      </c>
      <c r="E21" s="4" t="s">
        <v>10</v>
      </c>
      <c r="F21" s="5">
        <v>5848</v>
      </c>
      <c r="G21" s="5">
        <v>235</v>
      </c>
      <c r="H21" s="5">
        <v>3482</v>
      </c>
      <c r="I21" s="5">
        <v>145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>
      <c r="A22" s="4" t="s">
        <v>26</v>
      </c>
      <c r="B22" s="4">
        <v>8512</v>
      </c>
      <c r="C22" s="4" t="s">
        <v>27</v>
      </c>
      <c r="D22" s="4" t="s">
        <v>9</v>
      </c>
      <c r="E22" s="4" t="s">
        <v>10</v>
      </c>
      <c r="F22" s="5">
        <v>15951</v>
      </c>
      <c r="G22" s="5">
        <v>2</v>
      </c>
      <c r="H22" s="5">
        <v>718</v>
      </c>
      <c r="I22" s="5">
        <v>5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>
      <c r="A23" s="4" t="s">
        <v>34</v>
      </c>
      <c r="B23" s="4">
        <v>8512</v>
      </c>
      <c r="C23" s="4" t="s">
        <v>27</v>
      </c>
      <c r="D23" s="4" t="s">
        <v>9</v>
      </c>
      <c r="E23" s="4" t="s">
        <v>10</v>
      </c>
      <c r="F23" s="5">
        <v>1739</v>
      </c>
      <c r="G23" s="5">
        <v>25</v>
      </c>
      <c r="H23" s="5">
        <v>1468</v>
      </c>
      <c r="I23" s="5">
        <v>22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>
      <c r="A24" s="4" t="s">
        <v>40</v>
      </c>
      <c r="B24" s="4">
        <v>8512</v>
      </c>
      <c r="C24" s="4" t="s">
        <v>27</v>
      </c>
      <c r="D24" s="4" t="s">
        <v>9</v>
      </c>
      <c r="E24" s="4" t="s">
        <v>10</v>
      </c>
      <c r="F24" s="5">
        <v>445895</v>
      </c>
      <c r="G24" s="5">
        <v>10635</v>
      </c>
      <c r="H24" s="5">
        <v>414787</v>
      </c>
      <c r="I24" s="5">
        <v>9252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>
      <c r="A25" s="4" t="s">
        <v>23</v>
      </c>
      <c r="B25" s="4">
        <v>8512</v>
      </c>
      <c r="C25" s="4" t="s">
        <v>27</v>
      </c>
      <c r="D25" s="4" t="s">
        <v>9</v>
      </c>
      <c r="E25" s="4" t="s">
        <v>10</v>
      </c>
      <c r="F25" s="5">
        <v>88052</v>
      </c>
      <c r="G25" s="5">
        <v>1270</v>
      </c>
      <c r="H25" s="5">
        <v>79466</v>
      </c>
      <c r="I25" s="5">
        <v>1091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>
      <c r="A26" s="4" t="s">
        <v>35</v>
      </c>
      <c r="B26" s="4">
        <v>8512</v>
      </c>
      <c r="C26" s="4" t="s">
        <v>27</v>
      </c>
      <c r="D26" s="4" t="s">
        <v>9</v>
      </c>
      <c r="E26" s="4" t="s">
        <v>10</v>
      </c>
      <c r="F26" s="5">
        <v>7952</v>
      </c>
      <c r="G26" s="5">
        <v>149</v>
      </c>
      <c r="H26" s="5">
        <v>4359</v>
      </c>
      <c r="I26" s="5">
        <v>72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>
      <c r="A27" s="4" t="s">
        <v>39</v>
      </c>
      <c r="B27" s="4">
        <v>8512</v>
      </c>
      <c r="C27" s="4" t="s">
        <v>27</v>
      </c>
      <c r="D27" s="4" t="s">
        <v>9</v>
      </c>
      <c r="E27" s="4" t="s">
        <v>10</v>
      </c>
      <c r="F27" s="5">
        <v>245955</v>
      </c>
      <c r="G27" s="5">
        <v>10072</v>
      </c>
      <c r="H27" s="5">
        <v>233426</v>
      </c>
      <c r="I27" s="5">
        <v>8845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>
      <c r="A28" s="22" t="s">
        <v>20</v>
      </c>
      <c r="B28" s="22">
        <v>8703</v>
      </c>
      <c r="C28" s="22" t="s">
        <v>41</v>
      </c>
      <c r="D28" s="22" t="s">
        <v>9</v>
      </c>
      <c r="E28" s="22" t="s">
        <v>10</v>
      </c>
      <c r="F28" s="23">
        <v>1273741</v>
      </c>
      <c r="G28" s="23">
        <v>62943</v>
      </c>
      <c r="H28" s="23">
        <v>10371784</v>
      </c>
      <c r="I28" s="23">
        <v>549185</v>
      </c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4.25" customHeight="1">
      <c r="A29" s="22" t="s">
        <v>23</v>
      </c>
      <c r="B29" s="22">
        <v>8703</v>
      </c>
      <c r="C29" s="22" t="s">
        <v>41</v>
      </c>
      <c r="D29" s="22" t="s">
        <v>9</v>
      </c>
      <c r="E29" s="22" t="s">
        <v>10</v>
      </c>
      <c r="F29" s="23">
        <v>4213977</v>
      </c>
      <c r="G29" s="23">
        <v>383877</v>
      </c>
      <c r="H29" s="23">
        <v>3695785</v>
      </c>
      <c r="I29" s="23">
        <v>338992</v>
      </c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4.25" customHeight="1">
      <c r="A30" s="22" t="s">
        <v>19</v>
      </c>
      <c r="B30" s="22">
        <v>8703</v>
      </c>
      <c r="C30" s="22" t="s">
        <v>41</v>
      </c>
      <c r="D30" s="22" t="s">
        <v>9</v>
      </c>
      <c r="E30" s="22" t="s">
        <v>10</v>
      </c>
      <c r="F30" s="23">
        <v>39483</v>
      </c>
      <c r="G30" s="23">
        <v>1416</v>
      </c>
      <c r="H30" s="23">
        <v>0</v>
      </c>
      <c r="I30" s="23">
        <v>0</v>
      </c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4.25" customHeight="1">
      <c r="A31" s="4" t="s">
        <v>13</v>
      </c>
      <c r="B31" s="4">
        <v>8711</v>
      </c>
      <c r="C31" s="4" t="s">
        <v>42</v>
      </c>
      <c r="D31" s="4" t="s">
        <v>9</v>
      </c>
      <c r="E31" s="4" t="s">
        <v>10</v>
      </c>
      <c r="F31" s="5">
        <v>25104</v>
      </c>
      <c r="G31" s="5">
        <v>1842</v>
      </c>
      <c r="H31" s="5">
        <v>0</v>
      </c>
      <c r="I31" s="5">
        <v>0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>
      <c r="A32" s="4" t="s">
        <v>21</v>
      </c>
      <c r="B32" s="4">
        <v>8407</v>
      </c>
      <c r="C32" s="4" t="s">
        <v>43</v>
      </c>
      <c r="D32" s="4" t="s">
        <v>9</v>
      </c>
      <c r="E32" s="4" t="s">
        <v>10</v>
      </c>
      <c r="F32" s="5">
        <v>0</v>
      </c>
      <c r="G32" s="5">
        <v>0</v>
      </c>
      <c r="H32" s="5">
        <v>553939</v>
      </c>
      <c r="I32" s="5">
        <v>34720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>
      <c r="A33" s="4" t="s">
        <v>20</v>
      </c>
      <c r="B33" s="4">
        <v>8407</v>
      </c>
      <c r="C33" s="4" t="s">
        <v>43</v>
      </c>
      <c r="D33" s="4" t="s">
        <v>9</v>
      </c>
      <c r="E33" s="4" t="s">
        <v>10</v>
      </c>
      <c r="F33" s="5">
        <v>8184573</v>
      </c>
      <c r="G33" s="5">
        <v>348816</v>
      </c>
      <c r="H33" s="5">
        <v>9367584</v>
      </c>
      <c r="I33" s="5">
        <v>468619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>
      <c r="A34" s="4" t="s">
        <v>18</v>
      </c>
      <c r="B34" s="4">
        <v>8407</v>
      </c>
      <c r="C34" s="4" t="s">
        <v>43</v>
      </c>
      <c r="D34" s="4" t="s">
        <v>9</v>
      </c>
      <c r="E34" s="4" t="s">
        <v>10</v>
      </c>
      <c r="F34" s="5">
        <v>9205</v>
      </c>
      <c r="G34" s="5">
        <v>525</v>
      </c>
      <c r="H34" s="5">
        <v>0</v>
      </c>
      <c r="I34" s="5">
        <v>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>
      <c r="A35" s="4" t="s">
        <v>23</v>
      </c>
      <c r="B35" s="4">
        <v>8407</v>
      </c>
      <c r="C35" s="4" t="s">
        <v>43</v>
      </c>
      <c r="D35" s="4" t="s">
        <v>9</v>
      </c>
      <c r="E35" s="4" t="s">
        <v>10</v>
      </c>
      <c r="F35" s="5">
        <v>107163</v>
      </c>
      <c r="G35" s="5">
        <v>9308</v>
      </c>
      <c r="H35" s="5">
        <v>0</v>
      </c>
      <c r="I35" s="5">
        <v>0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>
      <c r="A36" s="4" t="s">
        <v>39</v>
      </c>
      <c r="B36" s="4">
        <v>8407</v>
      </c>
      <c r="C36" s="4" t="s">
        <v>43</v>
      </c>
      <c r="D36" s="4" t="s">
        <v>9</v>
      </c>
      <c r="E36" s="4" t="s">
        <v>10</v>
      </c>
      <c r="F36" s="5">
        <v>0</v>
      </c>
      <c r="G36" s="5">
        <v>0</v>
      </c>
      <c r="H36" s="5">
        <v>4636</v>
      </c>
      <c r="I36" s="5">
        <v>2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>
      <c r="A37" s="4" t="s">
        <v>39</v>
      </c>
      <c r="B37" s="4">
        <v>8408</v>
      </c>
      <c r="C37" s="4" t="s">
        <v>45</v>
      </c>
      <c r="D37" s="4" t="s">
        <v>9</v>
      </c>
      <c r="E37" s="4" t="s">
        <v>10</v>
      </c>
      <c r="F37" s="5">
        <v>0</v>
      </c>
      <c r="G37" s="5">
        <v>0</v>
      </c>
      <c r="H37" s="5">
        <v>223153</v>
      </c>
      <c r="I37" s="5">
        <v>13616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>
      <c r="A38" s="4" t="s">
        <v>16</v>
      </c>
      <c r="B38" s="4">
        <v>3921</v>
      </c>
      <c r="C38" s="4" t="s">
        <v>47</v>
      </c>
      <c r="D38" s="4" t="s">
        <v>9</v>
      </c>
      <c r="E38" s="4" t="s">
        <v>10</v>
      </c>
      <c r="F38" s="5">
        <v>6044</v>
      </c>
      <c r="G38" s="5">
        <v>256</v>
      </c>
      <c r="H38" s="5">
        <v>23306</v>
      </c>
      <c r="I38" s="5">
        <v>2722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>
      <c r="A39" s="4" t="s">
        <v>21</v>
      </c>
      <c r="B39" s="4">
        <v>3921</v>
      </c>
      <c r="C39" s="4" t="s">
        <v>47</v>
      </c>
      <c r="D39" s="4" t="s">
        <v>9</v>
      </c>
      <c r="E39" s="4" t="s">
        <v>10</v>
      </c>
      <c r="F39" s="5">
        <v>0</v>
      </c>
      <c r="G39" s="5">
        <v>0</v>
      </c>
      <c r="H39" s="5">
        <v>72</v>
      </c>
      <c r="I39" s="5">
        <v>0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>
      <c r="A40" s="4" t="s">
        <v>13</v>
      </c>
      <c r="B40" s="4">
        <v>3921</v>
      </c>
      <c r="C40" s="4" t="s">
        <v>47</v>
      </c>
      <c r="D40" s="4" t="s">
        <v>9</v>
      </c>
      <c r="E40" s="4" t="s">
        <v>10</v>
      </c>
      <c r="F40" s="5">
        <v>21109</v>
      </c>
      <c r="G40" s="5">
        <v>7454</v>
      </c>
      <c r="H40" s="5">
        <v>16131</v>
      </c>
      <c r="I40" s="5">
        <v>7453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>
      <c r="A41" s="4" t="s">
        <v>20</v>
      </c>
      <c r="B41" s="4">
        <v>3921</v>
      </c>
      <c r="C41" s="4" t="s">
        <v>47</v>
      </c>
      <c r="D41" s="4" t="s">
        <v>9</v>
      </c>
      <c r="E41" s="4" t="s">
        <v>10</v>
      </c>
      <c r="F41" s="5">
        <v>363359</v>
      </c>
      <c r="G41" s="5">
        <v>2657</v>
      </c>
      <c r="H41" s="5">
        <v>392279</v>
      </c>
      <c r="I41" s="5">
        <v>5949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>
      <c r="A42" s="4" t="s">
        <v>50</v>
      </c>
      <c r="B42" s="4">
        <v>3921</v>
      </c>
      <c r="C42" s="4" t="s">
        <v>47</v>
      </c>
      <c r="D42" s="4" t="s">
        <v>9</v>
      </c>
      <c r="E42" s="4" t="s">
        <v>10</v>
      </c>
      <c r="F42" s="5">
        <v>37903</v>
      </c>
      <c r="G42" s="5">
        <v>4457</v>
      </c>
      <c r="H42" s="5">
        <v>24052</v>
      </c>
      <c r="I42" s="5">
        <v>3035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>
      <c r="A43" s="4" t="s">
        <v>7</v>
      </c>
      <c r="B43" s="4">
        <v>3921</v>
      </c>
      <c r="C43" s="4" t="s">
        <v>47</v>
      </c>
      <c r="D43" s="4" t="s">
        <v>9</v>
      </c>
      <c r="E43" s="4" t="s">
        <v>10</v>
      </c>
      <c r="F43" s="5">
        <v>406890</v>
      </c>
      <c r="G43" s="5">
        <v>13910</v>
      </c>
      <c r="H43" s="5">
        <v>111664</v>
      </c>
      <c r="I43" s="5">
        <v>2685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>
      <c r="A44" s="4" t="s">
        <v>66</v>
      </c>
      <c r="B44" s="4">
        <v>3921</v>
      </c>
      <c r="C44" s="4" t="s">
        <v>47</v>
      </c>
      <c r="D44" s="4" t="s">
        <v>9</v>
      </c>
      <c r="E44" s="4" t="s">
        <v>10</v>
      </c>
      <c r="F44" s="5">
        <v>15774</v>
      </c>
      <c r="G44" s="5">
        <v>3126</v>
      </c>
      <c r="H44" s="5">
        <v>15648</v>
      </c>
      <c r="I44" s="5">
        <v>3095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>
      <c r="A45" s="4" t="s">
        <v>14</v>
      </c>
      <c r="B45" s="4">
        <v>3921</v>
      </c>
      <c r="C45" s="4" t="s">
        <v>47</v>
      </c>
      <c r="D45" s="4" t="s">
        <v>9</v>
      </c>
      <c r="E45" s="4" t="s">
        <v>10</v>
      </c>
      <c r="F45" s="5">
        <v>58</v>
      </c>
      <c r="G45" s="5">
        <v>0</v>
      </c>
      <c r="H45" s="5">
        <v>87</v>
      </c>
      <c r="I45" s="5">
        <v>1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>
      <c r="A46" s="4" t="s">
        <v>116</v>
      </c>
      <c r="B46" s="4">
        <v>3921</v>
      </c>
      <c r="C46" s="4" t="s">
        <v>47</v>
      </c>
      <c r="D46" s="4" t="s">
        <v>9</v>
      </c>
      <c r="E46" s="4" t="s">
        <v>10</v>
      </c>
      <c r="F46" s="5">
        <v>2</v>
      </c>
      <c r="G46" s="5">
        <v>0</v>
      </c>
      <c r="H46" s="5">
        <v>0</v>
      </c>
      <c r="I46" s="5">
        <v>0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>
      <c r="A47" s="4" t="s">
        <v>18</v>
      </c>
      <c r="B47" s="4">
        <v>3921</v>
      </c>
      <c r="C47" s="4" t="s">
        <v>47</v>
      </c>
      <c r="D47" s="4" t="s">
        <v>9</v>
      </c>
      <c r="E47" s="4" t="s">
        <v>10</v>
      </c>
      <c r="F47" s="5">
        <v>8909</v>
      </c>
      <c r="G47" s="5">
        <v>2290</v>
      </c>
      <c r="H47" s="5">
        <v>6884</v>
      </c>
      <c r="I47" s="5">
        <v>2040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>
      <c r="A48" s="4" t="s">
        <v>40</v>
      </c>
      <c r="B48" s="4">
        <v>3921</v>
      </c>
      <c r="C48" s="4" t="s">
        <v>47</v>
      </c>
      <c r="D48" s="4" t="s">
        <v>9</v>
      </c>
      <c r="E48" s="4" t="s">
        <v>10</v>
      </c>
      <c r="F48" s="5">
        <v>13</v>
      </c>
      <c r="G48" s="5">
        <v>0</v>
      </c>
      <c r="H48" s="5">
        <v>0</v>
      </c>
      <c r="I48" s="5">
        <v>0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>
      <c r="A49" s="4" t="s">
        <v>23</v>
      </c>
      <c r="B49" s="4">
        <v>3921</v>
      </c>
      <c r="C49" s="4" t="s">
        <v>47</v>
      </c>
      <c r="D49" s="4" t="s">
        <v>9</v>
      </c>
      <c r="E49" s="4" t="s">
        <v>10</v>
      </c>
      <c r="F49" s="5">
        <v>167</v>
      </c>
      <c r="G49" s="5">
        <v>2</v>
      </c>
      <c r="H49" s="5">
        <v>80</v>
      </c>
      <c r="I49" s="5">
        <v>0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>
      <c r="A50" s="4" t="s">
        <v>49</v>
      </c>
      <c r="B50" s="4">
        <v>3921</v>
      </c>
      <c r="C50" s="4" t="s">
        <v>47</v>
      </c>
      <c r="D50" s="4" t="s">
        <v>9</v>
      </c>
      <c r="E50" s="4" t="s">
        <v>10</v>
      </c>
      <c r="F50" s="5">
        <v>4606</v>
      </c>
      <c r="G50" s="5">
        <v>34</v>
      </c>
      <c r="H50" s="5">
        <v>0</v>
      </c>
      <c r="I50" s="5">
        <v>0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>
      <c r="A51" s="4" t="s">
        <v>55</v>
      </c>
      <c r="B51" s="4">
        <v>3921</v>
      </c>
      <c r="C51" s="4" t="s">
        <v>47</v>
      </c>
      <c r="D51" s="4" t="s">
        <v>9</v>
      </c>
      <c r="E51" s="4" t="s">
        <v>10</v>
      </c>
      <c r="F51" s="5">
        <v>161940</v>
      </c>
      <c r="G51" s="5">
        <v>23741</v>
      </c>
      <c r="H51" s="5">
        <v>0</v>
      </c>
      <c r="I51" s="5">
        <v>0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>
      <c r="A52" s="4" t="s">
        <v>29</v>
      </c>
      <c r="B52" s="4">
        <v>3921</v>
      </c>
      <c r="C52" s="4" t="s">
        <v>47</v>
      </c>
      <c r="D52" s="4" t="s">
        <v>9</v>
      </c>
      <c r="E52" s="4" t="s">
        <v>10</v>
      </c>
      <c r="F52" s="5">
        <v>30580</v>
      </c>
      <c r="G52" s="5">
        <v>2345</v>
      </c>
      <c r="H52" s="5">
        <v>38776</v>
      </c>
      <c r="I52" s="5">
        <v>2394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>
      <c r="A53" s="4" t="s">
        <v>16</v>
      </c>
      <c r="B53" s="4">
        <v>3920</v>
      </c>
      <c r="C53" s="4" t="s">
        <v>51</v>
      </c>
      <c r="D53" s="4" t="s">
        <v>9</v>
      </c>
      <c r="E53" s="4" t="s">
        <v>10</v>
      </c>
      <c r="F53" s="5">
        <v>237536</v>
      </c>
      <c r="G53" s="5">
        <v>24610</v>
      </c>
      <c r="H53" s="5">
        <v>121473</v>
      </c>
      <c r="I53" s="5">
        <v>14585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>
      <c r="A54" s="4" t="s">
        <v>48</v>
      </c>
      <c r="B54" s="4">
        <v>3920</v>
      </c>
      <c r="C54" s="4" t="s">
        <v>51</v>
      </c>
      <c r="D54" s="4" t="s">
        <v>9</v>
      </c>
      <c r="E54" s="4" t="s">
        <v>10</v>
      </c>
      <c r="F54" s="5">
        <v>160378</v>
      </c>
      <c r="G54" s="5">
        <v>15011</v>
      </c>
      <c r="H54" s="5">
        <v>92800</v>
      </c>
      <c r="I54" s="5">
        <v>8942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>
      <c r="A55" s="4" t="s">
        <v>13</v>
      </c>
      <c r="B55" s="4">
        <v>3920</v>
      </c>
      <c r="C55" s="4" t="s">
        <v>51</v>
      </c>
      <c r="D55" s="4" t="s">
        <v>9</v>
      </c>
      <c r="E55" s="4" t="s">
        <v>10</v>
      </c>
      <c r="F55" s="5">
        <v>39393</v>
      </c>
      <c r="G55" s="5">
        <v>3744</v>
      </c>
      <c r="H55" s="5">
        <v>6678</v>
      </c>
      <c r="I55" s="5">
        <v>1573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>
      <c r="A56" s="4" t="s">
        <v>24</v>
      </c>
      <c r="B56" s="4">
        <v>3920</v>
      </c>
      <c r="C56" s="4" t="s">
        <v>51</v>
      </c>
      <c r="D56" s="4" t="s">
        <v>9</v>
      </c>
      <c r="E56" s="4" t="s">
        <v>10</v>
      </c>
      <c r="F56" s="5">
        <v>30</v>
      </c>
      <c r="G56" s="5">
        <v>1</v>
      </c>
      <c r="H56" s="5">
        <v>0</v>
      </c>
      <c r="I56" s="5">
        <v>0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>
      <c r="A57" s="4" t="s">
        <v>36</v>
      </c>
      <c r="B57" s="4">
        <v>3920</v>
      </c>
      <c r="C57" s="4" t="s">
        <v>51</v>
      </c>
      <c r="D57" s="4" t="s">
        <v>9</v>
      </c>
      <c r="E57" s="4" t="s">
        <v>10</v>
      </c>
      <c r="F57" s="5">
        <v>28310</v>
      </c>
      <c r="G57" s="5">
        <v>236</v>
      </c>
      <c r="H57" s="5">
        <v>17120</v>
      </c>
      <c r="I57" s="5">
        <v>154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>
      <c r="A58" s="4" t="s">
        <v>20</v>
      </c>
      <c r="B58" s="4">
        <v>3920</v>
      </c>
      <c r="C58" s="4" t="s">
        <v>51</v>
      </c>
      <c r="D58" s="4" t="s">
        <v>9</v>
      </c>
      <c r="E58" s="4" t="s">
        <v>10</v>
      </c>
      <c r="F58" s="5">
        <v>1090674</v>
      </c>
      <c r="G58" s="5">
        <v>49635</v>
      </c>
      <c r="H58" s="5">
        <v>859868</v>
      </c>
      <c r="I58" s="5">
        <v>55028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>
      <c r="A59" s="4" t="s">
        <v>14</v>
      </c>
      <c r="B59" s="4">
        <v>3920</v>
      </c>
      <c r="C59" s="4" t="s">
        <v>51</v>
      </c>
      <c r="D59" s="4" t="s">
        <v>9</v>
      </c>
      <c r="E59" s="4" t="s">
        <v>10</v>
      </c>
      <c r="F59" s="5">
        <v>1294</v>
      </c>
      <c r="G59" s="5">
        <v>4</v>
      </c>
      <c r="H59" s="5">
        <v>0</v>
      </c>
      <c r="I59" s="5">
        <v>0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>
      <c r="A60" s="4" t="s">
        <v>116</v>
      </c>
      <c r="B60" s="4">
        <v>3920</v>
      </c>
      <c r="C60" s="4" t="s">
        <v>51</v>
      </c>
      <c r="D60" s="4" t="s">
        <v>9</v>
      </c>
      <c r="E60" s="4" t="s">
        <v>10</v>
      </c>
      <c r="F60" s="5">
        <v>0</v>
      </c>
      <c r="G60" s="5">
        <v>0</v>
      </c>
      <c r="H60" s="5">
        <v>84</v>
      </c>
      <c r="I60" s="5">
        <v>0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>
      <c r="A61" s="4" t="s">
        <v>26</v>
      </c>
      <c r="B61" s="4">
        <v>3920</v>
      </c>
      <c r="C61" s="4" t="s">
        <v>51</v>
      </c>
      <c r="D61" s="4" t="s">
        <v>9</v>
      </c>
      <c r="E61" s="4" t="s">
        <v>10</v>
      </c>
      <c r="F61" s="5">
        <v>3151</v>
      </c>
      <c r="G61" s="5">
        <v>1</v>
      </c>
      <c r="H61" s="5">
        <v>0</v>
      </c>
      <c r="I61" s="5">
        <v>0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>
      <c r="A62" s="4" t="s">
        <v>18</v>
      </c>
      <c r="B62" s="4">
        <v>3920</v>
      </c>
      <c r="C62" s="4" t="s">
        <v>51</v>
      </c>
      <c r="D62" s="4" t="s">
        <v>9</v>
      </c>
      <c r="E62" s="4" t="s">
        <v>10</v>
      </c>
      <c r="F62" s="5">
        <v>485</v>
      </c>
      <c r="G62" s="5">
        <v>30</v>
      </c>
      <c r="H62" s="5">
        <v>0</v>
      </c>
      <c r="I62" s="5">
        <v>0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>
      <c r="A63" s="4" t="s">
        <v>73</v>
      </c>
      <c r="B63" s="4">
        <v>3920</v>
      </c>
      <c r="C63" s="4" t="s">
        <v>51</v>
      </c>
      <c r="D63" s="4" t="s">
        <v>9</v>
      </c>
      <c r="E63" s="4" t="s">
        <v>10</v>
      </c>
      <c r="F63" s="5">
        <v>1501</v>
      </c>
      <c r="G63" s="5">
        <v>11</v>
      </c>
      <c r="H63" s="5">
        <v>0</v>
      </c>
      <c r="I63" s="5">
        <v>0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>
      <c r="A64" s="4" t="s">
        <v>23</v>
      </c>
      <c r="B64" s="4">
        <v>3920</v>
      </c>
      <c r="C64" s="4" t="s">
        <v>51</v>
      </c>
      <c r="D64" s="4" t="s">
        <v>9</v>
      </c>
      <c r="E64" s="4" t="s">
        <v>10</v>
      </c>
      <c r="F64" s="5">
        <v>352</v>
      </c>
      <c r="G64" s="5">
        <v>1</v>
      </c>
      <c r="H64" s="5">
        <v>100898</v>
      </c>
      <c r="I64" s="5">
        <v>22363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>
      <c r="A65" s="4" t="s">
        <v>19</v>
      </c>
      <c r="B65" s="4">
        <v>3920</v>
      </c>
      <c r="C65" s="4" t="s">
        <v>51</v>
      </c>
      <c r="D65" s="4" t="s">
        <v>9</v>
      </c>
      <c r="E65" s="4" t="s">
        <v>10</v>
      </c>
      <c r="F65" s="5">
        <v>812344</v>
      </c>
      <c r="G65" s="5">
        <v>20561</v>
      </c>
      <c r="H65" s="5">
        <v>998026</v>
      </c>
      <c r="I65" s="5">
        <v>24469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>
      <c r="A66" s="4" t="s">
        <v>46</v>
      </c>
      <c r="B66" s="4">
        <v>3920</v>
      </c>
      <c r="C66" s="4" t="s">
        <v>51</v>
      </c>
      <c r="D66" s="4" t="s">
        <v>9</v>
      </c>
      <c r="E66" s="4" t="s">
        <v>10</v>
      </c>
      <c r="F66" s="5">
        <v>2704</v>
      </c>
      <c r="G66" s="5">
        <v>544</v>
      </c>
      <c r="H66" s="5">
        <v>3117</v>
      </c>
      <c r="I66" s="5">
        <v>752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>
      <c r="A67" s="4" t="s">
        <v>16</v>
      </c>
      <c r="B67" s="4">
        <v>8708</v>
      </c>
      <c r="C67" s="4" t="s">
        <v>54</v>
      </c>
      <c r="D67" s="4" t="s">
        <v>9</v>
      </c>
      <c r="E67" s="4" t="s">
        <v>10</v>
      </c>
      <c r="F67" s="5">
        <v>1921921</v>
      </c>
      <c r="G67" s="5">
        <v>102792</v>
      </c>
      <c r="H67" s="5">
        <v>2788645</v>
      </c>
      <c r="I67" s="5">
        <v>128823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>
      <c r="A68" s="4" t="s">
        <v>56</v>
      </c>
      <c r="B68" s="4">
        <v>8708</v>
      </c>
      <c r="C68" s="4" t="s">
        <v>54</v>
      </c>
      <c r="D68" s="4" t="s">
        <v>9</v>
      </c>
      <c r="E68" s="4" t="s">
        <v>10</v>
      </c>
      <c r="F68" s="5">
        <v>14150</v>
      </c>
      <c r="G68" s="5">
        <v>640</v>
      </c>
      <c r="H68" s="5">
        <v>33609</v>
      </c>
      <c r="I68" s="5">
        <v>1910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>
      <c r="A69" s="4" t="s">
        <v>62</v>
      </c>
      <c r="B69" s="4">
        <v>8708</v>
      </c>
      <c r="C69" s="4" t="s">
        <v>54</v>
      </c>
      <c r="D69" s="4" t="s">
        <v>9</v>
      </c>
      <c r="E69" s="4" t="s">
        <v>10</v>
      </c>
      <c r="F69" s="5">
        <v>383811</v>
      </c>
      <c r="G69" s="5">
        <v>76158</v>
      </c>
      <c r="H69" s="5">
        <v>240363</v>
      </c>
      <c r="I69" s="5">
        <v>55826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>
      <c r="A70" s="4" t="s">
        <v>32</v>
      </c>
      <c r="B70" s="4">
        <v>8708</v>
      </c>
      <c r="C70" s="4" t="s">
        <v>54</v>
      </c>
      <c r="D70" s="4" t="s">
        <v>9</v>
      </c>
      <c r="E70" s="4" t="s">
        <v>10</v>
      </c>
      <c r="F70" s="5">
        <v>50</v>
      </c>
      <c r="G70" s="5">
        <v>0</v>
      </c>
      <c r="H70" s="5">
        <v>3793792</v>
      </c>
      <c r="I70" s="5">
        <v>159609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>
      <c r="A71" s="4" t="s">
        <v>48</v>
      </c>
      <c r="B71" s="4">
        <v>8708</v>
      </c>
      <c r="C71" s="4" t="s">
        <v>54</v>
      </c>
      <c r="D71" s="4" t="s">
        <v>9</v>
      </c>
      <c r="E71" s="4" t="s">
        <v>10</v>
      </c>
      <c r="F71" s="5">
        <v>23</v>
      </c>
      <c r="G71" s="5">
        <v>1</v>
      </c>
      <c r="H71" s="5">
        <v>0</v>
      </c>
      <c r="I71" s="5">
        <v>0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>
      <c r="A72" s="4" t="s">
        <v>21</v>
      </c>
      <c r="B72" s="4">
        <v>8708</v>
      </c>
      <c r="C72" s="4" t="s">
        <v>54</v>
      </c>
      <c r="D72" s="4" t="s">
        <v>9</v>
      </c>
      <c r="E72" s="4" t="s">
        <v>10</v>
      </c>
      <c r="F72" s="5">
        <v>16850</v>
      </c>
      <c r="G72" s="5">
        <v>692</v>
      </c>
      <c r="H72" s="5">
        <v>145758</v>
      </c>
      <c r="I72" s="5">
        <v>9443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>
      <c r="A73" s="4" t="s">
        <v>13</v>
      </c>
      <c r="B73" s="4">
        <v>8708</v>
      </c>
      <c r="C73" s="4" t="s">
        <v>54</v>
      </c>
      <c r="D73" s="4" t="s">
        <v>9</v>
      </c>
      <c r="E73" s="4" t="s">
        <v>10</v>
      </c>
      <c r="F73" s="5">
        <v>12566082</v>
      </c>
      <c r="G73" s="5">
        <v>2327144</v>
      </c>
      <c r="H73" s="5">
        <v>8913574</v>
      </c>
      <c r="I73" s="5">
        <v>1908721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>
      <c r="A74" s="4" t="s">
        <v>24</v>
      </c>
      <c r="B74" s="4">
        <v>8708</v>
      </c>
      <c r="C74" s="4" t="s">
        <v>54</v>
      </c>
      <c r="D74" s="4" t="s">
        <v>9</v>
      </c>
      <c r="E74" s="4" t="s">
        <v>10</v>
      </c>
      <c r="F74" s="5">
        <v>10268277</v>
      </c>
      <c r="G74" s="5">
        <v>1467746</v>
      </c>
      <c r="H74" s="5">
        <v>7778367</v>
      </c>
      <c r="I74" s="5">
        <v>999114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>
      <c r="A75" s="4" t="s">
        <v>36</v>
      </c>
      <c r="B75" s="4">
        <v>8708</v>
      </c>
      <c r="C75" s="4" t="s">
        <v>54</v>
      </c>
      <c r="D75" s="4" t="s">
        <v>9</v>
      </c>
      <c r="E75" s="4" t="s">
        <v>10</v>
      </c>
      <c r="F75" s="5">
        <v>991980</v>
      </c>
      <c r="G75" s="5">
        <v>191403</v>
      </c>
      <c r="H75" s="5">
        <v>799166</v>
      </c>
      <c r="I75" s="5">
        <v>134276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>
      <c r="A76" s="4" t="s">
        <v>20</v>
      </c>
      <c r="B76" s="4">
        <v>8708</v>
      </c>
      <c r="C76" s="4" t="s">
        <v>54</v>
      </c>
      <c r="D76" s="4" t="s">
        <v>9</v>
      </c>
      <c r="E76" s="4" t="s">
        <v>10</v>
      </c>
      <c r="F76" s="5">
        <v>80134180</v>
      </c>
      <c r="G76" s="5">
        <v>4247052</v>
      </c>
      <c r="H76" s="5">
        <v>25753343</v>
      </c>
      <c r="I76" s="5">
        <v>1402316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>
      <c r="A77" s="4" t="s">
        <v>7</v>
      </c>
      <c r="B77" s="4">
        <v>8708</v>
      </c>
      <c r="C77" s="4" t="s">
        <v>54</v>
      </c>
      <c r="D77" s="4" t="s">
        <v>9</v>
      </c>
      <c r="E77" s="4" t="s">
        <v>10</v>
      </c>
      <c r="F77" s="5">
        <v>9539</v>
      </c>
      <c r="G77" s="5">
        <v>498</v>
      </c>
      <c r="H77" s="5">
        <v>19059</v>
      </c>
      <c r="I77" s="5">
        <v>1914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>
      <c r="A78" s="4" t="s">
        <v>25</v>
      </c>
      <c r="B78" s="4">
        <v>8708</v>
      </c>
      <c r="C78" s="4" t="s">
        <v>54</v>
      </c>
      <c r="D78" s="4" t="s">
        <v>9</v>
      </c>
      <c r="E78" s="4" t="s">
        <v>10</v>
      </c>
      <c r="F78" s="5">
        <v>15343</v>
      </c>
      <c r="G78" s="5">
        <v>2601</v>
      </c>
      <c r="H78" s="5">
        <v>45132</v>
      </c>
      <c r="I78" s="5">
        <v>5082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>
      <c r="A79" s="4" t="s">
        <v>52</v>
      </c>
      <c r="B79" s="4">
        <v>8708</v>
      </c>
      <c r="C79" s="4" t="s">
        <v>54</v>
      </c>
      <c r="D79" s="4" t="s">
        <v>9</v>
      </c>
      <c r="E79" s="4" t="s">
        <v>10</v>
      </c>
      <c r="F79" s="5">
        <v>3721425</v>
      </c>
      <c r="G79" s="5">
        <v>163792</v>
      </c>
      <c r="H79" s="5">
        <v>1871466</v>
      </c>
      <c r="I79" s="5">
        <v>80733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>
      <c r="A80" s="4" t="s">
        <v>26</v>
      </c>
      <c r="B80" s="4">
        <v>8708</v>
      </c>
      <c r="C80" s="4" t="s">
        <v>54</v>
      </c>
      <c r="D80" s="4" t="s">
        <v>9</v>
      </c>
      <c r="E80" s="4" t="s">
        <v>10</v>
      </c>
      <c r="F80" s="5">
        <v>3876532</v>
      </c>
      <c r="G80" s="5">
        <v>262631</v>
      </c>
      <c r="H80" s="5">
        <v>2454117</v>
      </c>
      <c r="I80" s="5">
        <v>165145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>
      <c r="A81" s="4" t="s">
        <v>18</v>
      </c>
      <c r="B81" s="4">
        <v>8708</v>
      </c>
      <c r="C81" s="4" t="s">
        <v>54</v>
      </c>
      <c r="D81" s="4" t="s">
        <v>9</v>
      </c>
      <c r="E81" s="4" t="s">
        <v>10</v>
      </c>
      <c r="F81" s="5">
        <v>1285721</v>
      </c>
      <c r="G81" s="5">
        <v>52059</v>
      </c>
      <c r="H81" s="5">
        <v>2214341</v>
      </c>
      <c r="I81" s="5">
        <v>88118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>
      <c r="A82" s="4" t="s">
        <v>34</v>
      </c>
      <c r="B82" s="4">
        <v>8708</v>
      </c>
      <c r="C82" s="4" t="s">
        <v>54</v>
      </c>
      <c r="D82" s="4" t="s">
        <v>9</v>
      </c>
      <c r="E82" s="4" t="s">
        <v>10</v>
      </c>
      <c r="F82" s="5">
        <v>540</v>
      </c>
      <c r="G82" s="5">
        <v>158</v>
      </c>
      <c r="H82" s="5">
        <v>750</v>
      </c>
      <c r="I82" s="5">
        <v>208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>
      <c r="A83" s="4" t="s">
        <v>23</v>
      </c>
      <c r="B83" s="4">
        <v>8708</v>
      </c>
      <c r="C83" s="4" t="s">
        <v>54</v>
      </c>
      <c r="D83" s="4" t="s">
        <v>9</v>
      </c>
      <c r="E83" s="4" t="s">
        <v>10</v>
      </c>
      <c r="F83" s="5">
        <v>52819533</v>
      </c>
      <c r="G83" s="5">
        <v>4501734</v>
      </c>
      <c r="H83" s="5">
        <v>60437128</v>
      </c>
      <c r="I83" s="5">
        <v>4628926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>
      <c r="A84" s="4" t="s">
        <v>49</v>
      </c>
      <c r="B84" s="4">
        <v>8708</v>
      </c>
      <c r="C84" s="4" t="s">
        <v>54</v>
      </c>
      <c r="D84" s="4" t="s">
        <v>9</v>
      </c>
      <c r="E84" s="4" t="s">
        <v>10</v>
      </c>
      <c r="F84" s="5">
        <v>441259</v>
      </c>
      <c r="G84" s="5">
        <v>13103</v>
      </c>
      <c r="H84" s="5">
        <v>458822</v>
      </c>
      <c r="I84" s="5">
        <v>13904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>
      <c r="A85" s="4" t="s">
        <v>38</v>
      </c>
      <c r="B85" s="4">
        <v>8708</v>
      </c>
      <c r="C85" s="4" t="s">
        <v>54</v>
      </c>
      <c r="D85" s="4" t="s">
        <v>9</v>
      </c>
      <c r="E85" s="4" t="s">
        <v>10</v>
      </c>
      <c r="F85" s="5">
        <v>309636</v>
      </c>
      <c r="G85" s="5">
        <v>11566</v>
      </c>
      <c r="H85" s="5">
        <v>400365</v>
      </c>
      <c r="I85" s="5">
        <v>13190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>
      <c r="A86" s="4" t="s">
        <v>55</v>
      </c>
      <c r="B86" s="4">
        <v>8708</v>
      </c>
      <c r="C86" s="4" t="s">
        <v>54</v>
      </c>
      <c r="D86" s="4" t="s">
        <v>9</v>
      </c>
      <c r="E86" s="4" t="s">
        <v>10</v>
      </c>
      <c r="F86" s="5">
        <v>21299</v>
      </c>
      <c r="G86" s="5">
        <v>986</v>
      </c>
      <c r="H86" s="5">
        <v>32399</v>
      </c>
      <c r="I86" s="5">
        <v>1539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>
      <c r="A87" s="4" t="s">
        <v>19</v>
      </c>
      <c r="B87" s="4">
        <v>8708</v>
      </c>
      <c r="C87" s="4" t="s">
        <v>54</v>
      </c>
      <c r="D87" s="4" t="s">
        <v>9</v>
      </c>
      <c r="E87" s="4" t="s">
        <v>10</v>
      </c>
      <c r="F87" s="5">
        <v>147181</v>
      </c>
      <c r="G87" s="5">
        <v>9720</v>
      </c>
      <c r="H87" s="5">
        <v>142660</v>
      </c>
      <c r="I87" s="5">
        <v>10961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>
      <c r="A88" s="4" t="s">
        <v>35</v>
      </c>
      <c r="B88" s="4">
        <v>8708</v>
      </c>
      <c r="C88" s="4" t="s">
        <v>54</v>
      </c>
      <c r="D88" s="4" t="s">
        <v>9</v>
      </c>
      <c r="E88" s="4" t="s">
        <v>10</v>
      </c>
      <c r="F88" s="5">
        <v>826292</v>
      </c>
      <c r="G88" s="5">
        <v>131687</v>
      </c>
      <c r="H88" s="5">
        <v>421037</v>
      </c>
      <c r="I88" s="5">
        <v>77041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>
      <c r="A89" s="4" t="s">
        <v>39</v>
      </c>
      <c r="B89" s="4">
        <v>8708</v>
      </c>
      <c r="C89" s="4" t="s">
        <v>54</v>
      </c>
      <c r="D89" s="4" t="s">
        <v>9</v>
      </c>
      <c r="E89" s="4" t="s">
        <v>10</v>
      </c>
      <c r="F89" s="5">
        <v>49597118</v>
      </c>
      <c r="G89" s="5">
        <v>5437193</v>
      </c>
      <c r="H89" s="5">
        <v>39006825</v>
      </c>
      <c r="I89" s="5">
        <v>4612056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>
      <c r="A90" s="4" t="s">
        <v>29</v>
      </c>
      <c r="B90" s="4">
        <v>8708</v>
      </c>
      <c r="C90" s="4" t="s">
        <v>54</v>
      </c>
      <c r="D90" s="4" t="s">
        <v>9</v>
      </c>
      <c r="E90" s="4" t="s">
        <v>10</v>
      </c>
      <c r="F90" s="5">
        <v>2065603</v>
      </c>
      <c r="G90" s="5">
        <v>74780</v>
      </c>
      <c r="H90" s="5">
        <v>1358319</v>
      </c>
      <c r="I90" s="5">
        <v>51236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>
      <c r="A91" s="4" t="s">
        <v>57</v>
      </c>
      <c r="B91" s="4">
        <v>8708</v>
      </c>
      <c r="C91" s="4" t="s">
        <v>54</v>
      </c>
      <c r="D91" s="4" t="s">
        <v>9</v>
      </c>
      <c r="E91" s="4" t="s">
        <v>10</v>
      </c>
      <c r="F91" s="5">
        <v>239838</v>
      </c>
      <c r="G91" s="5">
        <v>5710</v>
      </c>
      <c r="H91" s="5">
        <v>183165</v>
      </c>
      <c r="I91" s="5">
        <v>4423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>
      <c r="A92" s="4" t="s">
        <v>64</v>
      </c>
      <c r="B92" s="4">
        <v>8708</v>
      </c>
      <c r="C92" s="4" t="s">
        <v>54</v>
      </c>
      <c r="D92" s="4" t="s">
        <v>9</v>
      </c>
      <c r="E92" s="4" t="s">
        <v>10</v>
      </c>
      <c r="F92" s="5">
        <v>0</v>
      </c>
      <c r="G92" s="5">
        <v>0</v>
      </c>
      <c r="H92" s="5">
        <v>459</v>
      </c>
      <c r="I92" s="5">
        <v>38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>
      <c r="A93" s="4" t="s">
        <v>16</v>
      </c>
      <c r="B93" s="4">
        <v>8409</v>
      </c>
      <c r="C93" s="4" t="s">
        <v>65</v>
      </c>
      <c r="D93" s="4" t="s">
        <v>9</v>
      </c>
      <c r="E93" s="4" t="s">
        <v>10</v>
      </c>
      <c r="F93" s="5">
        <v>49815</v>
      </c>
      <c r="G93" s="5">
        <v>16353</v>
      </c>
      <c r="H93" s="5">
        <v>121746</v>
      </c>
      <c r="I93" s="5">
        <v>9434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>
      <c r="A94" s="4" t="s">
        <v>56</v>
      </c>
      <c r="B94" s="4">
        <v>8409</v>
      </c>
      <c r="C94" s="4" t="s">
        <v>65</v>
      </c>
      <c r="D94" s="4" t="s">
        <v>9</v>
      </c>
      <c r="E94" s="4" t="s">
        <v>10</v>
      </c>
      <c r="F94" s="5">
        <v>4737</v>
      </c>
      <c r="G94" s="5">
        <v>129</v>
      </c>
      <c r="H94" s="5">
        <v>0</v>
      </c>
      <c r="I94" s="5">
        <v>0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>
      <c r="A95" s="4" t="s">
        <v>13</v>
      </c>
      <c r="B95" s="4">
        <v>8409</v>
      </c>
      <c r="C95" s="4" t="s">
        <v>65</v>
      </c>
      <c r="D95" s="4" t="s">
        <v>9</v>
      </c>
      <c r="E95" s="4" t="s">
        <v>10</v>
      </c>
      <c r="F95" s="5">
        <v>5769902</v>
      </c>
      <c r="G95" s="5">
        <v>266731</v>
      </c>
      <c r="H95" s="5">
        <v>3364443</v>
      </c>
      <c r="I95" s="5">
        <v>157082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>
      <c r="A96" s="4" t="s">
        <v>24</v>
      </c>
      <c r="B96" s="4">
        <v>8409</v>
      </c>
      <c r="C96" s="4" t="s">
        <v>65</v>
      </c>
      <c r="D96" s="4" t="s">
        <v>9</v>
      </c>
      <c r="E96" s="4" t="s">
        <v>10</v>
      </c>
      <c r="F96" s="5">
        <v>9656672</v>
      </c>
      <c r="G96" s="5">
        <v>841184</v>
      </c>
      <c r="H96" s="5">
        <v>5139253</v>
      </c>
      <c r="I96" s="5">
        <v>433196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>
      <c r="A97" s="4" t="s">
        <v>60</v>
      </c>
      <c r="B97" s="4">
        <v>8409</v>
      </c>
      <c r="C97" s="4" t="s">
        <v>65</v>
      </c>
      <c r="D97" s="4" t="s">
        <v>9</v>
      </c>
      <c r="E97" s="4" t="s">
        <v>10</v>
      </c>
      <c r="F97" s="5">
        <v>0</v>
      </c>
      <c r="G97" s="5">
        <v>0</v>
      </c>
      <c r="H97" s="5">
        <v>18325</v>
      </c>
      <c r="I97" s="5">
        <v>1200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>
      <c r="A98" s="4" t="s">
        <v>36</v>
      </c>
      <c r="B98" s="4">
        <v>8409</v>
      </c>
      <c r="C98" s="4" t="s">
        <v>65</v>
      </c>
      <c r="D98" s="4" t="s">
        <v>9</v>
      </c>
      <c r="E98" s="4" t="s">
        <v>10</v>
      </c>
      <c r="F98" s="5">
        <v>51793</v>
      </c>
      <c r="G98" s="5">
        <v>2626</v>
      </c>
      <c r="H98" s="5">
        <v>30673</v>
      </c>
      <c r="I98" s="5">
        <v>1301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>
      <c r="A99" s="4" t="s">
        <v>20</v>
      </c>
      <c r="B99" s="4">
        <v>8409</v>
      </c>
      <c r="C99" s="4" t="s">
        <v>65</v>
      </c>
      <c r="D99" s="4" t="s">
        <v>9</v>
      </c>
      <c r="E99" s="4" t="s">
        <v>10</v>
      </c>
      <c r="F99" s="5">
        <v>783158</v>
      </c>
      <c r="G99" s="5">
        <v>46603</v>
      </c>
      <c r="H99" s="5">
        <v>468181</v>
      </c>
      <c r="I99" s="5">
        <v>37485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>
      <c r="A100" s="4" t="s">
        <v>52</v>
      </c>
      <c r="B100" s="4">
        <v>8409</v>
      </c>
      <c r="C100" s="4" t="s">
        <v>65</v>
      </c>
      <c r="D100" s="4" t="s">
        <v>9</v>
      </c>
      <c r="E100" s="4" t="s">
        <v>10</v>
      </c>
      <c r="F100" s="5">
        <v>34167</v>
      </c>
      <c r="G100" s="5">
        <v>14770</v>
      </c>
      <c r="H100" s="5">
        <v>0</v>
      </c>
      <c r="I100" s="5">
        <v>0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>
      <c r="A101" s="4" t="s">
        <v>26</v>
      </c>
      <c r="B101" s="4">
        <v>8409</v>
      </c>
      <c r="C101" s="4" t="s">
        <v>65</v>
      </c>
      <c r="D101" s="4" t="s">
        <v>9</v>
      </c>
      <c r="E101" s="4" t="s">
        <v>10</v>
      </c>
      <c r="F101" s="5">
        <v>4981560</v>
      </c>
      <c r="G101" s="5">
        <v>205476</v>
      </c>
      <c r="H101" s="5">
        <v>2721559</v>
      </c>
      <c r="I101" s="5">
        <v>116098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>
      <c r="A102" s="4" t="s">
        <v>18</v>
      </c>
      <c r="B102" s="4">
        <v>8409</v>
      </c>
      <c r="C102" s="4" t="s">
        <v>65</v>
      </c>
      <c r="D102" s="4" t="s">
        <v>9</v>
      </c>
      <c r="E102" s="4" t="s">
        <v>10</v>
      </c>
      <c r="F102" s="5">
        <v>498</v>
      </c>
      <c r="G102" s="5">
        <v>10</v>
      </c>
      <c r="H102" s="5">
        <v>1436</v>
      </c>
      <c r="I102" s="5">
        <v>5</v>
      </c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>
      <c r="A103" s="4" t="s">
        <v>23</v>
      </c>
      <c r="B103" s="4">
        <v>8409</v>
      </c>
      <c r="C103" s="4" t="s">
        <v>65</v>
      </c>
      <c r="D103" s="4" t="s">
        <v>9</v>
      </c>
      <c r="E103" s="4" t="s">
        <v>10</v>
      </c>
      <c r="F103" s="5">
        <v>4515821</v>
      </c>
      <c r="G103" s="5">
        <v>684161</v>
      </c>
      <c r="H103" s="5">
        <v>1951459</v>
      </c>
      <c r="I103" s="5">
        <v>370000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>
      <c r="A104" s="4" t="s">
        <v>38</v>
      </c>
      <c r="B104" s="4">
        <v>8409</v>
      </c>
      <c r="C104" s="4" t="s">
        <v>65</v>
      </c>
      <c r="D104" s="4" t="s">
        <v>9</v>
      </c>
      <c r="E104" s="4" t="s">
        <v>10</v>
      </c>
      <c r="F104" s="5">
        <v>2556085</v>
      </c>
      <c r="G104" s="5">
        <v>74161</v>
      </c>
      <c r="H104" s="5">
        <v>1267204</v>
      </c>
      <c r="I104" s="5">
        <v>36297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>
      <c r="A105" s="4" t="s">
        <v>19</v>
      </c>
      <c r="B105" s="4">
        <v>8409</v>
      </c>
      <c r="C105" s="4" t="s">
        <v>65</v>
      </c>
      <c r="D105" s="4" t="s">
        <v>9</v>
      </c>
      <c r="E105" s="4" t="s">
        <v>10</v>
      </c>
      <c r="F105" s="5">
        <v>80426</v>
      </c>
      <c r="G105" s="5">
        <v>7998</v>
      </c>
      <c r="H105" s="5">
        <v>48642</v>
      </c>
      <c r="I105" s="5">
        <v>5043</v>
      </c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>
      <c r="A106" s="4" t="s">
        <v>39</v>
      </c>
      <c r="B106" s="4">
        <v>8409</v>
      </c>
      <c r="C106" s="4" t="s">
        <v>65</v>
      </c>
      <c r="D106" s="4" t="s">
        <v>9</v>
      </c>
      <c r="E106" s="4" t="s">
        <v>10</v>
      </c>
      <c r="F106" s="5">
        <v>27214283</v>
      </c>
      <c r="G106" s="5">
        <v>901530</v>
      </c>
      <c r="H106" s="5">
        <v>39237348</v>
      </c>
      <c r="I106" s="5">
        <v>4128583</v>
      </c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>
      <c r="A107" s="4" t="s">
        <v>29</v>
      </c>
      <c r="B107" s="4">
        <v>8409</v>
      </c>
      <c r="C107" s="4" t="s">
        <v>65</v>
      </c>
      <c r="D107" s="4" t="s">
        <v>9</v>
      </c>
      <c r="E107" s="4" t="s">
        <v>10</v>
      </c>
      <c r="F107" s="5">
        <v>31309</v>
      </c>
      <c r="G107" s="5">
        <v>1556</v>
      </c>
      <c r="H107" s="5">
        <v>20932</v>
      </c>
      <c r="I107" s="5">
        <v>894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>
      <c r="A108" s="4" t="s">
        <v>53</v>
      </c>
      <c r="B108" s="4">
        <v>4011</v>
      </c>
      <c r="C108" s="4" t="s">
        <v>67</v>
      </c>
      <c r="D108" s="4" t="s">
        <v>9</v>
      </c>
      <c r="E108" s="4" t="s">
        <v>10</v>
      </c>
      <c r="F108" s="5">
        <v>7821</v>
      </c>
      <c r="G108" s="5">
        <v>112</v>
      </c>
      <c r="H108" s="5">
        <v>1217</v>
      </c>
      <c r="I108" s="5">
        <v>16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>
      <c r="A109" s="4" t="s">
        <v>13</v>
      </c>
      <c r="B109" s="4">
        <v>4011</v>
      </c>
      <c r="C109" s="4" t="s">
        <v>67</v>
      </c>
      <c r="D109" s="4" t="s">
        <v>9</v>
      </c>
      <c r="E109" s="4" t="s">
        <v>10</v>
      </c>
      <c r="F109" s="5">
        <v>378</v>
      </c>
      <c r="G109" s="5">
        <v>5</v>
      </c>
      <c r="H109" s="5">
        <v>0</v>
      </c>
      <c r="I109" s="5">
        <v>0</v>
      </c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>
      <c r="A110" s="4" t="s">
        <v>20</v>
      </c>
      <c r="B110" s="4">
        <v>4011</v>
      </c>
      <c r="C110" s="4" t="s">
        <v>67</v>
      </c>
      <c r="D110" s="4" t="s">
        <v>9</v>
      </c>
      <c r="E110" s="4" t="s">
        <v>10</v>
      </c>
      <c r="F110" s="5">
        <v>180421</v>
      </c>
      <c r="G110" s="5">
        <v>3697</v>
      </c>
      <c r="H110" s="5">
        <v>6065</v>
      </c>
      <c r="I110" s="5">
        <v>212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>
      <c r="A111" s="4" t="s">
        <v>7</v>
      </c>
      <c r="B111" s="4">
        <v>4011</v>
      </c>
      <c r="C111" s="4" t="s">
        <v>67</v>
      </c>
      <c r="D111" s="4" t="s">
        <v>9</v>
      </c>
      <c r="E111" s="4" t="s">
        <v>10</v>
      </c>
      <c r="F111" s="5">
        <v>83748</v>
      </c>
      <c r="G111" s="5">
        <v>1815</v>
      </c>
      <c r="H111" s="5">
        <v>205242</v>
      </c>
      <c r="I111" s="5">
        <v>4423</v>
      </c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>
      <c r="A112" s="4" t="s">
        <v>18</v>
      </c>
      <c r="B112" s="4">
        <v>4011</v>
      </c>
      <c r="C112" s="4" t="s">
        <v>67</v>
      </c>
      <c r="D112" s="4" t="s">
        <v>9</v>
      </c>
      <c r="E112" s="4" t="s">
        <v>10</v>
      </c>
      <c r="F112" s="5">
        <v>0</v>
      </c>
      <c r="G112" s="5">
        <v>0</v>
      </c>
      <c r="H112" s="5">
        <v>84602</v>
      </c>
      <c r="I112" s="5">
        <v>1601</v>
      </c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>
      <c r="A113" s="4" t="s">
        <v>39</v>
      </c>
      <c r="B113" s="4">
        <v>4011</v>
      </c>
      <c r="C113" s="4" t="s">
        <v>67</v>
      </c>
      <c r="D113" s="4" t="s">
        <v>9</v>
      </c>
      <c r="E113" s="4" t="s">
        <v>10</v>
      </c>
      <c r="F113" s="5">
        <v>14295</v>
      </c>
      <c r="G113" s="5">
        <v>379</v>
      </c>
      <c r="H113" s="5">
        <v>10507</v>
      </c>
      <c r="I113" s="5">
        <v>188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>
      <c r="A114" s="4" t="s">
        <v>16</v>
      </c>
      <c r="B114" s="4">
        <v>3907</v>
      </c>
      <c r="C114" s="4" t="s">
        <v>68</v>
      </c>
      <c r="D114" s="4" t="s">
        <v>9</v>
      </c>
      <c r="E114" s="4" t="s">
        <v>10</v>
      </c>
      <c r="F114" s="5">
        <v>59355</v>
      </c>
      <c r="G114" s="5">
        <v>14789</v>
      </c>
      <c r="H114" s="5">
        <v>27839</v>
      </c>
      <c r="I114" s="5">
        <v>1985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>
      <c r="A115" s="4" t="s">
        <v>21</v>
      </c>
      <c r="B115" s="4">
        <v>3907</v>
      </c>
      <c r="C115" s="4" t="s">
        <v>68</v>
      </c>
      <c r="D115" s="4" t="s">
        <v>9</v>
      </c>
      <c r="E115" s="4" t="s">
        <v>10</v>
      </c>
      <c r="F115" s="5">
        <v>2125</v>
      </c>
      <c r="G115" s="5">
        <v>18</v>
      </c>
      <c r="H115" s="5">
        <v>394</v>
      </c>
      <c r="I115" s="5">
        <v>3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>
      <c r="A116" s="4" t="s">
        <v>13</v>
      </c>
      <c r="B116" s="4">
        <v>3907</v>
      </c>
      <c r="C116" s="4" t="s">
        <v>68</v>
      </c>
      <c r="D116" s="4" t="s">
        <v>9</v>
      </c>
      <c r="E116" s="4" t="s">
        <v>10</v>
      </c>
      <c r="F116" s="5">
        <v>12102</v>
      </c>
      <c r="G116" s="5">
        <v>4800</v>
      </c>
      <c r="H116" s="5">
        <v>6085</v>
      </c>
      <c r="I116" s="5">
        <v>79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>
      <c r="A117" s="4" t="s">
        <v>36</v>
      </c>
      <c r="B117" s="4">
        <v>3907</v>
      </c>
      <c r="C117" s="4" t="s">
        <v>68</v>
      </c>
      <c r="D117" s="4" t="s">
        <v>9</v>
      </c>
      <c r="E117" s="4" t="s">
        <v>10</v>
      </c>
      <c r="F117" s="5">
        <v>1807</v>
      </c>
      <c r="G117" s="5">
        <v>88</v>
      </c>
      <c r="H117" s="5">
        <v>0</v>
      </c>
      <c r="I117" s="5">
        <v>0</v>
      </c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>
      <c r="A118" s="4" t="s">
        <v>20</v>
      </c>
      <c r="B118" s="4">
        <v>3907</v>
      </c>
      <c r="C118" s="4" t="s">
        <v>68</v>
      </c>
      <c r="D118" s="4" t="s">
        <v>9</v>
      </c>
      <c r="E118" s="4" t="s">
        <v>10</v>
      </c>
      <c r="F118" s="5">
        <v>1220070</v>
      </c>
      <c r="G118" s="5">
        <v>64849</v>
      </c>
      <c r="H118" s="5">
        <v>800529</v>
      </c>
      <c r="I118" s="5">
        <v>88186</v>
      </c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>
      <c r="A119" s="4" t="s">
        <v>7</v>
      </c>
      <c r="B119" s="4">
        <v>3907</v>
      </c>
      <c r="C119" s="4" t="s">
        <v>68</v>
      </c>
      <c r="D119" s="4" t="s">
        <v>9</v>
      </c>
      <c r="E119" s="4" t="s">
        <v>10</v>
      </c>
      <c r="F119" s="5">
        <v>9826</v>
      </c>
      <c r="G119" s="5">
        <v>101</v>
      </c>
      <c r="H119" s="5">
        <v>11174</v>
      </c>
      <c r="I119" s="5">
        <v>92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>
      <c r="A120" s="4" t="s">
        <v>26</v>
      </c>
      <c r="B120" s="4">
        <v>3907</v>
      </c>
      <c r="C120" s="4" t="s">
        <v>68</v>
      </c>
      <c r="D120" s="4" t="s">
        <v>9</v>
      </c>
      <c r="E120" s="4" t="s">
        <v>10</v>
      </c>
      <c r="F120" s="5">
        <v>10171</v>
      </c>
      <c r="G120" s="5">
        <v>64</v>
      </c>
      <c r="H120" s="5">
        <v>1690</v>
      </c>
      <c r="I120" s="5">
        <v>15</v>
      </c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>
      <c r="A121" s="4" t="s">
        <v>18</v>
      </c>
      <c r="B121" s="4">
        <v>3907</v>
      </c>
      <c r="C121" s="4" t="s">
        <v>68</v>
      </c>
      <c r="D121" s="4" t="s">
        <v>9</v>
      </c>
      <c r="E121" s="4" t="s">
        <v>10</v>
      </c>
      <c r="F121" s="5">
        <v>146</v>
      </c>
      <c r="G121" s="5">
        <v>18</v>
      </c>
      <c r="H121" s="5">
        <v>753</v>
      </c>
      <c r="I121" s="5">
        <v>90</v>
      </c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>
      <c r="A122" s="4" t="s">
        <v>40</v>
      </c>
      <c r="B122" s="4">
        <v>3907</v>
      </c>
      <c r="C122" s="4" t="s">
        <v>68</v>
      </c>
      <c r="D122" s="4" t="s">
        <v>9</v>
      </c>
      <c r="E122" s="4" t="s">
        <v>10</v>
      </c>
      <c r="F122" s="5">
        <v>95484</v>
      </c>
      <c r="G122" s="5">
        <v>50415</v>
      </c>
      <c r="H122" s="5">
        <v>0</v>
      </c>
      <c r="I122" s="5">
        <v>0</v>
      </c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>
      <c r="A123" s="4" t="s">
        <v>49</v>
      </c>
      <c r="B123" s="4">
        <v>3907</v>
      </c>
      <c r="C123" s="4" t="s">
        <v>68</v>
      </c>
      <c r="D123" s="4" t="s">
        <v>9</v>
      </c>
      <c r="E123" s="4" t="s">
        <v>10</v>
      </c>
      <c r="F123" s="5">
        <v>0</v>
      </c>
      <c r="G123" s="5">
        <v>0</v>
      </c>
      <c r="H123" s="5">
        <v>4154</v>
      </c>
      <c r="I123" s="5">
        <v>22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>
      <c r="A124" s="4" t="s">
        <v>55</v>
      </c>
      <c r="B124" s="4">
        <v>3907</v>
      </c>
      <c r="C124" s="4" t="s">
        <v>68</v>
      </c>
      <c r="D124" s="4" t="s">
        <v>9</v>
      </c>
      <c r="E124" s="4" t="s">
        <v>10</v>
      </c>
      <c r="F124" s="5">
        <v>288766</v>
      </c>
      <c r="G124" s="5">
        <v>121000</v>
      </c>
      <c r="H124" s="5">
        <v>54133</v>
      </c>
      <c r="I124" s="5">
        <v>24200</v>
      </c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>
      <c r="A125" s="4" t="s">
        <v>35</v>
      </c>
      <c r="B125" s="4">
        <v>3907</v>
      </c>
      <c r="C125" s="4" t="s">
        <v>68</v>
      </c>
      <c r="D125" s="4" t="s">
        <v>9</v>
      </c>
      <c r="E125" s="4" t="s">
        <v>10</v>
      </c>
      <c r="F125" s="5">
        <v>354</v>
      </c>
      <c r="G125" s="5">
        <v>4</v>
      </c>
      <c r="H125" s="5">
        <v>2115</v>
      </c>
      <c r="I125" s="5">
        <v>32</v>
      </c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>
      <c r="A126" s="4" t="s">
        <v>29</v>
      </c>
      <c r="B126" s="4">
        <v>3907</v>
      </c>
      <c r="C126" s="4" t="s">
        <v>68</v>
      </c>
      <c r="D126" s="4" t="s">
        <v>9</v>
      </c>
      <c r="E126" s="4" t="s">
        <v>10</v>
      </c>
      <c r="F126" s="5">
        <v>2875</v>
      </c>
      <c r="G126" s="5">
        <v>56</v>
      </c>
      <c r="H126" s="5">
        <v>0</v>
      </c>
      <c r="I126" s="5">
        <v>0</v>
      </c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>
      <c r="A127" s="4" t="s">
        <v>36</v>
      </c>
      <c r="B127" s="4">
        <v>3908</v>
      </c>
      <c r="C127" s="4" t="s">
        <v>69</v>
      </c>
      <c r="D127" s="4" t="s">
        <v>9</v>
      </c>
      <c r="E127" s="4" t="s">
        <v>10</v>
      </c>
      <c r="F127" s="5">
        <v>93479</v>
      </c>
      <c r="G127" s="5">
        <v>21000</v>
      </c>
      <c r="H127" s="5">
        <v>63500</v>
      </c>
      <c r="I127" s="5">
        <v>14000</v>
      </c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>
      <c r="A128" s="4" t="s">
        <v>20</v>
      </c>
      <c r="B128" s="4">
        <v>3908</v>
      </c>
      <c r="C128" s="4" t="s">
        <v>69</v>
      </c>
      <c r="D128" s="4" t="s">
        <v>9</v>
      </c>
      <c r="E128" s="4" t="s">
        <v>10</v>
      </c>
      <c r="F128" s="5">
        <v>10313</v>
      </c>
      <c r="G128" s="5">
        <v>1000</v>
      </c>
      <c r="H128" s="5">
        <v>0</v>
      </c>
      <c r="I128" s="5">
        <v>0</v>
      </c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>
      <c r="A129" s="4" t="s">
        <v>26</v>
      </c>
      <c r="B129" s="4">
        <v>3908</v>
      </c>
      <c r="C129" s="4" t="s">
        <v>69</v>
      </c>
      <c r="D129" s="4" t="s">
        <v>9</v>
      </c>
      <c r="E129" s="4" t="s">
        <v>10</v>
      </c>
      <c r="F129" s="5">
        <v>9673484</v>
      </c>
      <c r="G129" s="5">
        <v>4496384</v>
      </c>
      <c r="H129" s="5">
        <v>4284019</v>
      </c>
      <c r="I129" s="5">
        <v>2491148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>
      <c r="A130" s="4" t="s">
        <v>18</v>
      </c>
      <c r="B130" s="4">
        <v>3908</v>
      </c>
      <c r="C130" s="4" t="s">
        <v>69</v>
      </c>
      <c r="D130" s="4" t="s">
        <v>9</v>
      </c>
      <c r="E130" s="4" t="s">
        <v>10</v>
      </c>
      <c r="F130" s="5">
        <v>234340</v>
      </c>
      <c r="G130" s="5">
        <v>24200</v>
      </c>
      <c r="H130" s="5">
        <v>141288</v>
      </c>
      <c r="I130" s="5">
        <v>14800</v>
      </c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>
      <c r="A131" s="4" t="s">
        <v>46</v>
      </c>
      <c r="B131" s="4">
        <v>3908</v>
      </c>
      <c r="C131" s="4" t="s">
        <v>69</v>
      </c>
      <c r="D131" s="4" t="s">
        <v>9</v>
      </c>
      <c r="E131" s="4" t="s">
        <v>10</v>
      </c>
      <c r="F131" s="5">
        <v>61968</v>
      </c>
      <c r="G131" s="5">
        <v>6329</v>
      </c>
      <c r="H131" s="5">
        <v>33526</v>
      </c>
      <c r="I131" s="5">
        <v>3250</v>
      </c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>
      <c r="A132" s="4" t="s">
        <v>16</v>
      </c>
      <c r="B132" s="4">
        <v>3913</v>
      </c>
      <c r="C132" s="4" t="s">
        <v>70</v>
      </c>
      <c r="D132" s="4" t="s">
        <v>9</v>
      </c>
      <c r="E132" s="4" t="s">
        <v>10</v>
      </c>
      <c r="F132" s="5">
        <v>0</v>
      </c>
      <c r="G132" s="5">
        <v>0</v>
      </c>
      <c r="H132" s="5">
        <v>5421</v>
      </c>
      <c r="I132" s="5">
        <v>225</v>
      </c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>
      <c r="A133" s="4" t="s">
        <v>13</v>
      </c>
      <c r="B133" s="4">
        <v>3913</v>
      </c>
      <c r="C133" s="4" t="s">
        <v>70</v>
      </c>
      <c r="D133" s="4" t="s">
        <v>9</v>
      </c>
      <c r="E133" s="4" t="s">
        <v>10</v>
      </c>
      <c r="F133" s="5">
        <v>1549749</v>
      </c>
      <c r="G133" s="5">
        <v>674500</v>
      </c>
      <c r="H133" s="5">
        <v>1429183</v>
      </c>
      <c r="I133" s="5">
        <v>842650</v>
      </c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>
      <c r="A134" s="4" t="s">
        <v>20</v>
      </c>
      <c r="B134" s="4">
        <v>3913</v>
      </c>
      <c r="C134" s="4" t="s">
        <v>70</v>
      </c>
      <c r="D134" s="4" t="s">
        <v>9</v>
      </c>
      <c r="E134" s="4" t="s">
        <v>10</v>
      </c>
      <c r="F134" s="5">
        <v>0</v>
      </c>
      <c r="G134" s="5">
        <v>0</v>
      </c>
      <c r="H134" s="5">
        <v>204194</v>
      </c>
      <c r="I134" s="5">
        <v>125000</v>
      </c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>
      <c r="A135" s="4" t="s">
        <v>7</v>
      </c>
      <c r="B135" s="4">
        <v>3913</v>
      </c>
      <c r="C135" s="4" t="s">
        <v>70</v>
      </c>
      <c r="D135" s="4" t="s">
        <v>9</v>
      </c>
      <c r="E135" s="4" t="s">
        <v>10</v>
      </c>
      <c r="F135" s="5">
        <v>2959</v>
      </c>
      <c r="G135" s="5">
        <v>100</v>
      </c>
      <c r="H135" s="5">
        <v>2630</v>
      </c>
      <c r="I135" s="5">
        <v>100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>
      <c r="A136" s="4" t="s">
        <v>71</v>
      </c>
      <c r="B136" s="4">
        <v>3913</v>
      </c>
      <c r="C136" s="4" t="s">
        <v>70</v>
      </c>
      <c r="D136" s="4" t="s">
        <v>9</v>
      </c>
      <c r="E136" s="4" t="s">
        <v>10</v>
      </c>
      <c r="F136" s="5">
        <v>7823</v>
      </c>
      <c r="G136" s="5">
        <v>90</v>
      </c>
      <c r="H136" s="5">
        <v>4202</v>
      </c>
      <c r="I136" s="5">
        <v>45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>
      <c r="A137" s="4" t="s">
        <v>32</v>
      </c>
      <c r="B137" s="4">
        <v>3918</v>
      </c>
      <c r="C137" s="4" t="s">
        <v>72</v>
      </c>
      <c r="D137" s="4" t="s">
        <v>9</v>
      </c>
      <c r="E137" s="4" t="s">
        <v>10</v>
      </c>
      <c r="F137" s="5">
        <v>650</v>
      </c>
      <c r="G137" s="5">
        <v>6</v>
      </c>
      <c r="H137" s="5">
        <v>1773</v>
      </c>
      <c r="I137" s="5">
        <v>12</v>
      </c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>
      <c r="A138" s="4" t="s">
        <v>53</v>
      </c>
      <c r="B138" s="4">
        <v>3918</v>
      </c>
      <c r="C138" s="4" t="s">
        <v>72</v>
      </c>
      <c r="D138" s="4" t="s">
        <v>9</v>
      </c>
      <c r="E138" s="4" t="s">
        <v>10</v>
      </c>
      <c r="F138" s="5">
        <v>1996</v>
      </c>
      <c r="G138" s="5">
        <v>4</v>
      </c>
      <c r="H138" s="5">
        <v>868</v>
      </c>
      <c r="I138" s="5">
        <v>2</v>
      </c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>
      <c r="A139" s="4" t="s">
        <v>13</v>
      </c>
      <c r="B139" s="4">
        <v>3918</v>
      </c>
      <c r="C139" s="4" t="s">
        <v>72</v>
      </c>
      <c r="D139" s="4" t="s">
        <v>9</v>
      </c>
      <c r="E139" s="4" t="s">
        <v>10</v>
      </c>
      <c r="F139" s="5">
        <v>4560</v>
      </c>
      <c r="G139" s="5">
        <v>3360</v>
      </c>
      <c r="H139" s="5">
        <v>0</v>
      </c>
      <c r="I139" s="5">
        <v>0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>
      <c r="A140" s="4" t="s">
        <v>20</v>
      </c>
      <c r="B140" s="4">
        <v>3918</v>
      </c>
      <c r="C140" s="4" t="s">
        <v>72</v>
      </c>
      <c r="D140" s="4" t="s">
        <v>9</v>
      </c>
      <c r="E140" s="4" t="s">
        <v>10</v>
      </c>
      <c r="F140" s="5">
        <v>139222</v>
      </c>
      <c r="G140" s="5">
        <v>772</v>
      </c>
      <c r="H140" s="5">
        <v>113649</v>
      </c>
      <c r="I140" s="5">
        <v>317</v>
      </c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>
      <c r="A141" s="4" t="s">
        <v>7</v>
      </c>
      <c r="B141" s="4">
        <v>3918</v>
      </c>
      <c r="C141" s="4" t="s">
        <v>72</v>
      </c>
      <c r="D141" s="4" t="s">
        <v>9</v>
      </c>
      <c r="E141" s="4" t="s">
        <v>10</v>
      </c>
      <c r="F141" s="5">
        <v>205</v>
      </c>
      <c r="G141" s="5">
        <v>2</v>
      </c>
      <c r="H141" s="5">
        <v>49300</v>
      </c>
      <c r="I141" s="5">
        <v>992</v>
      </c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>
      <c r="A142" s="4" t="s">
        <v>23</v>
      </c>
      <c r="B142" s="4">
        <v>3918</v>
      </c>
      <c r="C142" s="4" t="s">
        <v>72</v>
      </c>
      <c r="D142" s="4" t="s">
        <v>9</v>
      </c>
      <c r="E142" s="4" t="s">
        <v>10</v>
      </c>
      <c r="F142" s="5">
        <v>27076</v>
      </c>
      <c r="G142" s="5">
        <v>540</v>
      </c>
      <c r="H142" s="5">
        <v>22000</v>
      </c>
      <c r="I142" s="5">
        <v>211</v>
      </c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>
      <c r="A143" s="4" t="s">
        <v>33</v>
      </c>
      <c r="B143" s="4">
        <v>7005</v>
      </c>
      <c r="C143" s="4" t="s">
        <v>74</v>
      </c>
      <c r="D143" s="4" t="s">
        <v>9</v>
      </c>
      <c r="E143" s="4" t="s">
        <v>10</v>
      </c>
      <c r="F143" s="5">
        <v>160940</v>
      </c>
      <c r="G143" s="5">
        <v>459270</v>
      </c>
      <c r="H143" s="5">
        <v>0</v>
      </c>
      <c r="I143" s="5">
        <v>0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>
      <c r="A144" s="4" t="s">
        <v>13</v>
      </c>
      <c r="B144" s="4">
        <v>7007</v>
      </c>
      <c r="C144" s="4" t="s">
        <v>77</v>
      </c>
      <c r="D144" s="4" t="s">
        <v>9</v>
      </c>
      <c r="E144" s="4" t="s">
        <v>10</v>
      </c>
      <c r="F144" s="5">
        <v>112876</v>
      </c>
      <c r="G144" s="5">
        <v>39844</v>
      </c>
      <c r="H144" s="5">
        <v>67797</v>
      </c>
      <c r="I144" s="5">
        <v>28287</v>
      </c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>
      <c r="A145" s="4" t="s">
        <v>117</v>
      </c>
      <c r="B145" s="4">
        <v>7007</v>
      </c>
      <c r="C145" s="4" t="s">
        <v>77</v>
      </c>
      <c r="D145" s="4" t="s">
        <v>9</v>
      </c>
      <c r="E145" s="4" t="s">
        <v>10</v>
      </c>
      <c r="F145" s="5">
        <v>0</v>
      </c>
      <c r="G145" s="5">
        <v>0</v>
      </c>
      <c r="H145" s="5">
        <v>137</v>
      </c>
      <c r="I145" s="5">
        <v>33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>
      <c r="A146" s="4" t="s">
        <v>39</v>
      </c>
      <c r="B146" s="4">
        <v>7007</v>
      </c>
      <c r="C146" s="4" t="s">
        <v>77</v>
      </c>
      <c r="D146" s="4" t="s">
        <v>9</v>
      </c>
      <c r="E146" s="4" t="s">
        <v>10</v>
      </c>
      <c r="F146" s="5">
        <v>0</v>
      </c>
      <c r="G146" s="5">
        <v>0</v>
      </c>
      <c r="H146" s="5">
        <v>5884</v>
      </c>
      <c r="I146" s="5">
        <v>2301</v>
      </c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/>
    <row r="159" spans="1:26" ht="14.25" customHeight="1"/>
    <row r="160" spans="1:26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PRIMEIRA EXTRAÇÃO DE DADOS</vt:lpstr>
      <vt:lpstr>SH4 QUE MAIS IMPORTAMOS - QUILO</vt:lpstr>
      <vt:lpstr>PAÍS QUE MAIS EXPORTA (T)</vt:lpstr>
      <vt:lpstr>Crescimento ou Declinio</vt:lpstr>
      <vt:lpstr>ANOS ANTERIORES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ComexStat</dc:creator>
  <cp:lastModifiedBy>Particular</cp:lastModifiedBy>
  <dcterms:created xsi:type="dcterms:W3CDTF">2022-09-06T14:52:22Z</dcterms:created>
  <dcterms:modified xsi:type="dcterms:W3CDTF">2022-09-11T16:39:50Z</dcterms:modified>
</cp:coreProperties>
</file>