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ask_2025\Shipping cost\Process design\Dev\"/>
    </mc:Choice>
  </mc:AlternateContent>
  <xr:revisionPtr revIDLastSave="0" documentId="13_ncr:1_{53738372-FFE7-4880-B206-307D8D43456F}" xr6:coauthVersionLast="47" xr6:coauthVersionMax="47" xr10:uidLastSave="{00000000-0000-0000-0000-000000000000}"/>
  <bookViews>
    <workbookView xWindow="-120" yWindow="-120" windowWidth="29040" windowHeight="17520" activeTab="1" xr2:uid="{5D158838-A6E3-4195-BFE1-0E68518467AA}"/>
  </bookViews>
  <sheets>
    <sheet name="Authorization matrix" sheetId="1" r:id="rId1"/>
    <sheet name="24-10-2025" sheetId="2" r:id="rId2"/>
    <sheet name="Check sheet" sheetId="3" state="hidden" r:id="rId3"/>
    <sheet name="Report" sheetId="4" state="hidden" r:id="rId4"/>
    <sheet name="Maintain ค่าขนส่ง" sheetId="5" state="hidden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B4" i="5"/>
  <c r="F4" i="5"/>
  <c r="A5" i="5"/>
  <c r="B5" i="5"/>
  <c r="F5" i="5"/>
  <c r="A6" i="5"/>
  <c r="B6" i="5"/>
  <c r="F6" i="5"/>
  <c r="C4" i="3"/>
  <c r="C5" i="3"/>
  <c r="E5" i="3"/>
  <c r="C27" i="3"/>
  <c r="E27" i="3"/>
  <c r="D37" i="3"/>
  <c r="E37" i="3"/>
  <c r="D38" i="3"/>
  <c r="E38" i="3"/>
  <c r="D39" i="3"/>
  <c r="E39" i="3"/>
</calcChain>
</file>

<file path=xl/sharedStrings.xml><?xml version="1.0" encoding="utf-8"?>
<sst xmlns="http://schemas.openxmlformats.org/spreadsheetml/2006/main" count="375" uniqueCount="162">
  <si>
    <t>X</t>
  </si>
  <si>
    <t>ผู้แจ้ง</t>
  </si>
  <si>
    <t>Supplier บจก.สยามเอ็นเนอร์ยี่ ออยล์ กรุ๊ป</t>
  </si>
  <si>
    <t>ADMIN บจก.สยามเอ็นเนอร์ยี่ ออยล์ กรุ๊ป</t>
  </si>
  <si>
    <t>SH0003</t>
  </si>
  <si>
    <t>Supplier หจก.โชค น้อย-อำพร</t>
  </si>
  <si>
    <t>ADMIN หจก.โชค น้อย-อำพร</t>
  </si>
  <si>
    <t>SH0002</t>
  </si>
  <si>
    <t>Supplier หจก.มีคุณ โลจิสติกส์</t>
  </si>
  <si>
    <t>ADMIN หจก.มีคุณ โลจิสติกส์</t>
  </si>
  <si>
    <t>SH0001</t>
  </si>
  <si>
    <t>ผู้อนุมัติ</t>
  </si>
  <si>
    <t>คลังสินค้าและขนส่ง</t>
  </si>
  <si>
    <t>ศักดา หงษ์ปรีชา</t>
  </si>
  <si>
    <t>M602742</t>
  </si>
  <si>
    <t>จักราวุธ นามพิมาย</t>
  </si>
  <si>
    <t>602745</t>
  </si>
  <si>
    <t>ผู้ตรวจสอบ</t>
  </si>
  <si>
    <t>ศิริชัย  ผึ่งสุวรรณ</t>
  </si>
  <si>
    <t>602071</t>
  </si>
  <si>
    <t>ชาติชาย ทองดีนอก</t>
  </si>
  <si>
    <t>602364</t>
  </si>
  <si>
    <t>วิลาวัณย์ ทันละกิจ</t>
  </si>
  <si>
    <t>602390</t>
  </si>
  <si>
    <t>ไอที</t>
  </si>
  <si>
    <t>กฤตนันท์ อภิสิทธิ์อมร</t>
  </si>
  <si>
    <t>608050</t>
  </si>
  <si>
    <t>กุรุพินท์ จั่นกลาง</t>
  </si>
  <si>
    <t>608021</t>
  </si>
  <si>
    <t>Config ลูกค้า</t>
  </si>
  <si>
    <t>ฐานข้อมูล-ประเภทย่อยรถขนส่ง</t>
  </si>
  <si>
    <t>ฐานข้อมูล-ประเภทลูกค้า</t>
  </si>
  <si>
    <t>แก้ไขเกณฑ์ขนส่ง</t>
  </si>
  <si>
    <t>ประวัติการขนส่ง</t>
  </si>
  <si>
    <t>แบบฟอร์มรายงานค่าขนส่ง</t>
  </si>
  <si>
    <t>Role</t>
  </si>
  <si>
    <t>แผนก</t>
  </si>
  <si>
    <t>Name</t>
  </si>
  <si>
    <t>User</t>
  </si>
  <si>
    <t>Sort by / Group by บริษัทผู้ขนส่ง</t>
  </si>
  <si>
    <t>04/09/2019</t>
  </si>
  <si>
    <t>30/08/2019</t>
  </si>
  <si>
    <t>กรุงเทพฯและปริมณฑล</t>
  </si>
  <si>
    <t>MT</t>
  </si>
  <si>
    <t>กรุงเทพมหานคร</t>
  </si>
  <si>
    <t>Foodland</t>
  </si>
  <si>
    <t>นาย abc</t>
  </si>
  <si>
    <t>จส-2025</t>
  </si>
  <si>
    <t>TS-V-0001</t>
  </si>
  <si>
    <t>Express</t>
  </si>
  <si>
    <t>21/10/2025</t>
  </si>
  <si>
    <t>ยังไม่อนุมัติ</t>
  </si>
  <si>
    <t>22/08/2023</t>
  </si>
  <si>
    <t>01/11/2019</t>
  </si>
  <si>
    <t>22/10/2025</t>
  </si>
  <si>
    <t>31/10/2025</t>
  </si>
  <si>
    <t>TR-251022001</t>
  </si>
  <si>
    <t>อนุมัติ</t>
  </si>
  <si>
    <t>นาย เอ</t>
  </si>
  <si>
    <t>กข-5899 นม</t>
  </si>
  <si>
    <t>บริษัท เอบี</t>
  </si>
  <si>
    <t>24/10/2025</t>
  </si>
  <si>
    <t>TR-251024001</t>
  </si>
  <si>
    <t>Created on</t>
  </si>
  <si>
    <t>Billing document</t>
  </si>
  <si>
    <t>Billing date</t>
  </si>
  <si>
    <t>เลขที่ใบแจ้งหนี้</t>
  </si>
  <si>
    <t>รอบวิ่ง</t>
  </si>
  <si>
    <t>ภาค</t>
  </si>
  <si>
    <t>ประเภทลูกค้า</t>
  </si>
  <si>
    <t>จังหวัด</t>
  </si>
  <si>
    <t>ชื่อลูกค้า</t>
  </si>
  <si>
    <t>รหัสสถานที่จัดส่ง</t>
  </si>
  <si>
    <t>Customer description</t>
  </si>
  <si>
    <t>รหัสลูกค้า</t>
  </si>
  <si>
    <t>เบอร์โทร พนักงานขับ</t>
  </si>
  <si>
    <t>ชื่อ พนักงานขับรถ</t>
  </si>
  <si>
    <t>มูลค่าตามใบแจ้งหนี้</t>
  </si>
  <si>
    <t>จำนวนสินค้า (ลัง)</t>
  </si>
  <si>
    <t>ทะเบียน</t>
  </si>
  <si>
    <t>ชื่อ ประเภทรถ</t>
  </si>
  <si>
    <t>ประเภทรถ</t>
  </si>
  <si>
    <t>บริษัทผู้ขนส่ง</t>
  </si>
  <si>
    <t>วันที่โหลดสินค้า</t>
  </si>
  <si>
    <t>เลขที่เอกสาร</t>
  </si>
  <si>
    <t>วันที่เอกสาร</t>
  </si>
  <si>
    <t>สถานะ ผู้อนุมัติ</t>
  </si>
  <si>
    <t>สถานะ ผู้ตรวจสอบ</t>
  </si>
  <si>
    <t>No</t>
  </si>
  <si>
    <t>รายงาน รถขนสินค้า (01/10/2025 ถึง 31/10/2025)</t>
  </si>
  <si>
    <t>ส่วนที่ 3 Export to excel</t>
  </si>
  <si>
    <t>ส่วนที่ 2 ประวัติเอกสาร</t>
  </si>
  <si>
    <t>ส่วนที่ 1 สร้างเอกสาร</t>
  </si>
  <si>
    <t>รับทราบ</t>
  </si>
  <si>
    <t>ลงชื่อ ผู้อนุมัติ</t>
  </si>
  <si>
    <t>ลงชื่อ ผู้ตรวจสอบ</t>
  </si>
  <si>
    <t>ลงชื่อ พนักงานขับรถ</t>
  </si>
  <si>
    <t>Hide</t>
  </si>
  <si>
    <t>Show</t>
  </si>
  <si>
    <t>Default "1"</t>
  </si>
  <si>
    <t>Master mapping</t>
  </si>
  <si>
    <t>VBRK-ERDAT</t>
  </si>
  <si>
    <t>VBRK-VBELN</t>
  </si>
  <si>
    <t>VBRK-FKDAT</t>
  </si>
  <si>
    <t>VBRK-NETWR</t>
  </si>
  <si>
    <t>Manual input</t>
  </si>
  <si>
    <t>VBRK-XBLNR</t>
  </si>
  <si>
    <t>T005S-BEZEI
VBRK-REGIO=T005S-BLAND
VBRK-LAND1=T005S-LAND1</t>
  </si>
  <si>
    <t>VBRK-VBELN = VBPA-VBELN
VBPA-PARVW = 'WE'
get VBPA- KUNNR</t>
  </si>
  <si>
    <t>VBRK-KUNAG</t>
  </si>
  <si>
    <t>จำนวนใบแจ้งหนี้ (หน้า)</t>
  </si>
  <si>
    <t>Finish time: เวลาโหลดสินค้าเสร็จ</t>
  </si>
  <si>
    <t>Start time: เวลาเริ่มโหลดสินค้า</t>
  </si>
  <si>
    <t>Part 2 with Odata</t>
  </si>
  <si>
    <t>ปัดกวาดใหม่</t>
  </si>
  <si>
    <t>PEST: สัตว์พาหะ เช่น มด, แมลง</t>
  </si>
  <si>
    <t>STINK: กลิ่นเหม็น</t>
  </si>
  <si>
    <t>STAINS: รอยคราบ</t>
  </si>
  <si>
    <t>NAILS: ตะปู/น็อต โผล่</t>
  </si>
  <si>
    <t>HOLES: รั่ว/เป็นรู</t>
  </si>
  <si>
    <t>DENTS: รอยยุบ/รู</t>
  </si>
  <si>
    <t>SEARTCHES: รอยขูดขีด</t>
  </si>
  <si>
    <t>Internal: ภายในตู้</t>
  </si>
  <si>
    <t>SEAL GASKET: ซีลขอบประตู</t>
  </si>
  <si>
    <t>DOOR LOCKS: ตัวล็อคตู้</t>
  </si>
  <si>
    <t>External: ภายนอกตู้</t>
  </si>
  <si>
    <t>Not Pass</t>
  </si>
  <si>
    <t>Pass</t>
  </si>
  <si>
    <t>Remark (120 digits)</t>
  </si>
  <si>
    <t>Condition</t>
  </si>
  <si>
    <t>Detail</t>
  </si>
  <si>
    <t>Part 1</t>
  </si>
  <si>
    <t>0990294625</t>
  </si>
  <si>
    <t>เบอร์โทร แอดมิน</t>
  </si>
  <si>
    <t>เบอร์โทร พนักงานขับรถ</t>
  </si>
  <si>
    <t>พลอย</t>
  </si>
  <si>
    <t>ชื่อ แอดมิน</t>
  </si>
  <si>
    <t>กุรุพินท์</t>
  </si>
  <si>
    <t>งท 9360 นม</t>
  </si>
  <si>
    <t>เทรลเลอร์</t>
  </si>
  <si>
    <t>บริษัท ข จำกัด</t>
  </si>
  <si>
    <t>วันที่จองรถ</t>
  </si>
  <si>
    <t>XXX0001</t>
  </si>
  <si>
    <t>JOBS/CONTAINER CHECK SHEET</t>
  </si>
  <si>
    <t>ใบรับงาน/ตรวจสภาพตู้ รถขนสินค้า</t>
  </si>
  <si>
    <t>รายงาน รถขนสินค้า</t>
  </si>
  <si>
    <t>Req. ต้องการออก template  แบบไหน</t>
  </si>
  <si>
    <t>ค่าน้ำมัน (บาท)</t>
  </si>
  <si>
    <t>ค่าขนส่ง (บาท)</t>
  </si>
  <si>
    <t>Export raw data รายงานการขนส่งจาก web app แล้ว Maintain ค่าขนส่ง</t>
  </si>
  <si>
    <t>Option 2</t>
  </si>
  <si>
    <t>Req.เงื่อนไข คืออะไรบ้าง</t>
  </si>
  <si>
    <t>อ่างทอง</t>
  </si>
  <si>
    <t>4ล้อ ตู้แห้ง</t>
  </si>
  <si>
    <t>บริษัท ค จำกัด</t>
  </si>
  <si>
    <t>บริษัท ก จำกัด</t>
  </si>
  <si>
    <t>สิ้นสุดวันที่</t>
  </si>
  <si>
    <t>เริ่มวันที่</t>
  </si>
  <si>
    <t>Maintain ค่าขนส่งตามเงื่อนไข แล้วให้ระบบช่วยคำนวณค่าขนส่งแต่ละรอบให้</t>
  </si>
  <si>
    <t>Option 1</t>
  </si>
  <si>
    <t>ส่วนที่ 4 Email</t>
  </si>
  <si>
    <t>ไม่ต้องมีการส่ง e-mail ในทุก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</si>
</sst>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107041E]d\ mmmm\ yyyy;@"/>
    <numFmt numFmtId="188" formatCode="[$-1070000]d/mm/yyyy\ h:mm\ &quot;น.&quot;;@"/>
  </numFmts>
  <fonts count="15" x14ac:knownFonts="1">
    <font>
      <sz val="11"/>
      <color theme="1"/>
      <name val="Tahoma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1"/>
      <color theme="1"/>
      <name val="Tahoma"/>
      <family val="2"/>
      <scheme val="minor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  <scheme val="minor"/>
    </font>
    <font>
      <sz val="11"/>
      <color theme="4"/>
      <name val="Tahoma"/>
      <family val="2"/>
      <scheme val="minor"/>
    </font>
    <font>
      <i/>
      <sz val="11"/>
      <color rgb="FFFF0000"/>
      <name val="Tahoma"/>
      <family val="2"/>
      <scheme val="minor"/>
    </font>
    <font>
      <i/>
      <sz val="11"/>
      <name val="Tahoma"/>
      <family val="2"/>
      <scheme val="minor"/>
    </font>
    <font>
      <u/>
      <sz val="11"/>
      <color theme="10"/>
      <name val="Tahoma"/>
      <family val="2"/>
      <scheme val="minor"/>
    </font>
    <font>
      <b/>
      <sz val="11"/>
      <name val="Tahoma"/>
      <family val="2"/>
      <scheme val="minor"/>
    </font>
    <font>
      <i/>
      <sz val="11"/>
      <color theme="1"/>
      <name val="Tahoma"/>
      <family val="2"/>
      <scheme val="minor"/>
    </font>
    <font>
      <sz val="11"/>
      <color theme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3">
    <xf numFmtId="0" fontId="0" fillId="0" borderId="0"/>
    <xf numFmtId="0" fontId="2" fillId="0" borderId="0"/>
    <xf numFmtId="0" fontId="11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0" fontId="3" fillId="0" borderId="1" xfId="0" applyFont="1" applyBorder="1" applyAlignment="1">
      <alignment horizontal="center"/>
    </xf>
    <xf numFmtId="0" fontId="2" fillId="0" borderId="0" xfId="1"/>
    <xf numFmtId="0" fontId="4" fillId="0" borderId="0" xfId="1" applyFont="1"/>
    <xf numFmtId="0" fontId="4" fillId="0" borderId="0" xfId="1" applyFont="1" applyAlignment="1">
      <alignment horizontal="left"/>
    </xf>
    <xf numFmtId="0" fontId="2" fillId="0" borderId="2" xfId="1" applyBorder="1" applyAlignment="1">
      <alignment horizontal="left"/>
    </xf>
    <xf numFmtId="0" fontId="4" fillId="0" borderId="2" xfId="1" applyFont="1" applyBorder="1" applyAlignment="1">
      <alignment horizontal="left"/>
    </xf>
    <xf numFmtId="0" fontId="2" fillId="0" borderId="0" xfId="1" applyAlignment="1">
      <alignment horizontal="center"/>
    </xf>
    <xf numFmtId="0" fontId="5" fillId="0" borderId="3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87" fontId="8" fillId="0" borderId="0" xfId="0" applyNumberFormat="1" applyFont="1" applyAlignment="1">
      <alignment vertical="top"/>
    </xf>
    <xf numFmtId="20" fontId="8" fillId="0" borderId="0" xfId="0" applyNumberFormat="1" applyFont="1" applyAlignment="1">
      <alignment horizontal="center" vertical="top"/>
    </xf>
    <xf numFmtId="0" fontId="8" fillId="0" borderId="0" xfId="0" quotePrefix="1" applyFont="1" applyAlignment="1">
      <alignment vertical="top"/>
    </xf>
    <xf numFmtId="0" fontId="0" fillId="0" borderId="0" xfId="0" applyAlignment="1">
      <alignment vertical="top"/>
    </xf>
    <xf numFmtId="0" fontId="9" fillId="0" borderId="0" xfId="0" applyFont="1" applyAlignment="1">
      <alignment vertical="top"/>
    </xf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7" fillId="0" borderId="9" xfId="0" applyFont="1" applyBorder="1" applyAlignment="1">
      <alignment horizontal="center" vertical="top"/>
    </xf>
    <xf numFmtId="0" fontId="8" fillId="0" borderId="10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0" fontId="7" fillId="0" borderId="12" xfId="0" applyFont="1" applyBorder="1" applyAlignment="1">
      <alignment horizontal="center" vertical="top"/>
    </xf>
    <xf numFmtId="0" fontId="10" fillId="0" borderId="10" xfId="0" applyFont="1" applyBorder="1" applyAlignment="1">
      <alignment vertical="top"/>
    </xf>
    <xf numFmtId="0" fontId="11" fillId="0" borderId="11" xfId="2" applyBorder="1" applyAlignment="1">
      <alignment vertical="top"/>
    </xf>
    <xf numFmtId="0" fontId="10" fillId="0" borderId="11" xfId="0" applyFont="1" applyBorder="1" applyAlignment="1">
      <alignment vertical="top"/>
    </xf>
    <xf numFmtId="0" fontId="8" fillId="0" borderId="11" xfId="0" applyFont="1" applyBorder="1" applyAlignment="1">
      <alignment vertical="top" wrapText="1"/>
    </xf>
    <xf numFmtId="0" fontId="12" fillId="0" borderId="0" xfId="0" applyFont="1" applyAlignment="1">
      <alignment horizontal="center" vertical="top"/>
    </xf>
    <xf numFmtId="0" fontId="12" fillId="0" borderId="13" xfId="0" applyFont="1" applyBorder="1" applyAlignment="1">
      <alignment horizontal="center" vertical="top"/>
    </xf>
    <xf numFmtId="0" fontId="12" fillId="0" borderId="14" xfId="0" applyFont="1" applyBorder="1" applyAlignment="1">
      <alignment horizontal="center" vertical="top"/>
    </xf>
    <xf numFmtId="0" fontId="12" fillId="0" borderId="15" xfId="0" applyFont="1" applyBorder="1" applyAlignment="1">
      <alignment horizontal="center" vertical="top"/>
    </xf>
    <xf numFmtId="0" fontId="12" fillId="0" borderId="0" xfId="0" applyFont="1" applyAlignment="1">
      <alignment horizontal="left" vertical="top"/>
    </xf>
    <xf numFmtId="20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8" fillId="0" borderId="7" xfId="0" quotePrefix="1" applyFont="1" applyBorder="1" applyAlignment="1">
      <alignment vertical="top"/>
    </xf>
    <xf numFmtId="0" fontId="8" fillId="0" borderId="8" xfId="0" quotePrefix="1" applyFont="1" applyBorder="1" applyAlignment="1">
      <alignment horizontal="center" vertical="top"/>
    </xf>
    <xf numFmtId="0" fontId="0" fillId="0" borderId="8" xfId="0" applyBorder="1" applyAlignment="1">
      <alignment vertical="top"/>
    </xf>
    <xf numFmtId="0" fontId="8" fillId="0" borderId="10" xfId="0" quotePrefix="1" applyFont="1" applyBorder="1" applyAlignment="1">
      <alignment vertical="top"/>
    </xf>
    <xf numFmtId="0" fontId="0" fillId="0" borderId="11" xfId="0" applyBorder="1" applyAlignment="1">
      <alignment horizontal="center" vertical="top"/>
    </xf>
    <xf numFmtId="0" fontId="8" fillId="0" borderId="11" xfId="0" quotePrefix="1" applyFont="1" applyBorder="1" applyAlignment="1">
      <alignment horizontal="center" vertical="top"/>
    </xf>
    <xf numFmtId="0" fontId="0" fillId="0" borderId="11" xfId="0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0" fontId="12" fillId="0" borderId="1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187" fontId="8" fillId="0" borderId="0" xfId="0" applyNumberFormat="1" applyFont="1" applyAlignment="1">
      <alignment horizontal="left" vertical="top"/>
    </xf>
    <xf numFmtId="188" fontId="8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7" fillId="0" borderId="19" xfId="0" applyFont="1" applyBorder="1" applyAlignment="1">
      <alignment horizontal="center" vertical="top"/>
    </xf>
    <xf numFmtId="0" fontId="7" fillId="0" borderId="20" xfId="0" applyFont="1" applyBorder="1" applyAlignment="1">
      <alignment horizontal="center" vertical="top"/>
    </xf>
    <xf numFmtId="0" fontId="12" fillId="0" borderId="2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4" fontId="8" fillId="0" borderId="7" xfId="0" applyNumberFormat="1" applyFont="1" applyBorder="1" applyAlignment="1">
      <alignment vertical="top"/>
    </xf>
    <xf numFmtId="4" fontId="8" fillId="0" borderId="8" xfId="0" applyNumberFormat="1" applyFont="1" applyBorder="1" applyAlignment="1">
      <alignment vertical="top"/>
    </xf>
    <xf numFmtId="4" fontId="8" fillId="0" borderId="10" xfId="0" applyNumberFormat="1" applyFont="1" applyBorder="1" applyAlignment="1">
      <alignment vertical="top"/>
    </xf>
    <xf numFmtId="4" fontId="8" fillId="0" borderId="11" xfId="0" applyNumberFormat="1" applyFont="1" applyBorder="1" applyAlignment="1">
      <alignment vertical="top"/>
    </xf>
    <xf numFmtId="4" fontId="14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vertical="top"/>
    </xf>
    <xf numFmtId="14" fontId="0" fillId="0" borderId="1" xfId="0" applyNumberFormat="1" applyBorder="1" applyAlignment="1">
      <alignment horizontal="left"/>
    </xf>
    <xf numFmtId="0" fontId="5" fillId="0" borderId="6" xfId="1" applyFont="1" applyBorder="1" applyAlignment="1">
      <alignment horizontal="center"/>
    </xf>
    <xf numFmtId="0" fontId="2" fillId="0" borderId="5" xfId="1" applyBorder="1"/>
    <xf numFmtId="0" fontId="2" fillId="0" borderId="4" xfId="1" applyBorder="1"/>
    <xf numFmtId="0" fontId="12" fillId="0" borderId="18" xfId="0" applyFont="1" applyBorder="1" applyAlignment="1">
      <alignment horizontal="left" vertical="top"/>
    </xf>
    <xf numFmtId="0" fontId="12" fillId="0" borderId="17" xfId="0" applyFont="1" applyBorder="1" applyAlignment="1">
      <alignment horizontal="left" vertical="top"/>
    </xf>
    <xf numFmtId="0" fontId="12" fillId="0" borderId="16" xfId="0" applyFont="1" applyBorder="1" applyAlignment="1">
      <alignment horizontal="left" vertical="top"/>
    </xf>
    <xf numFmtId="0" fontId="12" fillId="0" borderId="14" xfId="0" applyFont="1" applyBorder="1" applyAlignment="1">
      <alignment horizontal="center" vertical="top"/>
    </xf>
    <xf numFmtId="0" fontId="12" fillId="0" borderId="15" xfId="0" applyFont="1" applyBorder="1" applyAlignment="1">
      <alignment horizontal="center" vertical="top"/>
    </xf>
    <xf numFmtId="0" fontId="12" fillId="0" borderId="12" xfId="0" applyFont="1" applyBorder="1" applyAlignment="1">
      <alignment horizontal="center" vertical="top"/>
    </xf>
    <xf numFmtId="0" fontId="12" fillId="0" borderId="11" xfId="0" applyFont="1" applyBorder="1" applyAlignment="1">
      <alignment horizontal="center" vertical="top"/>
    </xf>
    <xf numFmtId="0" fontId="12" fillId="0" borderId="13" xfId="0" applyFont="1" applyBorder="1" applyAlignment="1">
      <alignment horizontal="center" vertical="top" wrapText="1"/>
    </xf>
    <xf numFmtId="0" fontId="12" fillId="0" borderId="10" xfId="0" applyFont="1" applyBorder="1" applyAlignment="1">
      <alignment horizontal="center" vertical="top"/>
    </xf>
    <xf numFmtId="0" fontId="1" fillId="0" borderId="0" xfId="1" applyFont="1"/>
  </cellXfs>
  <cellStyles count="3">
    <cellStyle name="Hyperlink" xfId="2" builtinId="8"/>
    <cellStyle name="Normal" xfId="0" builtinId="0"/>
    <cellStyle name="Normal 2" xfId="1" xr:uid="{802A21E6-CB74-4EC6-9E15-E81ACBEC0C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15</xdr:col>
      <xdr:colOff>1316355</xdr:colOff>
      <xdr:row>114</xdr:row>
      <xdr:rowOff>29875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6E6D32F-D931-49ED-A347-C4FDD4AEB21F}"/>
            </a:ext>
          </a:extLst>
        </xdr:cNvPr>
        <xdr:cNvGrpSpPr/>
      </xdr:nvGrpSpPr>
      <xdr:grpSpPr>
        <a:xfrm>
          <a:off x="0" y="333375"/>
          <a:ext cx="17544574" cy="18698875"/>
          <a:chOff x="0" y="323850"/>
          <a:chExt cx="18281026" cy="18165475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BEB829D5-C1BD-6FA7-EF64-1EE8E896B6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323850"/>
            <a:ext cx="18281026" cy="10593278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A36C04D8-423E-F782-783A-B5020E6738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9172575"/>
            <a:ext cx="18281026" cy="9316750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67D4D3F4-916B-194F-E621-1DC270A6E9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562475" y="14116050"/>
            <a:ext cx="10955279" cy="2962688"/>
          </a:xfrm>
          <a:prstGeom prst="rect">
            <a:avLst/>
          </a:prstGeom>
        </xdr:spPr>
      </xdr:pic>
      <xdr:sp macro="" textlink="">
        <xdr:nvSpPr>
          <xdr:cNvPr id="6" name="Speech Bubble: Rectangle 5">
            <a:extLst>
              <a:ext uri="{FF2B5EF4-FFF2-40B4-BE49-F238E27FC236}">
                <a16:creationId xmlns:a16="http://schemas.microsoft.com/office/drawing/2014/main" id="{B8B943F6-0075-1F70-B230-E8C84FCE2B92}"/>
              </a:ext>
            </a:extLst>
          </xdr:cNvPr>
          <xdr:cNvSpPr/>
        </xdr:nvSpPr>
        <xdr:spPr>
          <a:xfrm>
            <a:off x="2486024" y="4629150"/>
            <a:ext cx="2743201" cy="1133475"/>
          </a:xfrm>
          <a:prstGeom prst="wedgeRectCallout">
            <a:avLst>
              <a:gd name="adj1" fmla="val -23679"/>
              <a:gd name="adj2" fmla="val 80921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th-TH" sz="2000">
                <a:latin typeface="+mn-lt"/>
                <a:cs typeface="+mn-cs"/>
              </a:rPr>
              <a:t>ปรับเป็น</a:t>
            </a:r>
            <a:r>
              <a:rPr lang="th-TH" sz="2000" baseline="0">
                <a:latin typeface="+mn-lt"/>
                <a:cs typeface="+mn-cs"/>
              </a:rPr>
              <a:t> </a:t>
            </a:r>
            <a:r>
              <a:rPr lang="en-US" sz="2000" baseline="0">
                <a:latin typeface="+mn-lt"/>
                <a:cs typeface="+mn-cs"/>
              </a:rPr>
              <a:t>Dropdown</a:t>
            </a:r>
            <a:endParaRPr lang="th-TH" sz="2000">
              <a:latin typeface="+mn-lt"/>
              <a:cs typeface="+mn-cs"/>
            </a:endParaRPr>
          </a:p>
        </xdr:txBody>
      </xdr:sp>
      <xdr:sp macro="" textlink="">
        <xdr:nvSpPr>
          <xdr:cNvPr id="7" name="Speech Bubble: Rectangle 6">
            <a:extLst>
              <a:ext uri="{FF2B5EF4-FFF2-40B4-BE49-F238E27FC236}">
                <a16:creationId xmlns:a16="http://schemas.microsoft.com/office/drawing/2014/main" id="{820E6C36-F53E-EBE5-63FF-40F0D9BEA8EF}"/>
              </a:ext>
            </a:extLst>
          </xdr:cNvPr>
          <xdr:cNvSpPr/>
        </xdr:nvSpPr>
        <xdr:spPr>
          <a:xfrm>
            <a:off x="7115174" y="13535026"/>
            <a:ext cx="4794612" cy="1371600"/>
          </a:xfrm>
          <a:prstGeom prst="wedgeRectCallout">
            <a:avLst>
              <a:gd name="adj1" fmla="val -23679"/>
              <a:gd name="adj2" fmla="val 80921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th-TH" sz="1800">
                <a:latin typeface="+mn-lt"/>
                <a:cs typeface="+mn-cs"/>
              </a:rPr>
              <a:t>ถ้ายังไม่มี</a:t>
            </a:r>
            <a:r>
              <a:rPr lang="th-TH" sz="1800" baseline="0">
                <a:latin typeface="+mn-lt"/>
                <a:cs typeface="+mn-cs"/>
              </a:rPr>
              <a:t> </a:t>
            </a:r>
            <a:r>
              <a:rPr lang="en-US" sz="1800" baseline="0">
                <a:latin typeface="+mn-lt"/>
                <a:cs typeface="+mn-cs"/>
              </a:rPr>
              <a:t>master </a:t>
            </a:r>
            <a:r>
              <a:rPr lang="th-TH" sz="1800" baseline="0">
                <a:latin typeface="+mn-lt"/>
                <a:cs typeface="+mn-cs"/>
              </a:rPr>
              <a:t>ให้แสดงเป็นค่าว่างไว้ก่อน</a:t>
            </a:r>
            <a:r>
              <a:rPr lang="en-US" sz="1800" baseline="0">
                <a:latin typeface="+mn-lt"/>
                <a:cs typeface="+mn-cs"/>
              </a:rPr>
              <a:t>?// </a:t>
            </a:r>
            <a:r>
              <a:rPr lang="th-TH" sz="1800" baseline="0">
                <a:latin typeface="+mn-lt"/>
                <a:cs typeface="+mn-cs"/>
              </a:rPr>
              <a:t>ถ้าเพิ่ม</a:t>
            </a:r>
            <a:r>
              <a:rPr lang="en-US" sz="1800" baseline="0">
                <a:latin typeface="+mn-lt"/>
                <a:cs typeface="+mn-cs"/>
              </a:rPr>
              <a:t> master </a:t>
            </a:r>
            <a:r>
              <a:rPr lang="th-TH" sz="1800" baseline="0">
                <a:latin typeface="+mn-lt"/>
                <a:cs typeface="+mn-cs"/>
              </a:rPr>
              <a:t>แล้ว ให้อัพเดตในเอกสารที่สร้างไปแล้วอัตโนมัติ</a:t>
            </a:r>
            <a:r>
              <a:rPr lang="en-US" sz="1800" baseline="0">
                <a:latin typeface="+mn-lt"/>
                <a:cs typeface="+mn-cs"/>
              </a:rPr>
              <a:t>?</a:t>
            </a:r>
            <a:endParaRPr lang="th-TH" sz="1800">
              <a:latin typeface="+mn-lt"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120</xdr:row>
      <xdr:rowOff>0</xdr:rowOff>
    </xdr:from>
    <xdr:to>
      <xdr:col>16</xdr:col>
      <xdr:colOff>688351</xdr:colOff>
      <xdr:row>185</xdr:row>
      <xdr:rowOff>87206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7483D510-C18E-41EB-94EF-2F8301FE7E5E}"/>
            </a:ext>
          </a:extLst>
        </xdr:cNvPr>
        <xdr:cNvGrpSpPr/>
      </xdr:nvGrpSpPr>
      <xdr:grpSpPr>
        <a:xfrm>
          <a:off x="0" y="20002500"/>
          <a:ext cx="18273882" cy="10921894"/>
          <a:chOff x="0" y="19594286"/>
          <a:chExt cx="18309601" cy="10700777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9D6A6C56-CC29-47FD-1D44-032669EFB0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0" y="19594286"/>
            <a:ext cx="18309601" cy="10700777"/>
          </a:xfrm>
          <a:prstGeom prst="rect">
            <a:avLst/>
          </a:prstGeom>
        </xdr:spPr>
      </xdr:pic>
      <xdr:sp macro="" textlink="">
        <xdr:nvSpPr>
          <xdr:cNvPr id="10" name="Speech Bubble: Rectangle 9">
            <a:extLst>
              <a:ext uri="{FF2B5EF4-FFF2-40B4-BE49-F238E27FC236}">
                <a16:creationId xmlns:a16="http://schemas.microsoft.com/office/drawing/2014/main" id="{F5BF3021-69B7-55AD-3291-2BECE8841318}"/>
              </a:ext>
            </a:extLst>
          </xdr:cNvPr>
          <xdr:cNvSpPr/>
        </xdr:nvSpPr>
        <xdr:spPr>
          <a:xfrm>
            <a:off x="13175796" y="24550007"/>
            <a:ext cx="4241347" cy="1095375"/>
          </a:xfrm>
          <a:prstGeom prst="wedgeRectCallout">
            <a:avLst>
              <a:gd name="adj1" fmla="val 42042"/>
              <a:gd name="adj2" fmla="val 84978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th-TH" sz="1800">
                <a:latin typeface="+mn-lt"/>
                <a:cs typeface="+mn-cs"/>
              </a:rPr>
              <a:t>เพิ่ม </a:t>
            </a:r>
            <a:r>
              <a:rPr lang="en-US" sz="1800">
                <a:latin typeface="+mn-lt"/>
                <a:cs typeface="+mn-cs"/>
              </a:rPr>
              <a:t>cloum </a:t>
            </a:r>
            <a:r>
              <a:rPr lang="th-TH" sz="1800">
                <a:latin typeface="+mn-lt"/>
                <a:cs typeface="+mn-cs"/>
              </a:rPr>
              <a:t>ชื่อลูกค้า</a:t>
            </a:r>
            <a:r>
              <a:rPr lang="th-TH" sz="1800" baseline="0">
                <a:latin typeface="+mn-lt"/>
                <a:cs typeface="+mn-cs"/>
              </a:rPr>
              <a:t> และ ประเภทลูกค้า</a:t>
            </a:r>
            <a:endParaRPr lang="th-TH" sz="1800">
              <a:latin typeface="+mn-lt"/>
              <a:cs typeface="+mn-cs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1504950</xdr:colOff>
          <xdr:row>5</xdr:row>
          <xdr:rowOff>161925</xdr:rowOff>
        </xdr:from>
        <xdr:to>
          <xdr:col>5</xdr:col>
          <xdr:colOff>895350</xdr:colOff>
          <xdr:row>8</xdr:row>
          <xdr:rowOff>66675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Task_2025\Shipping%20cost\Process%20design\Dev\Flow-&#3619;&#3634;&#3618;&#3591;&#3634;&#3609;&#3585;&#3634;&#3619;&#3586;&#3609;&#3626;&#3656;&#3591;&#3626;&#3636;&#3609;&#3588;&#3657;&#3634;.xlsx" TargetMode="External"/><Relationship Id="rId1" Type="http://schemas.openxmlformats.org/officeDocument/2006/relationships/externalLinkPath" Target="Flow-&#3619;&#3634;&#3618;&#3591;&#3634;&#3609;&#3585;&#3634;&#3619;&#3586;&#3609;&#3626;&#3656;&#3591;&#3626;&#3636;&#3609;&#3588;&#3657;&#363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ow"/>
      <sheetName val="Master mapping"/>
    </sheetNames>
    <sheetDataSet>
      <sheetData sheetId="0"/>
      <sheetData sheetId="1">
        <row r="1">
          <cell r="E1" t="str">
            <v>จังหวัด</v>
          </cell>
          <cell r="F1" t="str">
            <v>ภาค</v>
          </cell>
        </row>
        <row r="2">
          <cell r="E2" t="str">
            <v>กรุงเทพมหานคร</v>
          </cell>
          <cell r="F2" t="str">
            <v>กรุงเทพฯและปริมณฑล</v>
          </cell>
        </row>
        <row r="3">
          <cell r="E3" t="str">
            <v>นนทบุรี</v>
          </cell>
          <cell r="F3" t="str">
            <v>กรุงเทพฯและปริมณฑล</v>
          </cell>
        </row>
        <row r="4">
          <cell r="E4" t="str">
            <v>ปทุมธานี</v>
          </cell>
          <cell r="F4" t="str">
            <v>กรุงเทพฯและปริมณฑล</v>
          </cell>
        </row>
        <row r="5">
          <cell r="E5" t="str">
            <v>พระนครศรีอยุธยา</v>
          </cell>
          <cell r="F5" t="str">
            <v>กลาง</v>
          </cell>
        </row>
        <row r="6">
          <cell r="E6" t="str">
            <v>อ่างทอง</v>
          </cell>
          <cell r="F6" t="str">
            <v>กลาง</v>
          </cell>
        </row>
        <row r="7">
          <cell r="E7" t="str">
            <v>ลพบุรี</v>
          </cell>
          <cell r="F7" t="str">
            <v>กลาง</v>
          </cell>
        </row>
        <row r="8">
          <cell r="E8" t="str">
            <v>สิงห์บุรี</v>
          </cell>
          <cell r="F8" t="str">
            <v>กลาง</v>
          </cell>
        </row>
        <row r="9">
          <cell r="E9" t="str">
            <v>ชัยนาท</v>
          </cell>
          <cell r="F9" t="str">
            <v>กลาง</v>
          </cell>
        </row>
        <row r="10">
          <cell r="E10" t="str">
            <v>สระบุรี</v>
          </cell>
          <cell r="F10" t="str">
            <v>กลาง</v>
          </cell>
        </row>
        <row r="11">
          <cell r="E11" t="str">
            <v>สมุทรปราการ</v>
          </cell>
          <cell r="F11" t="str">
            <v>กรุงเทพฯและปริมณฑล</v>
          </cell>
        </row>
        <row r="12">
          <cell r="E12" t="str">
            <v>ชลบุรี</v>
          </cell>
          <cell r="F12" t="str">
            <v>ตะวันออก</v>
          </cell>
        </row>
        <row r="13">
          <cell r="E13" t="str">
            <v>ระยอง</v>
          </cell>
          <cell r="F13" t="str">
            <v>ตะวันออก</v>
          </cell>
        </row>
        <row r="14">
          <cell r="E14" t="str">
            <v>จันทบุรี</v>
          </cell>
          <cell r="F14" t="str">
            <v>ตะวันออก</v>
          </cell>
        </row>
        <row r="15">
          <cell r="E15" t="str">
            <v>ตราด</v>
          </cell>
          <cell r="F15" t="str">
            <v>ตะวันออก</v>
          </cell>
        </row>
        <row r="16">
          <cell r="E16" t="str">
            <v>ฉะเชิงเทรา</v>
          </cell>
          <cell r="F16" t="str">
            <v>ตะวันออก</v>
          </cell>
        </row>
        <row r="17">
          <cell r="E17" t="str">
            <v>ปราจีนบุรี</v>
          </cell>
          <cell r="F17" t="str">
            <v>ตะวันออก</v>
          </cell>
        </row>
        <row r="18">
          <cell r="E18" t="str">
            <v>นครนายก</v>
          </cell>
          <cell r="F18" t="str">
            <v>กลาง</v>
          </cell>
        </row>
        <row r="19">
          <cell r="E19" t="str">
            <v>สระแก้ว</v>
          </cell>
          <cell r="F19" t="str">
            <v>ตะวันออก</v>
          </cell>
        </row>
        <row r="20">
          <cell r="E20" t="str">
            <v>นครราชสีมา</v>
          </cell>
          <cell r="F20" t="str">
            <v>อีสาน</v>
          </cell>
        </row>
        <row r="21">
          <cell r="E21" t="str">
            <v>บุรีรัมย์</v>
          </cell>
          <cell r="F21" t="str">
            <v>อีสาน</v>
          </cell>
        </row>
        <row r="22">
          <cell r="E22" t="str">
            <v>สุรินทร์</v>
          </cell>
          <cell r="F22" t="str">
            <v>อีสาน</v>
          </cell>
        </row>
        <row r="23">
          <cell r="E23" t="str">
            <v>ศรีสะเกษ</v>
          </cell>
          <cell r="F23" t="str">
            <v>อีสาน</v>
          </cell>
        </row>
        <row r="24">
          <cell r="E24" t="str">
            <v>อุบลราชธานี</v>
          </cell>
          <cell r="F24" t="str">
            <v>อีสาน</v>
          </cell>
        </row>
        <row r="25">
          <cell r="E25" t="str">
            <v>ยโสธร</v>
          </cell>
          <cell r="F25" t="str">
            <v>อีสาน</v>
          </cell>
        </row>
        <row r="26">
          <cell r="E26" t="str">
            <v>ชัยภูมิ</v>
          </cell>
          <cell r="F26" t="str">
            <v>อีสาน</v>
          </cell>
        </row>
        <row r="27">
          <cell r="E27" t="str">
            <v>อำนาจเจริญ</v>
          </cell>
          <cell r="F27" t="str">
            <v>อีสาน</v>
          </cell>
        </row>
        <row r="28">
          <cell r="E28" t="str">
            <v>หนองบัวลำภู</v>
          </cell>
          <cell r="F28" t="str">
            <v>อีสาน</v>
          </cell>
        </row>
        <row r="29">
          <cell r="E29" t="str">
            <v>ขอนแก่น</v>
          </cell>
          <cell r="F29" t="str">
            <v>อีสาน</v>
          </cell>
        </row>
        <row r="30">
          <cell r="E30" t="str">
            <v>อุดรธานี</v>
          </cell>
          <cell r="F30" t="str">
            <v>อีสาน</v>
          </cell>
        </row>
        <row r="31">
          <cell r="E31" t="str">
            <v>เลย</v>
          </cell>
          <cell r="F31" t="str">
            <v>อีสาน</v>
          </cell>
        </row>
        <row r="32">
          <cell r="E32" t="str">
            <v>หนองคาย</v>
          </cell>
          <cell r="F32" t="str">
            <v>อีสาน</v>
          </cell>
        </row>
        <row r="33">
          <cell r="E33" t="str">
            <v>มหาสารคาม</v>
          </cell>
          <cell r="F33" t="str">
            <v>อีสาน</v>
          </cell>
        </row>
        <row r="34">
          <cell r="E34" t="str">
            <v>ร้อยเอ็ด</v>
          </cell>
          <cell r="F34" t="str">
            <v>อีสาน</v>
          </cell>
        </row>
        <row r="35">
          <cell r="E35" t="str">
            <v>กาฬสินธุ์</v>
          </cell>
          <cell r="F35" t="str">
            <v>อีสาน</v>
          </cell>
        </row>
        <row r="36">
          <cell r="E36" t="str">
            <v>สกลนคร</v>
          </cell>
          <cell r="F36" t="str">
            <v>อีสาน</v>
          </cell>
        </row>
        <row r="37">
          <cell r="E37" t="str">
            <v>นครพนม</v>
          </cell>
          <cell r="F37" t="str">
            <v>อีสาน</v>
          </cell>
        </row>
        <row r="38">
          <cell r="E38" t="str">
            <v>มุกดาหาร</v>
          </cell>
          <cell r="F38" t="str">
            <v>อีสาน</v>
          </cell>
        </row>
        <row r="39">
          <cell r="E39" t="str">
            <v>เชียงใหม่</v>
          </cell>
          <cell r="F39" t="str">
            <v>เหนือ</v>
          </cell>
        </row>
        <row r="40">
          <cell r="E40" t="str">
            <v>ลำพูน</v>
          </cell>
          <cell r="F40" t="str">
            <v>เหนือ</v>
          </cell>
        </row>
        <row r="41">
          <cell r="E41" t="str">
            <v>ลำปาง</v>
          </cell>
          <cell r="F41" t="str">
            <v>เหนือ</v>
          </cell>
        </row>
        <row r="42">
          <cell r="E42" t="str">
            <v>อุตรดิตถ์</v>
          </cell>
          <cell r="F42" t="str">
            <v>เหนือ</v>
          </cell>
        </row>
        <row r="43">
          <cell r="E43" t="str">
            <v>แพร่</v>
          </cell>
          <cell r="F43" t="str">
            <v>เหนือ</v>
          </cell>
        </row>
        <row r="44">
          <cell r="E44" t="str">
            <v>น่าน</v>
          </cell>
          <cell r="F44" t="str">
            <v>เหนือ</v>
          </cell>
        </row>
        <row r="45">
          <cell r="E45" t="str">
            <v>พะเยา</v>
          </cell>
          <cell r="F45" t="str">
            <v>เหนือ</v>
          </cell>
        </row>
        <row r="46">
          <cell r="E46" t="str">
            <v>เชียงราย</v>
          </cell>
          <cell r="F46" t="str">
            <v>เหนือ</v>
          </cell>
        </row>
        <row r="47">
          <cell r="E47" t="str">
            <v>นครสวรรค์</v>
          </cell>
          <cell r="F47" t="str">
            <v>กลาง</v>
          </cell>
        </row>
        <row r="48">
          <cell r="E48" t="str">
            <v>อุทัยธานี</v>
          </cell>
          <cell r="F48" t="str">
            <v>กลาง</v>
          </cell>
        </row>
        <row r="49">
          <cell r="E49" t="str">
            <v>กำแพงเพชร</v>
          </cell>
          <cell r="F49" t="str">
            <v>กลาง</v>
          </cell>
        </row>
        <row r="50">
          <cell r="E50" t="str">
            <v>ตาก</v>
          </cell>
          <cell r="F50" t="str">
            <v>ตะวันตก</v>
          </cell>
        </row>
        <row r="51">
          <cell r="E51" t="str">
            <v>พิษณุโลก</v>
          </cell>
          <cell r="F51" t="str">
            <v>กลาง</v>
          </cell>
        </row>
        <row r="52">
          <cell r="E52" t="str">
            <v>พิจิตร</v>
          </cell>
          <cell r="F52" t="str">
            <v>กลาง</v>
          </cell>
        </row>
        <row r="53">
          <cell r="E53" t="str">
            <v>เพชรบูรณ์</v>
          </cell>
          <cell r="F53" t="str">
            <v>กลาง</v>
          </cell>
        </row>
        <row r="54">
          <cell r="E54" t="str">
            <v>ราชบุรี</v>
          </cell>
          <cell r="F54" t="str">
            <v>ตะวันตก</v>
          </cell>
        </row>
        <row r="55">
          <cell r="E55" t="str">
            <v>กาญจนบุรี</v>
          </cell>
          <cell r="F55" t="str">
            <v>ตะวันตก</v>
          </cell>
        </row>
        <row r="56">
          <cell r="E56" t="str">
            <v>สุพรรณบุรี</v>
          </cell>
          <cell r="F56" t="str">
            <v>กลาง</v>
          </cell>
        </row>
        <row r="57">
          <cell r="E57" t="str">
            <v>นครปฐม</v>
          </cell>
          <cell r="F57" t="str">
            <v>กรุงเทพฯและปริมณฑล</v>
          </cell>
        </row>
        <row r="58">
          <cell r="E58" t="str">
            <v>สมุทรสาคร</v>
          </cell>
          <cell r="F58" t="str">
            <v>กรุงเทพฯและปริมณฑล</v>
          </cell>
        </row>
        <row r="59">
          <cell r="E59" t="str">
            <v>สมุทรสงคราม</v>
          </cell>
          <cell r="F59" t="str">
            <v>กลาง</v>
          </cell>
        </row>
        <row r="60">
          <cell r="E60" t="str">
            <v>เพชรบุรี</v>
          </cell>
          <cell r="F60" t="str">
            <v>ตะวันตก</v>
          </cell>
        </row>
        <row r="61">
          <cell r="E61" t="str">
            <v>ประจวบคีรีขันธ์</v>
          </cell>
          <cell r="F61" t="str">
            <v>ตะวันตก</v>
          </cell>
        </row>
        <row r="62">
          <cell r="E62" t="str">
            <v>นครศรีธรรมราช</v>
          </cell>
          <cell r="F62" t="str">
            <v>ใต้</v>
          </cell>
        </row>
        <row r="63">
          <cell r="E63" t="str">
            <v>กระบี่</v>
          </cell>
          <cell r="F63" t="str">
            <v>ใต้</v>
          </cell>
        </row>
        <row r="64">
          <cell r="E64" t="str">
            <v>พังงา</v>
          </cell>
          <cell r="F64" t="str">
            <v>ใต้</v>
          </cell>
        </row>
        <row r="65">
          <cell r="E65" t="str">
            <v>ภูเก็ต</v>
          </cell>
          <cell r="F65" t="str">
            <v>ใต้</v>
          </cell>
        </row>
        <row r="66">
          <cell r="E66" t="str">
            <v>สุราษฎร์ธานี</v>
          </cell>
          <cell r="F66" t="str">
            <v>ใต้</v>
          </cell>
        </row>
        <row r="67">
          <cell r="E67" t="str">
            <v>ระนอง</v>
          </cell>
          <cell r="F67" t="str">
            <v>ใต้</v>
          </cell>
        </row>
        <row r="68">
          <cell r="E68" t="str">
            <v>ชุมพร</v>
          </cell>
          <cell r="F68" t="str">
            <v>ใต้</v>
          </cell>
        </row>
        <row r="69">
          <cell r="E69" t="str">
            <v>สงขลา</v>
          </cell>
          <cell r="F69" t="str">
            <v>ใต้</v>
          </cell>
        </row>
        <row r="70">
          <cell r="E70" t="str">
            <v>สตูล</v>
          </cell>
          <cell r="F70" t="str">
            <v>ใต้</v>
          </cell>
        </row>
        <row r="71">
          <cell r="E71" t="str">
            <v>ตรัง</v>
          </cell>
          <cell r="F71" t="str">
            <v>ใต้</v>
          </cell>
        </row>
        <row r="72">
          <cell r="E72" t="str">
            <v>ยะลา</v>
          </cell>
          <cell r="F72" t="str">
            <v>ใต้</v>
          </cell>
        </row>
        <row r="73">
          <cell r="E73" t="str">
            <v>นราธิวาส</v>
          </cell>
          <cell r="F73" t="str">
            <v>ใต้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3CF2-5350-4430-A35F-F91B723F34D5}">
  <dimension ref="A1:J11"/>
  <sheetViews>
    <sheetView showGridLines="0" workbookViewId="0">
      <selection activeCell="E14" sqref="E14"/>
    </sheetView>
  </sheetViews>
  <sheetFormatPr defaultRowHeight="14.25" x14ac:dyDescent="0.2"/>
  <cols>
    <col min="1" max="1" width="8.375" bestFit="1" customWidth="1"/>
    <col min="2" max="2" width="32.5" bestFit="1" customWidth="1"/>
    <col min="3" max="3" width="32.75" bestFit="1" customWidth="1"/>
    <col min="4" max="4" width="9.125" bestFit="1" customWidth="1"/>
    <col min="5" max="5" width="23.625" bestFit="1" customWidth="1"/>
    <col min="6" max="6" width="14.625" bestFit="1" customWidth="1"/>
    <col min="7" max="7" width="16" bestFit="1" customWidth="1"/>
    <col min="8" max="8" width="21.75" bestFit="1" customWidth="1"/>
    <col min="9" max="9" width="27.875" bestFit="1" customWidth="1"/>
    <col min="10" max="10" width="12.375" bestFit="1" customWidth="1"/>
  </cols>
  <sheetData>
    <row r="1" spans="1:10" x14ac:dyDescent="0.2">
      <c r="A1" s="4" t="s">
        <v>38</v>
      </c>
      <c r="B1" s="4" t="s">
        <v>37</v>
      </c>
      <c r="C1" s="4" t="s">
        <v>36</v>
      </c>
      <c r="D1" s="4" t="s">
        <v>35</v>
      </c>
      <c r="E1" s="4" t="s">
        <v>34</v>
      </c>
      <c r="F1" s="4" t="s">
        <v>33</v>
      </c>
      <c r="G1" s="4" t="s">
        <v>32</v>
      </c>
      <c r="H1" s="4" t="s">
        <v>31</v>
      </c>
      <c r="I1" s="4" t="s">
        <v>30</v>
      </c>
      <c r="J1" s="4" t="s">
        <v>29</v>
      </c>
    </row>
    <row r="2" spans="1:10" x14ac:dyDescent="0.2">
      <c r="A2" s="3" t="s">
        <v>28</v>
      </c>
      <c r="B2" s="2" t="s">
        <v>27</v>
      </c>
      <c r="C2" s="2" t="s">
        <v>24</v>
      </c>
      <c r="D2" s="2" t="s">
        <v>24</v>
      </c>
      <c r="E2" s="1"/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</row>
    <row r="3" spans="1:10" x14ac:dyDescent="0.2">
      <c r="A3" s="3" t="s">
        <v>26</v>
      </c>
      <c r="B3" s="2" t="s">
        <v>25</v>
      </c>
      <c r="C3" s="2" t="s">
        <v>24</v>
      </c>
      <c r="D3" s="2" t="s">
        <v>24</v>
      </c>
      <c r="E3" s="1"/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</row>
    <row r="4" spans="1:10" x14ac:dyDescent="0.2">
      <c r="A4" s="3" t="s">
        <v>23</v>
      </c>
      <c r="B4" s="2" t="s">
        <v>22</v>
      </c>
      <c r="C4" s="2" t="s">
        <v>12</v>
      </c>
      <c r="D4" s="2" t="s">
        <v>17</v>
      </c>
      <c r="E4" s="1" t="s">
        <v>0</v>
      </c>
      <c r="F4" s="1" t="s">
        <v>0</v>
      </c>
      <c r="G4" s="1"/>
      <c r="H4" s="1"/>
      <c r="I4" s="1"/>
      <c r="J4" s="1" t="s">
        <v>0</v>
      </c>
    </row>
    <row r="5" spans="1:10" x14ac:dyDescent="0.2">
      <c r="A5" s="3" t="s">
        <v>21</v>
      </c>
      <c r="B5" s="2" t="s">
        <v>20</v>
      </c>
      <c r="C5" s="2" t="s">
        <v>12</v>
      </c>
      <c r="D5" s="2" t="s">
        <v>17</v>
      </c>
      <c r="E5" s="1"/>
      <c r="F5" s="1" t="s">
        <v>0</v>
      </c>
      <c r="G5" s="1"/>
      <c r="H5" s="1"/>
      <c r="I5" s="1"/>
      <c r="J5" s="1"/>
    </row>
    <row r="6" spans="1:10" x14ac:dyDescent="0.2">
      <c r="A6" s="3" t="s">
        <v>19</v>
      </c>
      <c r="B6" s="2" t="s">
        <v>18</v>
      </c>
      <c r="C6" s="2" t="s">
        <v>12</v>
      </c>
      <c r="D6" s="2" t="s">
        <v>17</v>
      </c>
      <c r="E6" s="1"/>
      <c r="F6" s="1" t="s">
        <v>0</v>
      </c>
      <c r="G6" s="1"/>
      <c r="H6" s="1"/>
      <c r="I6" s="1"/>
      <c r="J6" s="1"/>
    </row>
    <row r="7" spans="1:10" x14ac:dyDescent="0.2">
      <c r="A7" s="3" t="s">
        <v>16</v>
      </c>
      <c r="B7" s="2" t="s">
        <v>15</v>
      </c>
      <c r="C7" s="2" t="s">
        <v>12</v>
      </c>
      <c r="D7" s="2" t="s">
        <v>11</v>
      </c>
      <c r="E7" s="1"/>
      <c r="F7" s="1" t="s">
        <v>0</v>
      </c>
      <c r="G7" s="1"/>
      <c r="H7" s="1"/>
      <c r="I7" s="1"/>
      <c r="J7" s="1"/>
    </row>
    <row r="8" spans="1:10" x14ac:dyDescent="0.2">
      <c r="A8" s="2" t="s">
        <v>14</v>
      </c>
      <c r="B8" s="2" t="s">
        <v>13</v>
      </c>
      <c r="C8" s="2" t="s">
        <v>12</v>
      </c>
      <c r="D8" s="2" t="s">
        <v>11</v>
      </c>
      <c r="E8" s="1"/>
      <c r="F8" s="1" t="s">
        <v>0</v>
      </c>
      <c r="G8" s="1"/>
      <c r="H8" s="1"/>
      <c r="I8" s="1"/>
      <c r="J8" s="1"/>
    </row>
    <row r="9" spans="1:10" x14ac:dyDescent="0.2">
      <c r="A9" s="2" t="s">
        <v>10</v>
      </c>
      <c r="B9" s="2" t="s">
        <v>9</v>
      </c>
      <c r="C9" s="2" t="s">
        <v>8</v>
      </c>
      <c r="D9" s="2" t="s">
        <v>1</v>
      </c>
      <c r="E9" s="1" t="s">
        <v>0</v>
      </c>
      <c r="F9" s="1" t="s">
        <v>0</v>
      </c>
      <c r="G9" s="1"/>
      <c r="H9" s="1"/>
      <c r="I9" s="1"/>
      <c r="J9" s="1"/>
    </row>
    <row r="10" spans="1:10" x14ac:dyDescent="0.2">
      <c r="A10" s="2" t="s">
        <v>7</v>
      </c>
      <c r="B10" s="2" t="s">
        <v>6</v>
      </c>
      <c r="C10" s="2" t="s">
        <v>5</v>
      </c>
      <c r="D10" s="2" t="s">
        <v>1</v>
      </c>
      <c r="E10" s="1" t="s">
        <v>0</v>
      </c>
      <c r="F10" s="1" t="s">
        <v>0</v>
      </c>
      <c r="G10" s="1"/>
      <c r="H10" s="1"/>
      <c r="I10" s="1"/>
      <c r="J10" s="1"/>
    </row>
    <row r="11" spans="1:10" x14ac:dyDescent="0.2">
      <c r="A11" s="2" t="s">
        <v>4</v>
      </c>
      <c r="B11" s="2" t="s">
        <v>3</v>
      </c>
      <c r="C11" s="2" t="s">
        <v>2</v>
      </c>
      <c r="D11" s="2" t="s">
        <v>1</v>
      </c>
      <c r="E11" s="1" t="s">
        <v>0</v>
      </c>
      <c r="F11" s="1" t="s">
        <v>0</v>
      </c>
      <c r="G11" s="1"/>
      <c r="H11" s="1"/>
      <c r="I11" s="1"/>
      <c r="J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5A8F-B3A8-4D65-81B1-545C782982F1}">
  <dimension ref="A1:Z201"/>
  <sheetViews>
    <sheetView showGridLines="0" tabSelected="1" topLeftCell="A163" zoomScale="80" zoomScaleNormal="80" workbookViewId="0">
      <selection activeCell="A202" sqref="A202"/>
    </sheetView>
  </sheetViews>
  <sheetFormatPr defaultRowHeight="12.75" x14ac:dyDescent="0.2"/>
  <cols>
    <col min="1" max="1" width="17.375" style="5" bestFit="1" customWidth="1"/>
    <col min="2" max="2" width="16.25" style="5" bestFit="1" customWidth="1"/>
    <col min="3" max="3" width="13.125" style="5" bestFit="1" customWidth="1"/>
    <col min="4" max="4" width="10.5" style="5" bestFit="1" customWidth="1"/>
    <col min="5" max="5" width="11.5" style="5" bestFit="1" customWidth="1"/>
    <col min="6" max="6" width="13.5" style="5" bestFit="1" customWidth="1"/>
    <col min="7" max="7" width="25.5" style="5" bestFit="1" customWidth="1"/>
    <col min="8" max="8" width="9.375" style="5" bestFit="1" customWidth="1"/>
    <col min="9" max="9" width="12.25" style="5" bestFit="1" customWidth="1"/>
    <col min="10" max="10" width="9.5" style="5" bestFit="1" customWidth="1"/>
    <col min="11" max="11" width="15.125" style="5" bestFit="1" customWidth="1"/>
    <col min="12" max="12" width="16.875" style="5" bestFit="1" customWidth="1"/>
    <col min="13" max="13" width="15.375" style="5" bestFit="1" customWidth="1"/>
    <col min="14" max="14" width="18" style="5" bestFit="1" customWidth="1"/>
    <col min="15" max="15" width="8.875" style="5" bestFit="1" customWidth="1"/>
    <col min="16" max="16" width="17.75" style="5" bestFit="1" customWidth="1"/>
    <col min="17" max="17" width="14.5" style="5" bestFit="1" customWidth="1"/>
    <col min="18" max="18" width="8.375" style="5" bestFit="1" customWidth="1"/>
    <col min="19" max="19" width="11.75" style="5" bestFit="1" customWidth="1"/>
    <col min="20" max="20" width="12" style="5" bestFit="1" customWidth="1"/>
    <col min="21" max="21" width="16.5" style="5" bestFit="1" customWidth="1"/>
    <col min="22" max="22" width="6.75" style="5" bestFit="1" customWidth="1"/>
    <col min="23" max="23" width="13.125" style="5" bestFit="1" customWidth="1"/>
    <col min="24" max="24" width="12.625" style="5" bestFit="1" customWidth="1"/>
    <col min="25" max="25" width="18.125" style="5" bestFit="1" customWidth="1"/>
    <col min="26" max="26" width="12.5" style="5" bestFit="1" customWidth="1"/>
    <col min="27" max="16384" width="9" style="5"/>
  </cols>
  <sheetData>
    <row r="1" spans="1:1" x14ac:dyDescent="0.2">
      <c r="A1" s="5" t="s">
        <v>92</v>
      </c>
    </row>
    <row r="118" spans="1:1" x14ac:dyDescent="0.2">
      <c r="A118" s="5" t="s">
        <v>91</v>
      </c>
    </row>
    <row r="188" spans="1:26" x14ac:dyDescent="0.2">
      <c r="A188" s="5" t="s">
        <v>90</v>
      </c>
    </row>
    <row r="190" spans="1:26" ht="15" x14ac:dyDescent="0.25">
      <c r="A190" s="64" t="s">
        <v>89</v>
      </c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6"/>
    </row>
    <row r="191" spans="1:26" s="10" customFormat="1" ht="15" x14ac:dyDescent="0.25">
      <c r="A191" s="11" t="s">
        <v>88</v>
      </c>
      <c r="B191" s="11" t="s">
        <v>87</v>
      </c>
      <c r="C191" s="11" t="s">
        <v>86</v>
      </c>
      <c r="D191" s="11" t="s">
        <v>85</v>
      </c>
      <c r="E191" s="11" t="s">
        <v>84</v>
      </c>
      <c r="F191" s="11" t="s">
        <v>83</v>
      </c>
      <c r="G191" s="12" t="s">
        <v>82</v>
      </c>
      <c r="H191" s="11" t="s">
        <v>81</v>
      </c>
      <c r="I191" s="12" t="s">
        <v>80</v>
      </c>
      <c r="J191" s="11" t="s">
        <v>79</v>
      </c>
      <c r="K191" s="11" t="s">
        <v>78</v>
      </c>
      <c r="L191" s="11" t="s">
        <v>77</v>
      </c>
      <c r="M191" s="11" t="s">
        <v>76</v>
      </c>
      <c r="N191" s="12" t="s">
        <v>75</v>
      </c>
      <c r="O191" s="11" t="s">
        <v>74</v>
      </c>
      <c r="P191" s="12" t="s">
        <v>73</v>
      </c>
      <c r="Q191" s="11" t="s">
        <v>72</v>
      </c>
      <c r="R191" s="11" t="s">
        <v>71</v>
      </c>
      <c r="S191" s="11" t="s">
        <v>70</v>
      </c>
      <c r="T191" s="11" t="s">
        <v>69</v>
      </c>
      <c r="U191" s="11" t="s">
        <v>68</v>
      </c>
      <c r="V191" s="11" t="s">
        <v>67</v>
      </c>
      <c r="W191" s="11" t="s">
        <v>66</v>
      </c>
      <c r="X191" s="11" t="s">
        <v>65</v>
      </c>
      <c r="Y191" s="11" t="s">
        <v>64</v>
      </c>
      <c r="Z191" s="11" t="s">
        <v>63</v>
      </c>
    </row>
    <row r="192" spans="1:26" ht="15" x14ac:dyDescent="0.25">
      <c r="A192" s="8">
        <v>1</v>
      </c>
      <c r="B192" s="8" t="s">
        <v>51</v>
      </c>
      <c r="C192" s="8" t="s">
        <v>51</v>
      </c>
      <c r="D192" s="8" t="s">
        <v>61</v>
      </c>
      <c r="E192" s="8" t="s">
        <v>62</v>
      </c>
      <c r="F192" s="8" t="s">
        <v>61</v>
      </c>
      <c r="G192" s="9" t="s">
        <v>60</v>
      </c>
      <c r="H192" s="8" t="s">
        <v>48</v>
      </c>
      <c r="I192" s="9"/>
      <c r="J192" s="8" t="s">
        <v>59</v>
      </c>
      <c r="K192" s="8">
        <v>40</v>
      </c>
      <c r="L192" s="8">
        <v>360</v>
      </c>
      <c r="M192" s="8" t="s">
        <v>58</v>
      </c>
      <c r="N192" s="9"/>
      <c r="O192" s="8">
        <v>1110007</v>
      </c>
      <c r="P192" s="9"/>
      <c r="Q192" s="8">
        <v>1110007</v>
      </c>
      <c r="R192" s="8" t="s">
        <v>45</v>
      </c>
      <c r="S192" s="8" t="s">
        <v>44</v>
      </c>
      <c r="T192" s="8" t="s">
        <v>43</v>
      </c>
      <c r="U192" s="8" t="s">
        <v>42</v>
      </c>
      <c r="V192" s="8">
        <v>1</v>
      </c>
      <c r="W192" s="8">
        <v>10800003</v>
      </c>
      <c r="X192" s="8" t="s">
        <v>53</v>
      </c>
      <c r="Y192" s="8">
        <v>4120000295</v>
      </c>
      <c r="Z192" s="8" t="s">
        <v>52</v>
      </c>
    </row>
    <row r="193" spans="1:26" ht="15" x14ac:dyDescent="0.25">
      <c r="A193" s="8">
        <v>2</v>
      </c>
      <c r="B193" s="8" t="s">
        <v>57</v>
      </c>
      <c r="C193" s="8" t="s">
        <v>57</v>
      </c>
      <c r="D193" s="8" t="s">
        <v>54</v>
      </c>
      <c r="E193" s="8" t="s">
        <v>56</v>
      </c>
      <c r="F193" s="8" t="s">
        <v>55</v>
      </c>
      <c r="G193" s="9" t="s">
        <v>49</v>
      </c>
      <c r="H193" s="8" t="s">
        <v>48</v>
      </c>
      <c r="I193" s="9"/>
      <c r="J193" s="8" t="s">
        <v>47</v>
      </c>
      <c r="K193" s="8">
        <v>1</v>
      </c>
      <c r="L193" s="8">
        <v>360</v>
      </c>
      <c r="M193" s="8" t="s">
        <v>46</v>
      </c>
      <c r="N193" s="9"/>
      <c r="O193" s="8">
        <v>1110007</v>
      </c>
      <c r="P193" s="9"/>
      <c r="Q193" s="8">
        <v>1110007</v>
      </c>
      <c r="R193" s="8" t="s">
        <v>45</v>
      </c>
      <c r="S193" s="8" t="s">
        <v>44</v>
      </c>
      <c r="T193" s="8" t="s">
        <v>43</v>
      </c>
      <c r="U193" s="8" t="s">
        <v>42</v>
      </c>
      <c r="V193" s="8">
        <v>1</v>
      </c>
      <c r="W193" s="8">
        <v>10800003</v>
      </c>
      <c r="X193" s="8" t="s">
        <v>53</v>
      </c>
      <c r="Y193" s="8">
        <v>4120000295</v>
      </c>
      <c r="Z193" s="8" t="s">
        <v>52</v>
      </c>
    </row>
    <row r="194" spans="1:26" ht="15" x14ac:dyDescent="0.25">
      <c r="A194" s="8">
        <v>3</v>
      </c>
      <c r="B194" s="8" t="s">
        <v>57</v>
      </c>
      <c r="C194" s="8" t="s">
        <v>57</v>
      </c>
      <c r="D194" s="8" t="s">
        <v>54</v>
      </c>
      <c r="E194" s="8" t="s">
        <v>56</v>
      </c>
      <c r="F194" s="8" t="s">
        <v>55</v>
      </c>
      <c r="G194" s="9" t="s">
        <v>49</v>
      </c>
      <c r="H194" s="8" t="s">
        <v>48</v>
      </c>
      <c r="I194" s="9"/>
      <c r="J194" s="8" t="s">
        <v>47</v>
      </c>
      <c r="K194" s="8">
        <v>2</v>
      </c>
      <c r="L194" s="8">
        <v>100000</v>
      </c>
      <c r="M194" s="8" t="s">
        <v>46</v>
      </c>
      <c r="N194" s="9"/>
      <c r="O194" s="8">
        <v>1110001</v>
      </c>
      <c r="P194" s="9"/>
      <c r="Q194" s="8">
        <v>1110001</v>
      </c>
      <c r="R194" s="8" t="s">
        <v>45</v>
      </c>
      <c r="S194" s="8" t="s">
        <v>44</v>
      </c>
      <c r="T194" s="8" t="s">
        <v>43</v>
      </c>
      <c r="U194" s="8" t="s">
        <v>42</v>
      </c>
      <c r="V194" s="8">
        <v>1</v>
      </c>
      <c r="W194" s="8">
        <v>10800002</v>
      </c>
      <c r="X194" s="8" t="s">
        <v>41</v>
      </c>
      <c r="Y194" s="8">
        <v>4120000067</v>
      </c>
      <c r="Z194" s="8" t="s">
        <v>40</v>
      </c>
    </row>
    <row r="195" spans="1:26" ht="15" x14ac:dyDescent="0.25">
      <c r="A195" s="8">
        <v>4</v>
      </c>
      <c r="B195" s="8" t="s">
        <v>51</v>
      </c>
      <c r="C195" s="8" t="s">
        <v>51</v>
      </c>
      <c r="D195" s="8" t="s">
        <v>54</v>
      </c>
      <c r="E195" s="8">
        <v>251022001</v>
      </c>
      <c r="F195" s="8" t="s">
        <v>54</v>
      </c>
      <c r="G195" s="9" t="s">
        <v>49</v>
      </c>
      <c r="H195" s="8" t="s">
        <v>48</v>
      </c>
      <c r="I195" s="9"/>
      <c r="J195" s="8" t="s">
        <v>47</v>
      </c>
      <c r="K195" s="8">
        <v>5</v>
      </c>
      <c r="L195" s="8">
        <v>360</v>
      </c>
      <c r="M195" s="8" t="s">
        <v>46</v>
      </c>
      <c r="N195" s="9"/>
      <c r="O195" s="8">
        <v>1110007</v>
      </c>
      <c r="P195" s="9"/>
      <c r="Q195" s="8">
        <v>1110007</v>
      </c>
      <c r="R195" s="8" t="s">
        <v>45</v>
      </c>
      <c r="S195" s="8" t="s">
        <v>44</v>
      </c>
      <c r="T195" s="8" t="s">
        <v>43</v>
      </c>
      <c r="U195" s="8" t="s">
        <v>42</v>
      </c>
      <c r="V195" s="8">
        <v>1</v>
      </c>
      <c r="W195" s="8">
        <v>10800003</v>
      </c>
      <c r="X195" s="8" t="s">
        <v>53</v>
      </c>
      <c r="Y195" s="8">
        <v>4120000295</v>
      </c>
      <c r="Z195" s="8" t="s">
        <v>52</v>
      </c>
    </row>
    <row r="196" spans="1:26" ht="15" x14ac:dyDescent="0.25">
      <c r="A196" s="8">
        <v>5</v>
      </c>
      <c r="B196" s="8" t="s">
        <v>51</v>
      </c>
      <c r="C196" s="8" t="s">
        <v>51</v>
      </c>
      <c r="D196" s="8" t="s">
        <v>54</v>
      </c>
      <c r="E196" s="8">
        <v>251022001</v>
      </c>
      <c r="F196" s="8" t="s">
        <v>54</v>
      </c>
      <c r="G196" s="9" t="s">
        <v>49</v>
      </c>
      <c r="H196" s="8" t="s">
        <v>48</v>
      </c>
      <c r="I196" s="9"/>
      <c r="J196" s="8" t="s">
        <v>47</v>
      </c>
      <c r="K196" s="8">
        <v>10</v>
      </c>
      <c r="L196" s="8">
        <v>100000</v>
      </c>
      <c r="M196" s="8" t="s">
        <v>46</v>
      </c>
      <c r="N196" s="9"/>
      <c r="O196" s="8">
        <v>1110001</v>
      </c>
      <c r="P196" s="9"/>
      <c r="Q196" s="8">
        <v>1110001</v>
      </c>
      <c r="R196" s="8" t="s">
        <v>45</v>
      </c>
      <c r="S196" s="8" t="s">
        <v>44</v>
      </c>
      <c r="T196" s="8" t="s">
        <v>43</v>
      </c>
      <c r="U196" s="8" t="s">
        <v>42</v>
      </c>
      <c r="V196" s="8">
        <v>1</v>
      </c>
      <c r="W196" s="8">
        <v>10800002</v>
      </c>
      <c r="X196" s="8" t="s">
        <v>41</v>
      </c>
      <c r="Y196" s="8">
        <v>4120000067</v>
      </c>
      <c r="Z196" s="8" t="s">
        <v>40</v>
      </c>
    </row>
    <row r="197" spans="1:26" ht="15" x14ac:dyDescent="0.25">
      <c r="A197" s="8">
        <v>6</v>
      </c>
      <c r="B197" s="8" t="s">
        <v>51</v>
      </c>
      <c r="C197" s="8" t="s">
        <v>51</v>
      </c>
      <c r="D197" s="8" t="s">
        <v>50</v>
      </c>
      <c r="E197" s="8">
        <v>251021001</v>
      </c>
      <c r="F197" s="8" t="s">
        <v>50</v>
      </c>
      <c r="G197" s="9" t="s">
        <v>49</v>
      </c>
      <c r="H197" s="8" t="s">
        <v>48</v>
      </c>
      <c r="I197" s="9"/>
      <c r="J197" s="8" t="s">
        <v>47</v>
      </c>
      <c r="K197" s="8">
        <v>1</v>
      </c>
      <c r="L197" s="8">
        <v>360</v>
      </c>
      <c r="M197" s="8" t="s">
        <v>46</v>
      </c>
      <c r="N197" s="9"/>
      <c r="O197" s="8">
        <v>1110007</v>
      </c>
      <c r="P197" s="9"/>
      <c r="Q197" s="8">
        <v>1110007</v>
      </c>
      <c r="R197" s="8" t="s">
        <v>45</v>
      </c>
      <c r="S197" s="8" t="s">
        <v>44</v>
      </c>
      <c r="T197" s="8" t="s">
        <v>43</v>
      </c>
      <c r="U197" s="8" t="s">
        <v>42</v>
      </c>
      <c r="V197" s="8">
        <v>1</v>
      </c>
      <c r="W197" s="8">
        <v>10800003</v>
      </c>
      <c r="X197" s="8" t="s">
        <v>53</v>
      </c>
      <c r="Y197" s="8">
        <v>4120000295</v>
      </c>
      <c r="Z197" s="8" t="s">
        <v>52</v>
      </c>
    </row>
    <row r="198" spans="1:26" ht="15" x14ac:dyDescent="0.25">
      <c r="A198" s="8">
        <v>7</v>
      </c>
      <c r="B198" s="8" t="s">
        <v>51</v>
      </c>
      <c r="C198" s="8" t="s">
        <v>51</v>
      </c>
      <c r="D198" s="8" t="s">
        <v>50</v>
      </c>
      <c r="E198" s="8">
        <v>251021001</v>
      </c>
      <c r="F198" s="8" t="s">
        <v>50</v>
      </c>
      <c r="G198" s="9" t="s">
        <v>49</v>
      </c>
      <c r="H198" s="8" t="s">
        <v>48</v>
      </c>
      <c r="I198" s="9"/>
      <c r="J198" s="8" t="s">
        <v>47</v>
      </c>
      <c r="K198" s="8">
        <v>1</v>
      </c>
      <c r="L198" s="8">
        <v>100000</v>
      </c>
      <c r="M198" s="8" t="s">
        <v>46</v>
      </c>
      <c r="N198" s="9"/>
      <c r="O198" s="8">
        <v>1110001</v>
      </c>
      <c r="P198" s="9"/>
      <c r="Q198" s="8">
        <v>1110001</v>
      </c>
      <c r="R198" s="8" t="s">
        <v>45</v>
      </c>
      <c r="S198" s="8" t="s">
        <v>44</v>
      </c>
      <c r="T198" s="8" t="s">
        <v>43</v>
      </c>
      <c r="U198" s="8" t="s">
        <v>42</v>
      </c>
      <c r="V198" s="8">
        <v>1</v>
      </c>
      <c r="W198" s="8">
        <v>10800002</v>
      </c>
      <c r="X198" s="8" t="s">
        <v>41</v>
      </c>
      <c r="Y198" s="8">
        <v>4120000067</v>
      </c>
      <c r="Z198" s="8" t="s">
        <v>40</v>
      </c>
    </row>
    <row r="199" spans="1:26" ht="15" x14ac:dyDescent="0.25">
      <c r="G199" s="7" t="s">
        <v>39</v>
      </c>
      <c r="I199" s="6"/>
      <c r="N199" s="6"/>
      <c r="P199" s="6"/>
    </row>
    <row r="200" spans="1:26" x14ac:dyDescent="0.2">
      <c r="A200" s="76" t="s">
        <v>160</v>
      </c>
    </row>
    <row r="201" spans="1:26" x14ac:dyDescent="0.2">
      <c r="A201" s="76" t="s">
        <v>161</v>
      </c>
    </row>
  </sheetData>
  <mergeCells count="1">
    <mergeCell ref="A190:Z19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A923-06B3-44F9-9217-510CC77EEF1B}">
  <dimension ref="A1:O39"/>
  <sheetViews>
    <sheetView showGridLines="0" topLeftCell="C4" workbookViewId="0">
      <selection activeCell="H15" sqref="H15"/>
    </sheetView>
  </sheetViews>
  <sheetFormatPr defaultColWidth="21.875" defaultRowHeight="14.25" outlineLevelCol="1" x14ac:dyDescent="0.2"/>
  <cols>
    <col min="1" max="1" width="5.875" style="14" bestFit="1" customWidth="1"/>
    <col min="2" max="2" width="30" style="13" bestFit="1" customWidth="1"/>
    <col min="3" max="3" width="35" style="13" bestFit="1" customWidth="1"/>
    <col min="4" max="4" width="32.375" style="13" bestFit="1" customWidth="1"/>
    <col min="5" max="5" width="25.25" style="13" bestFit="1" customWidth="1"/>
    <col min="6" max="7" width="15.375" style="13" bestFit="1" customWidth="1"/>
    <col min="8" max="8" width="23.125" style="13" bestFit="1" customWidth="1"/>
    <col min="9" max="9" width="17.75" style="13" bestFit="1" customWidth="1"/>
    <col min="10" max="10" width="19.875" style="13" bestFit="1" customWidth="1"/>
    <col min="11" max="11" width="12.125" style="13" customWidth="1" outlineLevel="1"/>
    <col min="12" max="12" width="16.125" style="13" customWidth="1" outlineLevel="1"/>
    <col min="13" max="13" width="12.125" style="13" customWidth="1" outlineLevel="1"/>
    <col min="14" max="14" width="15.375" style="13" customWidth="1" outlineLevel="1"/>
    <col min="15" max="15" width="11.125" style="13" customWidth="1" outlineLevel="1"/>
    <col min="16" max="16384" width="21.875" style="13"/>
  </cols>
  <sheetData>
    <row r="1" spans="1:5" s="18" customFormat="1" x14ac:dyDescent="0.2">
      <c r="A1" s="14"/>
      <c r="B1" s="37"/>
      <c r="C1" s="36"/>
      <c r="E1" s="36"/>
    </row>
    <row r="2" spans="1:5" s="18" customFormat="1" x14ac:dyDescent="0.2">
      <c r="A2" s="14"/>
      <c r="C2" s="50" t="s">
        <v>144</v>
      </c>
      <c r="E2" s="36"/>
    </row>
    <row r="3" spans="1:5" s="18" customFormat="1" x14ac:dyDescent="0.2">
      <c r="A3" s="14"/>
      <c r="C3" s="50" t="s">
        <v>143</v>
      </c>
      <c r="E3" s="36"/>
    </row>
    <row r="4" spans="1:5" s="18" customFormat="1" x14ac:dyDescent="0.2">
      <c r="A4" s="47"/>
      <c r="B4" s="18" t="s">
        <v>85</v>
      </c>
      <c r="C4" s="49">
        <f ca="1">NOW()</f>
        <v>45955.597556944442</v>
      </c>
      <c r="D4" s="18" t="s">
        <v>84</v>
      </c>
      <c r="E4" s="17" t="s">
        <v>142</v>
      </c>
    </row>
    <row r="5" spans="1:5" s="18" customFormat="1" x14ac:dyDescent="0.2">
      <c r="A5" s="47"/>
      <c r="B5" s="18" t="s">
        <v>141</v>
      </c>
      <c r="C5" s="48">
        <f ca="1">TODAY()</f>
        <v>45955</v>
      </c>
      <c r="D5" s="18" t="s">
        <v>83</v>
      </c>
      <c r="E5" s="48">
        <f ca="1">TODAY()</f>
        <v>45955</v>
      </c>
    </row>
    <row r="6" spans="1:5" s="18" customFormat="1" x14ac:dyDescent="0.2">
      <c r="A6" s="47"/>
      <c r="B6" s="18" t="s">
        <v>82</v>
      </c>
      <c r="C6" s="36" t="s">
        <v>140</v>
      </c>
      <c r="E6" s="36"/>
    </row>
    <row r="7" spans="1:5" s="18" customFormat="1" x14ac:dyDescent="0.2">
      <c r="A7" s="47"/>
      <c r="B7" s="18" t="s">
        <v>81</v>
      </c>
      <c r="C7" s="36" t="s">
        <v>139</v>
      </c>
      <c r="D7" s="18" t="s">
        <v>79</v>
      </c>
      <c r="E7" s="36" t="s">
        <v>138</v>
      </c>
    </row>
    <row r="8" spans="1:5" s="18" customFormat="1" x14ac:dyDescent="0.2">
      <c r="A8" s="47"/>
      <c r="B8" s="18" t="s">
        <v>76</v>
      </c>
      <c r="C8" s="36" t="s">
        <v>137</v>
      </c>
      <c r="D8" s="18" t="s">
        <v>136</v>
      </c>
      <c r="E8" s="36" t="s">
        <v>135</v>
      </c>
    </row>
    <row r="9" spans="1:5" s="18" customFormat="1" x14ac:dyDescent="0.2">
      <c r="A9" s="47"/>
      <c r="B9" s="18" t="s">
        <v>134</v>
      </c>
      <c r="C9" s="17" t="s">
        <v>132</v>
      </c>
      <c r="D9" s="18" t="s">
        <v>133</v>
      </c>
      <c r="E9" s="17" t="s">
        <v>132</v>
      </c>
    </row>
    <row r="10" spans="1:5" s="18" customFormat="1" x14ac:dyDescent="0.2">
      <c r="A10" s="47"/>
      <c r="B10" s="37" t="s">
        <v>131</v>
      </c>
      <c r="C10" s="17"/>
      <c r="E10" s="17"/>
    </row>
    <row r="11" spans="1:5" s="30" customFormat="1" x14ac:dyDescent="0.2">
      <c r="A11" s="71" t="s">
        <v>88</v>
      </c>
      <c r="B11" s="70" t="s">
        <v>130</v>
      </c>
      <c r="C11" s="70" t="s">
        <v>129</v>
      </c>
      <c r="D11" s="70"/>
      <c r="E11" s="74" t="s">
        <v>128</v>
      </c>
    </row>
    <row r="12" spans="1:5" s="30" customFormat="1" x14ac:dyDescent="0.2">
      <c r="A12" s="72"/>
      <c r="B12" s="73"/>
      <c r="C12" s="46" t="s">
        <v>127</v>
      </c>
      <c r="D12" s="46" t="s">
        <v>126</v>
      </c>
      <c r="E12" s="75"/>
    </row>
    <row r="13" spans="1:5" s="30" customFormat="1" x14ac:dyDescent="0.2">
      <c r="A13" s="67" t="s">
        <v>125</v>
      </c>
      <c r="B13" s="68"/>
      <c r="C13" s="68"/>
      <c r="D13" s="68"/>
      <c r="E13" s="69"/>
    </row>
    <row r="14" spans="1:5" s="18" customFormat="1" x14ac:dyDescent="0.2">
      <c r="A14" s="25">
        <v>1</v>
      </c>
      <c r="B14" s="44" t="s">
        <v>120</v>
      </c>
      <c r="C14" s="43" t="s">
        <v>0</v>
      </c>
      <c r="D14" s="42"/>
      <c r="E14" s="41"/>
    </row>
    <row r="15" spans="1:5" s="18" customFormat="1" x14ac:dyDescent="0.2">
      <c r="A15" s="25">
        <v>2</v>
      </c>
      <c r="B15" s="44" t="s">
        <v>124</v>
      </c>
      <c r="C15" s="43" t="s">
        <v>0</v>
      </c>
      <c r="D15" s="45"/>
      <c r="E15" s="41"/>
    </row>
    <row r="16" spans="1:5" s="18" customFormat="1" x14ac:dyDescent="0.2">
      <c r="A16" s="25">
        <v>3</v>
      </c>
      <c r="B16" s="44" t="s">
        <v>123</v>
      </c>
      <c r="C16" s="43" t="s">
        <v>0</v>
      </c>
      <c r="D16" s="42"/>
      <c r="E16" s="41"/>
    </row>
    <row r="17" spans="1:15" s="18" customFormat="1" x14ac:dyDescent="0.2">
      <c r="A17" s="67" t="s">
        <v>122</v>
      </c>
      <c r="B17" s="68"/>
      <c r="C17" s="68"/>
      <c r="D17" s="68"/>
      <c r="E17" s="69"/>
    </row>
    <row r="18" spans="1:15" s="18" customFormat="1" x14ac:dyDescent="0.2">
      <c r="A18" s="25">
        <v>4</v>
      </c>
      <c r="B18" s="44" t="s">
        <v>121</v>
      </c>
      <c r="C18" s="43" t="s">
        <v>0</v>
      </c>
      <c r="D18" s="42"/>
      <c r="E18" s="41"/>
    </row>
    <row r="19" spans="1:15" s="18" customFormat="1" x14ac:dyDescent="0.2">
      <c r="A19" s="25">
        <v>5</v>
      </c>
      <c r="B19" s="44" t="s">
        <v>120</v>
      </c>
      <c r="C19" s="43" t="s">
        <v>0</v>
      </c>
      <c r="D19" s="42"/>
      <c r="E19" s="41"/>
    </row>
    <row r="20" spans="1:15" s="18" customFormat="1" x14ac:dyDescent="0.2">
      <c r="A20" s="25">
        <v>6</v>
      </c>
      <c r="B20" s="44" t="s">
        <v>119</v>
      </c>
      <c r="C20" s="43" t="s">
        <v>0</v>
      </c>
      <c r="D20" s="42"/>
      <c r="E20" s="41"/>
    </row>
    <row r="21" spans="1:15" s="18" customFormat="1" x14ac:dyDescent="0.2">
      <c r="A21" s="25">
        <v>7</v>
      </c>
      <c r="B21" s="44" t="s">
        <v>118</v>
      </c>
      <c r="C21" s="43" t="s">
        <v>0</v>
      </c>
      <c r="D21" s="42"/>
      <c r="E21" s="41"/>
    </row>
    <row r="22" spans="1:15" s="18" customFormat="1" x14ac:dyDescent="0.2">
      <c r="A22" s="25">
        <v>8</v>
      </c>
      <c r="B22" s="44" t="s">
        <v>117</v>
      </c>
      <c r="C22" s="43" t="s">
        <v>0</v>
      </c>
      <c r="D22" s="42"/>
      <c r="E22" s="41"/>
    </row>
    <row r="23" spans="1:15" s="18" customFormat="1" x14ac:dyDescent="0.2">
      <c r="A23" s="25">
        <v>9</v>
      </c>
      <c r="B23" s="44" t="s">
        <v>116</v>
      </c>
      <c r="C23" s="43" t="s">
        <v>0</v>
      </c>
      <c r="D23" s="42"/>
      <c r="E23" s="41"/>
      <c r="F23" s="19"/>
    </row>
    <row r="24" spans="1:15" s="18" customFormat="1" x14ac:dyDescent="0.2">
      <c r="A24" s="22">
        <v>10</v>
      </c>
      <c r="B24" s="40" t="s">
        <v>115</v>
      </c>
      <c r="C24" s="39"/>
      <c r="D24" s="39" t="s">
        <v>0</v>
      </c>
      <c r="E24" s="38" t="s">
        <v>114</v>
      </c>
    </row>
    <row r="25" spans="1:15" s="18" customFormat="1" x14ac:dyDescent="0.2">
      <c r="A25" s="14"/>
      <c r="C25" s="17"/>
      <c r="E25" s="17"/>
    </row>
    <row r="26" spans="1:15" s="18" customFormat="1" x14ac:dyDescent="0.2">
      <c r="A26" s="14"/>
      <c r="B26" s="37" t="s">
        <v>113</v>
      </c>
      <c r="D26" s="36"/>
      <c r="K26" s="13"/>
    </row>
    <row r="27" spans="1:15" s="18" customFormat="1" x14ac:dyDescent="0.2">
      <c r="A27" s="14"/>
      <c r="B27" s="34" t="s">
        <v>112</v>
      </c>
      <c r="C27" s="35">
        <f ca="1">NOW()</f>
        <v>45955.597556944442</v>
      </c>
      <c r="D27" s="34" t="s">
        <v>111</v>
      </c>
      <c r="E27" s="35">
        <f ca="1">NOW()</f>
        <v>45955.597556944442</v>
      </c>
      <c r="K27" s="13"/>
    </row>
    <row r="28" spans="1:15" s="18" customFormat="1" x14ac:dyDescent="0.2">
      <c r="A28" s="14"/>
      <c r="B28" s="34"/>
      <c r="C28" s="35"/>
      <c r="D28" s="34"/>
      <c r="E28" s="16"/>
      <c r="K28" s="13"/>
    </row>
    <row r="29" spans="1:15" s="30" customFormat="1" x14ac:dyDescent="0.2">
      <c r="A29" s="33" t="s">
        <v>88</v>
      </c>
      <c r="B29" s="32" t="s">
        <v>74</v>
      </c>
      <c r="C29" s="32" t="s">
        <v>72</v>
      </c>
      <c r="D29" s="32" t="s">
        <v>71</v>
      </c>
      <c r="E29" s="32" t="s">
        <v>70</v>
      </c>
      <c r="F29" s="32" t="s">
        <v>69</v>
      </c>
      <c r="G29" s="32" t="s">
        <v>66</v>
      </c>
      <c r="H29" s="32" t="s">
        <v>110</v>
      </c>
      <c r="I29" s="32" t="s">
        <v>78</v>
      </c>
      <c r="J29" s="32" t="s">
        <v>77</v>
      </c>
      <c r="K29" s="32" t="s">
        <v>65</v>
      </c>
      <c r="L29" s="32" t="s">
        <v>64</v>
      </c>
      <c r="M29" s="32" t="s">
        <v>63</v>
      </c>
      <c r="N29" s="32" t="s">
        <v>68</v>
      </c>
      <c r="O29" s="31" t="s">
        <v>67</v>
      </c>
    </row>
    <row r="30" spans="1:15" ht="57" x14ac:dyDescent="0.2">
      <c r="A30" s="25">
        <v>1</v>
      </c>
      <c r="B30" s="29" t="s">
        <v>109</v>
      </c>
      <c r="C30" s="29" t="s">
        <v>108</v>
      </c>
      <c r="D30" s="27" t="s">
        <v>100</v>
      </c>
      <c r="E30" s="29" t="s">
        <v>107</v>
      </c>
      <c r="F30" s="27" t="s">
        <v>100</v>
      </c>
      <c r="G30" s="24" t="s">
        <v>106</v>
      </c>
      <c r="H30" s="28" t="s">
        <v>105</v>
      </c>
      <c r="I30" s="28" t="s">
        <v>105</v>
      </c>
      <c r="J30" s="24" t="s">
        <v>104</v>
      </c>
      <c r="K30" s="24" t="s">
        <v>103</v>
      </c>
      <c r="L30" s="24" t="s">
        <v>102</v>
      </c>
      <c r="M30" s="24" t="s">
        <v>101</v>
      </c>
      <c r="N30" s="27" t="s">
        <v>100</v>
      </c>
      <c r="O30" s="26" t="s">
        <v>99</v>
      </c>
    </row>
    <row r="31" spans="1:15" x14ac:dyDescent="0.2">
      <c r="A31" s="25">
        <v>2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3"/>
    </row>
    <row r="32" spans="1:15" x14ac:dyDescent="0.2">
      <c r="A32" s="25">
        <v>3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3"/>
    </row>
    <row r="33" spans="1:15" x14ac:dyDescent="0.2">
      <c r="A33" s="25">
        <v>4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3"/>
    </row>
    <row r="34" spans="1:15" x14ac:dyDescent="0.2">
      <c r="A34" s="22">
        <v>5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0"/>
    </row>
    <row r="35" spans="1:15" x14ac:dyDescent="0.2">
      <c r="A35" s="14" t="s">
        <v>98</v>
      </c>
      <c r="B35" s="14" t="s">
        <v>98</v>
      </c>
      <c r="C35" s="14" t="s">
        <v>98</v>
      </c>
      <c r="D35" s="14" t="s">
        <v>98</v>
      </c>
      <c r="E35" s="14" t="s">
        <v>98</v>
      </c>
      <c r="F35" s="14" t="s">
        <v>98</v>
      </c>
      <c r="G35" s="14" t="s">
        <v>98</v>
      </c>
      <c r="H35" s="14" t="s">
        <v>98</v>
      </c>
      <c r="I35" s="14" t="s">
        <v>98</v>
      </c>
      <c r="J35" s="14" t="s">
        <v>98</v>
      </c>
      <c r="K35" s="14" t="s">
        <v>97</v>
      </c>
      <c r="L35" s="14" t="s">
        <v>97</v>
      </c>
      <c r="M35" s="14" t="s">
        <v>97</v>
      </c>
      <c r="N35" s="14" t="s">
        <v>97</v>
      </c>
      <c r="O35" s="14" t="s">
        <v>97</v>
      </c>
    </row>
    <row r="37" spans="1:15" x14ac:dyDescent="0.2">
      <c r="B37" s="18" t="s">
        <v>96</v>
      </c>
      <c r="C37" s="17"/>
      <c r="D37" s="15">
        <f ca="1">TODAY()</f>
        <v>45955</v>
      </c>
      <c r="E37" s="16">
        <f ca="1">NOW()</f>
        <v>45955.597556944442</v>
      </c>
      <c r="F37" s="15" t="s">
        <v>93</v>
      </c>
      <c r="G37" s="19"/>
    </row>
    <row r="38" spans="1:15" x14ac:dyDescent="0.2">
      <c r="B38" s="18" t="s">
        <v>95</v>
      </c>
      <c r="C38" s="17"/>
      <c r="D38" s="15">
        <f ca="1">TODAY()</f>
        <v>45955</v>
      </c>
      <c r="E38" s="16">
        <f ca="1">NOW()</f>
        <v>45955.597556944442</v>
      </c>
      <c r="F38" s="15" t="s">
        <v>93</v>
      </c>
    </row>
    <row r="39" spans="1:15" x14ac:dyDescent="0.2">
      <c r="B39" s="18" t="s">
        <v>94</v>
      </c>
      <c r="C39" s="17"/>
      <c r="D39" s="15">
        <f ca="1">TODAY()</f>
        <v>45955</v>
      </c>
      <c r="E39" s="16">
        <f ca="1">NOW()</f>
        <v>45955.597556944442</v>
      </c>
      <c r="F39" s="15" t="s">
        <v>93</v>
      </c>
    </row>
  </sheetData>
  <mergeCells count="6">
    <mergeCell ref="A17:E17"/>
    <mergeCell ref="C11:D11"/>
    <mergeCell ref="A11:A12"/>
    <mergeCell ref="B11:B12"/>
    <mergeCell ref="E11:E12"/>
    <mergeCell ref="A13:E13"/>
  </mergeCells>
  <hyperlinks>
    <hyperlink ref="F30" location="'Master mapping'!A1" display="Master mapping" xr:uid="{FEAD8E53-4CCD-4CBC-98A4-8FF512657499}"/>
    <hyperlink ref="D30" location="'Master mapping'!A1" display="Master mapping" xr:uid="{1384DE3A-57AA-4C1D-9059-A963A7D1DCDA}"/>
    <hyperlink ref="N30" location="'Master mapping'!A1" display="Master mapping" xr:uid="{5C7BD152-F8D9-4A5E-A9C5-04024D272317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2049" r:id="rId4">
          <objectPr defaultSize="0" autoPict="0" r:id="rId5">
            <anchor moveWithCells="1">
              <from>
                <xdr:col>4</xdr:col>
                <xdr:colOff>1504950</xdr:colOff>
                <xdr:row>5</xdr:row>
                <xdr:rowOff>161925</xdr:rowOff>
              </from>
              <to>
                <xdr:col>5</xdr:col>
                <xdr:colOff>895350</xdr:colOff>
                <xdr:row>8</xdr:row>
                <xdr:rowOff>66675</xdr:rowOff>
              </to>
            </anchor>
          </objectPr>
        </oleObject>
      </mc:Choice>
      <mc:Fallback>
        <oleObject progId="Packager Shell Object" dvAspect="DVASPECT_ICON" shapeId="2049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8B31-9FC9-4E11-AB67-6FF5180D8CC8}">
  <dimension ref="A1:W7"/>
  <sheetViews>
    <sheetView showGridLines="0" workbookViewId="0">
      <selection activeCell="H15" sqref="H15"/>
    </sheetView>
  </sheetViews>
  <sheetFormatPr defaultColWidth="21.875" defaultRowHeight="14.25" x14ac:dyDescent="0.2"/>
  <cols>
    <col min="1" max="1" width="3.625" style="14" bestFit="1" customWidth="1"/>
    <col min="2" max="2" width="20.125" style="13" bestFit="1" customWidth="1"/>
    <col min="3" max="3" width="15.375" style="13" bestFit="1" customWidth="1"/>
    <col min="4" max="4" width="12.375" style="13" bestFit="1" customWidth="1"/>
    <col min="5" max="5" width="13.625" style="13" bestFit="1" customWidth="1"/>
    <col min="6" max="6" width="16.125" style="13" bestFit="1" customWidth="1"/>
    <col min="7" max="7" width="13.875" style="13" bestFit="1" customWidth="1"/>
    <col min="8" max="8" width="10.875" style="13" bestFit="1" customWidth="1"/>
    <col min="9" max="9" width="8.625" style="13" bestFit="1" customWidth="1"/>
    <col min="10" max="10" width="17.75" style="13" bestFit="1" customWidth="1"/>
    <col min="11" max="11" width="19.875" style="13" bestFit="1" customWidth="1"/>
    <col min="12" max="12" width="18.625" style="13" bestFit="1" customWidth="1"/>
    <col min="13" max="13" width="10.625" style="13" bestFit="1" customWidth="1"/>
    <col min="14" max="14" width="17.75" style="13" bestFit="1" customWidth="1"/>
    <col min="15" max="15" width="9.375" style="13" bestFit="1" customWidth="1"/>
    <col min="16" max="16" width="7.625" style="13" bestFit="1" customWidth="1"/>
    <col min="17" max="17" width="13.875" style="13" bestFit="1" customWidth="1"/>
    <col min="18" max="18" width="5" style="13" bestFit="1" customWidth="1"/>
    <col min="19" max="19" width="7.25" style="13" bestFit="1" customWidth="1"/>
    <col min="20" max="20" width="15.375" style="13" bestFit="1" customWidth="1"/>
    <col min="21" max="21" width="11" style="13" bestFit="1" customWidth="1"/>
    <col min="22" max="22" width="16.125" style="13" bestFit="1" customWidth="1"/>
    <col min="23" max="23" width="10.75" style="13" bestFit="1" customWidth="1"/>
    <col min="24" max="16384" width="21.875" style="13"/>
  </cols>
  <sheetData>
    <row r="1" spans="1:23" s="18" customFormat="1" x14ac:dyDescent="0.2">
      <c r="A1" s="14"/>
      <c r="B1" s="50" t="s">
        <v>145</v>
      </c>
      <c r="G1" s="36"/>
    </row>
    <row r="2" spans="1:23" s="30" customFormat="1" x14ac:dyDescent="0.2">
      <c r="A2" s="33" t="s">
        <v>88</v>
      </c>
      <c r="B2" s="32" t="s">
        <v>87</v>
      </c>
      <c r="C2" s="53" t="s">
        <v>86</v>
      </c>
      <c r="D2" s="53" t="s">
        <v>85</v>
      </c>
      <c r="E2" s="53" t="s">
        <v>84</v>
      </c>
      <c r="F2" s="53" t="s">
        <v>83</v>
      </c>
      <c r="G2" s="53" t="s">
        <v>82</v>
      </c>
      <c r="H2" s="53" t="s">
        <v>81</v>
      </c>
      <c r="I2" s="53" t="s">
        <v>79</v>
      </c>
      <c r="J2" s="32" t="s">
        <v>78</v>
      </c>
      <c r="K2" s="32" t="s">
        <v>77</v>
      </c>
      <c r="L2" s="53" t="s">
        <v>76</v>
      </c>
      <c r="M2" s="53" t="s">
        <v>74</v>
      </c>
      <c r="N2" s="53" t="s">
        <v>72</v>
      </c>
      <c r="O2" s="32" t="s">
        <v>71</v>
      </c>
      <c r="P2" s="32" t="s">
        <v>70</v>
      </c>
      <c r="Q2" s="32" t="s">
        <v>69</v>
      </c>
      <c r="R2" s="32" t="s">
        <v>68</v>
      </c>
      <c r="S2" s="32" t="s">
        <v>67</v>
      </c>
      <c r="T2" s="32" t="s">
        <v>66</v>
      </c>
      <c r="U2" s="32" t="s">
        <v>65</v>
      </c>
      <c r="V2" s="32" t="s">
        <v>64</v>
      </c>
      <c r="W2" s="32" t="s">
        <v>63</v>
      </c>
    </row>
    <row r="3" spans="1:23" x14ac:dyDescent="0.2">
      <c r="A3" s="25">
        <v>1</v>
      </c>
      <c r="B3" s="27"/>
      <c r="C3" s="52"/>
      <c r="D3" s="52"/>
      <c r="E3" s="52"/>
      <c r="F3" s="52"/>
      <c r="G3" s="52"/>
      <c r="H3" s="52"/>
      <c r="I3" s="52"/>
      <c r="J3" s="28"/>
      <c r="K3" s="24"/>
      <c r="L3" s="52"/>
      <c r="M3" s="52"/>
      <c r="N3" s="52"/>
      <c r="O3" s="27"/>
      <c r="P3" s="29"/>
      <c r="Q3" s="27"/>
      <c r="R3" s="27"/>
      <c r="S3" s="27"/>
      <c r="T3" s="24"/>
      <c r="U3" s="24"/>
      <c r="V3" s="24"/>
      <c r="W3" s="24"/>
    </row>
    <row r="4" spans="1:23" x14ac:dyDescent="0.2">
      <c r="A4" s="25">
        <v>2</v>
      </c>
      <c r="B4" s="24"/>
      <c r="C4" s="52"/>
      <c r="D4" s="52"/>
      <c r="E4" s="52"/>
      <c r="F4" s="52"/>
      <c r="G4" s="52"/>
      <c r="H4" s="52"/>
      <c r="I4" s="52"/>
      <c r="J4" s="24"/>
      <c r="K4" s="24"/>
      <c r="L4" s="52"/>
      <c r="M4" s="52"/>
      <c r="N4" s="52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">
      <c r="A5" s="25">
        <v>3</v>
      </c>
      <c r="B5" s="24"/>
      <c r="C5" s="52"/>
      <c r="D5" s="52"/>
      <c r="E5" s="52"/>
      <c r="F5" s="52"/>
      <c r="G5" s="52"/>
      <c r="H5" s="52"/>
      <c r="I5" s="52"/>
      <c r="J5" s="24"/>
      <c r="K5" s="24"/>
      <c r="L5" s="52"/>
      <c r="M5" s="52"/>
      <c r="N5" s="52"/>
      <c r="O5" s="24"/>
      <c r="P5" s="24"/>
      <c r="Q5" s="24"/>
      <c r="R5" s="24"/>
      <c r="S5" s="24"/>
      <c r="T5" s="24"/>
      <c r="U5" s="24"/>
      <c r="V5" s="24"/>
      <c r="W5" s="24"/>
    </row>
    <row r="6" spans="1:23" x14ac:dyDescent="0.2">
      <c r="A6" s="25">
        <v>4</v>
      </c>
      <c r="B6" s="24"/>
      <c r="C6" s="52"/>
      <c r="D6" s="52"/>
      <c r="E6" s="52"/>
      <c r="F6" s="52"/>
      <c r="G6" s="52"/>
      <c r="H6" s="52"/>
      <c r="I6" s="52"/>
      <c r="J6" s="24"/>
      <c r="K6" s="24"/>
      <c r="L6" s="52"/>
      <c r="M6" s="52"/>
      <c r="N6" s="52"/>
      <c r="O6" s="24"/>
      <c r="P6" s="24"/>
      <c r="Q6" s="24"/>
      <c r="R6" s="24"/>
      <c r="S6" s="24"/>
      <c r="T6" s="24"/>
      <c r="U6" s="24"/>
      <c r="V6" s="24"/>
      <c r="W6" s="24"/>
    </row>
    <row r="7" spans="1:23" x14ac:dyDescent="0.2">
      <c r="A7" s="22">
        <v>5</v>
      </c>
      <c r="B7" s="21"/>
      <c r="C7" s="51"/>
      <c r="D7" s="51"/>
      <c r="E7" s="51"/>
      <c r="F7" s="51"/>
      <c r="G7" s="51"/>
      <c r="H7" s="51"/>
      <c r="I7" s="51"/>
      <c r="J7" s="21"/>
      <c r="K7" s="21"/>
      <c r="L7" s="51"/>
      <c r="M7" s="51"/>
      <c r="N7" s="51"/>
      <c r="O7" s="21"/>
      <c r="P7" s="21"/>
      <c r="Q7" s="21"/>
      <c r="R7" s="21"/>
      <c r="S7" s="21"/>
      <c r="T7" s="21"/>
      <c r="U7" s="21"/>
      <c r="V7" s="21"/>
      <c r="W7" s="2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A347B-7769-49CA-98C9-1DC63ADA8CF8}">
  <dimension ref="A1:Q20"/>
  <sheetViews>
    <sheetView showGridLines="0" workbookViewId="0">
      <selection activeCell="H15" sqref="H15"/>
    </sheetView>
  </sheetViews>
  <sheetFormatPr defaultColWidth="13" defaultRowHeight="14.25" x14ac:dyDescent="0.2"/>
  <cols>
    <col min="1" max="1" width="12.375" style="54" bestFit="1" customWidth="1"/>
    <col min="2" max="2" width="19.625" style="54" customWidth="1"/>
    <col min="3" max="3" width="16.125" style="54" bestFit="1" customWidth="1"/>
    <col min="4" max="4" width="13.875" style="54" bestFit="1" customWidth="1"/>
    <col min="5" max="5" width="10.875" style="54" bestFit="1" customWidth="1"/>
    <col min="6" max="6" width="10.625" style="54" bestFit="1" customWidth="1"/>
    <col min="7" max="8" width="15.25" style="54" bestFit="1" customWidth="1"/>
    <col min="9" max="9" width="13.875" style="54" bestFit="1" customWidth="1"/>
    <col min="10" max="10" width="17.75" style="54" bestFit="1" customWidth="1"/>
    <col min="11" max="11" width="19.875" style="54" bestFit="1" customWidth="1"/>
    <col min="12" max="12" width="5" style="54" bestFit="1" customWidth="1"/>
    <col min="13" max="13" width="7.25" style="54" bestFit="1" customWidth="1"/>
    <col min="14" max="14" width="11" style="54" bestFit="1" customWidth="1"/>
    <col min="15" max="15" width="16.125" style="54" bestFit="1" customWidth="1"/>
    <col min="16" max="17" width="15.25" style="54" bestFit="1" customWidth="1"/>
    <col min="18" max="18" width="7.25" style="54" bestFit="1" customWidth="1"/>
    <col min="19" max="16384" width="13" style="54"/>
  </cols>
  <sheetData>
    <row r="1" spans="1:17" x14ac:dyDescent="0.2">
      <c r="A1" s="54" t="s">
        <v>159</v>
      </c>
      <c r="B1" s="54" t="s">
        <v>158</v>
      </c>
    </row>
    <row r="3" spans="1:17" x14ac:dyDescent="0.2">
      <c r="A3" s="4" t="s">
        <v>157</v>
      </c>
      <c r="B3" s="4" t="s">
        <v>156</v>
      </c>
      <c r="C3" s="4" t="s">
        <v>82</v>
      </c>
      <c r="D3" s="4" t="s">
        <v>81</v>
      </c>
      <c r="E3" s="4" t="s">
        <v>70</v>
      </c>
      <c r="F3" s="4" t="s">
        <v>68</v>
      </c>
      <c r="G3" s="4" t="s">
        <v>148</v>
      </c>
      <c r="H3" s="4" t="s">
        <v>147</v>
      </c>
    </row>
    <row r="4" spans="1:17" x14ac:dyDescent="0.2">
      <c r="A4" s="63">
        <f ca="1">TODAY()</f>
        <v>45955</v>
      </c>
      <c r="B4" s="63">
        <f ca="1">TODAY()+5</f>
        <v>45960</v>
      </c>
      <c r="C4" s="62" t="s">
        <v>140</v>
      </c>
      <c r="D4" s="62" t="s">
        <v>153</v>
      </c>
      <c r="E4" s="61" t="s">
        <v>152</v>
      </c>
      <c r="F4" s="61" t="str">
        <f>IFERROR(VLOOKUP(E4,'[1]Master mapping'!E:F,2,FALSE),"")</f>
        <v>กลาง</v>
      </c>
      <c r="G4" s="60">
        <v>5020</v>
      </c>
      <c r="H4" s="60">
        <v>600</v>
      </c>
    </row>
    <row r="5" spans="1:17" x14ac:dyDescent="0.2">
      <c r="A5" s="63">
        <f ca="1">TODAY()</f>
        <v>45955</v>
      </c>
      <c r="B5" s="63">
        <f ca="1">TODAY()+5</f>
        <v>45960</v>
      </c>
      <c r="C5" s="62" t="s">
        <v>155</v>
      </c>
      <c r="D5" s="62" t="s">
        <v>153</v>
      </c>
      <c r="E5" s="61" t="s">
        <v>152</v>
      </c>
      <c r="F5" s="61" t="str">
        <f>IFERROR(VLOOKUP(E5,'[1]Master mapping'!E:F,2,FALSE),"")</f>
        <v>กลาง</v>
      </c>
      <c r="G5" s="60">
        <v>5030</v>
      </c>
      <c r="H5" s="60">
        <v>600</v>
      </c>
    </row>
    <row r="6" spans="1:17" x14ac:dyDescent="0.2">
      <c r="A6" s="63">
        <f ca="1">TODAY()</f>
        <v>45955</v>
      </c>
      <c r="B6" s="63">
        <f ca="1">TODAY()+5</f>
        <v>45960</v>
      </c>
      <c r="C6" s="62" t="s">
        <v>154</v>
      </c>
      <c r="D6" s="62" t="s">
        <v>153</v>
      </c>
      <c r="E6" s="61" t="s">
        <v>152</v>
      </c>
      <c r="F6" s="61" t="str">
        <f>IFERROR(VLOOKUP(E6,'[1]Master mapping'!E:F,2,FALSE),"")</f>
        <v>กลาง</v>
      </c>
      <c r="G6" s="60">
        <v>5040</v>
      </c>
      <c r="H6" s="60">
        <v>600</v>
      </c>
    </row>
    <row r="8" spans="1:17" x14ac:dyDescent="0.2">
      <c r="B8" s="55" t="s">
        <v>151</v>
      </c>
    </row>
    <row r="11" spans="1:17" x14ac:dyDescent="0.2">
      <c r="A11" s="54" t="s">
        <v>150</v>
      </c>
      <c r="B11" s="54" t="s">
        <v>149</v>
      </c>
    </row>
    <row r="13" spans="1:17" x14ac:dyDescent="0.2">
      <c r="A13" s="33" t="s">
        <v>85</v>
      </c>
      <c r="B13" s="53" t="s">
        <v>84</v>
      </c>
      <c r="C13" s="53" t="s">
        <v>83</v>
      </c>
      <c r="D13" s="53" t="s">
        <v>82</v>
      </c>
      <c r="E13" s="53" t="s">
        <v>81</v>
      </c>
      <c r="F13" s="32" t="s">
        <v>74</v>
      </c>
      <c r="G13" s="32" t="s">
        <v>71</v>
      </c>
      <c r="H13" s="32" t="s">
        <v>70</v>
      </c>
      <c r="I13" s="32" t="s">
        <v>69</v>
      </c>
      <c r="J13" s="32" t="s">
        <v>78</v>
      </c>
      <c r="K13" s="32" t="s">
        <v>77</v>
      </c>
      <c r="L13" s="32" t="s">
        <v>68</v>
      </c>
      <c r="M13" s="32" t="s">
        <v>67</v>
      </c>
      <c r="N13" s="32" t="s">
        <v>65</v>
      </c>
      <c r="O13" s="32" t="s">
        <v>64</v>
      </c>
      <c r="P13" s="32" t="s">
        <v>148</v>
      </c>
      <c r="Q13" s="31" t="s">
        <v>147</v>
      </c>
    </row>
    <row r="14" spans="1:17" x14ac:dyDescent="0.2">
      <c r="A14" s="25"/>
      <c r="B14" s="52"/>
      <c r="C14" s="52"/>
      <c r="D14" s="52"/>
      <c r="E14" s="52"/>
      <c r="F14" s="27"/>
      <c r="G14" s="27"/>
      <c r="H14" s="29"/>
      <c r="I14" s="27"/>
      <c r="J14" s="28"/>
      <c r="K14" s="24"/>
      <c r="L14" s="27"/>
      <c r="M14" s="27"/>
      <c r="N14" s="24"/>
      <c r="O14" s="24"/>
      <c r="P14" s="59">
        <v>1200</v>
      </c>
      <c r="Q14" s="58">
        <v>125</v>
      </c>
    </row>
    <row r="15" spans="1:17" x14ac:dyDescent="0.2">
      <c r="A15" s="25"/>
      <c r="B15" s="52"/>
      <c r="C15" s="52"/>
      <c r="D15" s="52"/>
      <c r="E15" s="52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59">
        <v>450</v>
      </c>
      <c r="Q15" s="58">
        <v>60</v>
      </c>
    </row>
    <row r="16" spans="1:17" x14ac:dyDescent="0.2">
      <c r="A16" s="25"/>
      <c r="B16" s="52"/>
      <c r="C16" s="52"/>
      <c r="D16" s="52"/>
      <c r="E16" s="52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59">
        <v>600</v>
      </c>
      <c r="Q16" s="58">
        <v>80</v>
      </c>
    </row>
    <row r="17" spans="1:17" x14ac:dyDescent="0.2">
      <c r="A17" s="25"/>
      <c r="B17" s="52"/>
      <c r="C17" s="52"/>
      <c r="D17" s="52"/>
      <c r="E17" s="52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59">
        <v>750</v>
      </c>
      <c r="Q17" s="58">
        <v>90</v>
      </c>
    </row>
    <row r="18" spans="1:17" x14ac:dyDescent="0.2">
      <c r="A18" s="22"/>
      <c r="B18" s="51"/>
      <c r="C18" s="51"/>
      <c r="D18" s="51"/>
      <c r="E18" s="5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57">
        <v>1125</v>
      </c>
      <c r="Q18" s="56">
        <v>129</v>
      </c>
    </row>
    <row r="20" spans="1:17" x14ac:dyDescent="0.2">
      <c r="B20" s="5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Authorization matrix</vt:lpstr>
      <vt:lpstr>24-10-2025</vt:lpstr>
      <vt:lpstr>Check sheet</vt:lpstr>
      <vt:lpstr>Report</vt:lpstr>
      <vt:lpstr>Maintain ค่าขนส่ง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Kuruphin.c</dc:creator>
  <cp:lastModifiedBy>Kuruphin.c</cp:lastModifiedBy>
  <dcterms:created xsi:type="dcterms:W3CDTF">2025-10-25T06:51:24Z</dcterms:created>
  <dcterms:modified xsi:type="dcterms:W3CDTF">2025-10-25T07:20:30Z</dcterms:modified>
</cp:coreProperties>
</file>