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FO\Desktop\MARTIN PINILLA\Desktop\MARTIN\PROYECTOS PS CONSULTING\PROYEYECTO IA POWER BI\"/>
    </mc:Choice>
  </mc:AlternateContent>
  <bookViews>
    <workbookView xWindow="0" yWindow="0" windowWidth="20490" windowHeight="7350" activeTab="2"/>
  </bookViews>
  <sheets>
    <sheet name="Hoja1" sheetId="7" r:id="rId1"/>
    <sheet name="ACC. 2024" sheetId="8" r:id="rId2"/>
    <sheet name="ACC.2023" sheetId="9" r:id="rId3"/>
  </sheets>
  <calcPr calcId="162913"/>
</workbook>
</file>

<file path=xl/calcChain.xml><?xml version="1.0" encoding="utf-8"?>
<calcChain xmlns="http://schemas.openxmlformats.org/spreadsheetml/2006/main">
  <c r="P16" i="9" l="1"/>
  <c r="P15" i="9"/>
  <c r="P14" i="9"/>
  <c r="P13" i="9"/>
  <c r="P12" i="9"/>
  <c r="P11" i="9"/>
  <c r="O9" i="9"/>
  <c r="N9" i="9"/>
  <c r="M9" i="9"/>
  <c r="L9" i="9"/>
  <c r="K9" i="9"/>
  <c r="J9" i="9"/>
  <c r="I9" i="9"/>
  <c r="H9" i="9"/>
  <c r="G9" i="9"/>
  <c r="F9" i="9"/>
  <c r="E9" i="9"/>
  <c r="D9" i="9"/>
  <c r="O7" i="9"/>
  <c r="O10" i="9" s="1"/>
  <c r="N7" i="9"/>
  <c r="N10" i="9" s="1"/>
  <c r="M7" i="9"/>
  <c r="M10" i="9" s="1"/>
  <c r="L7" i="9"/>
  <c r="L10" i="9" s="1"/>
  <c r="K7" i="9"/>
  <c r="K10" i="9" s="1"/>
  <c r="J7" i="9"/>
  <c r="J10" i="9" s="1"/>
  <c r="I7" i="9"/>
  <c r="I10" i="9" s="1"/>
  <c r="H7" i="9"/>
  <c r="H10" i="9" s="1"/>
  <c r="G7" i="9"/>
  <c r="G10" i="9" s="1"/>
  <c r="F7" i="9"/>
  <c r="F10" i="9" s="1"/>
  <c r="E7" i="9"/>
  <c r="E10" i="9" s="1"/>
  <c r="D7" i="9"/>
  <c r="D10" i="9" s="1"/>
  <c r="P5" i="9"/>
  <c r="P14" i="8"/>
  <c r="P13" i="8"/>
  <c r="P12" i="8"/>
  <c r="P11" i="8"/>
  <c r="P5" i="8"/>
  <c r="P16" i="8"/>
  <c r="P15" i="8"/>
  <c r="D10" i="8"/>
  <c r="E10" i="8"/>
  <c r="F10" i="8"/>
  <c r="G10" i="8"/>
  <c r="H10" i="8"/>
  <c r="I10" i="8"/>
  <c r="J10" i="8"/>
  <c r="K10" i="8"/>
  <c r="L10" i="8"/>
  <c r="M10" i="8"/>
  <c r="N10" i="8"/>
  <c r="O10" i="8"/>
  <c r="E9" i="8"/>
  <c r="F9" i="8"/>
  <c r="G9" i="8"/>
  <c r="H9" i="8"/>
  <c r="I9" i="8"/>
  <c r="J9" i="8"/>
  <c r="K9" i="8"/>
  <c r="L9" i="8"/>
  <c r="M9" i="8"/>
  <c r="N9" i="8"/>
  <c r="O9" i="8"/>
  <c r="D9" i="8"/>
  <c r="E7" i="8"/>
  <c r="F7" i="8"/>
  <c r="G7" i="8"/>
  <c r="H7" i="8"/>
  <c r="I7" i="8"/>
  <c r="J7" i="8"/>
  <c r="K7" i="8"/>
  <c r="L7" i="8"/>
  <c r="M7" i="8"/>
  <c r="N7" i="8"/>
  <c r="O7" i="8"/>
  <c r="D7" i="8"/>
</calcChain>
</file>

<file path=xl/sharedStrings.xml><?xml version="1.0" encoding="utf-8"?>
<sst xmlns="http://schemas.openxmlformats.org/spreadsheetml/2006/main" count="54" uniqueCount="28">
  <si>
    <t>Frecuencia de accidentalidad:
Número de AT que se presentaron en el mes / Número de trabajadores en el mes</t>
  </si>
  <si>
    <t>Severidad de la accidentalidad:
(Número de días de incapacidad por AT en el mes + Número de días cargados en el mes) / Número de trabajadores en el mes)</t>
  </si>
  <si>
    <t>Gerente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</si>
  <si>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</si>
  <si>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</si>
  <si>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</si>
  <si>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</si>
  <si>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</si>
  <si>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</si>
  <si>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</si>
  <si>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</si>
  <si>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NOVIEMBRE</t>
  </si>
  <si>
    <t>DICIEMBRE</t>
  </si>
  <si>
    <t>OCTUBRE</t>
  </si>
  <si>
    <t>SEPTIEMBRE</t>
  </si>
  <si>
    <t>No. De accidentes</t>
  </si>
  <si>
    <t>no. De trabajadores</t>
  </si>
  <si>
    <t>Frecuencia de accidentalidad</t>
  </si>
  <si>
    <t>Dias cargdados</t>
  </si>
  <si>
    <t>Severidad de accidentalidad</t>
  </si>
  <si>
    <t>Dias de incapacidad</t>
  </si>
  <si>
    <t>operario</t>
  </si>
  <si>
    <t>mensajero</t>
  </si>
  <si>
    <t>Vendedor</t>
  </si>
  <si>
    <t>Hombre</t>
  </si>
  <si>
    <t>mujer</t>
  </si>
  <si>
    <t>MEDICIÓN ACCIDENTALIDAD 2024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</si>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</sst>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%"/>
    <numFmt numFmtId="166" formatCode="0.0"/>
  </numFmts>
  <fonts count="4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6" fontId="0" fillId="0" borderId="1" xfId="0" applyNumberFormat="1" applyBorder="1"/>
    <xf numFmtId="0" fontId="3" fillId="0" borderId="4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4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"/>
  <sheetViews>
    <sheetView workbookViewId="0">
      <selection activeCell="H2" sqref="H2:K2"/>
    </sheetView>
  </sheetViews>
  <sheetFormatPr baseColWidth="10" defaultRowHeight="12.75" x14ac:dyDescent="0.2"/>
  <sheetData>
    <row r="2" spans="2:11" ht="74.25" customHeight="1" x14ac:dyDescent="0.2">
      <c r="B2" s="2" t="s">
        <v>0</v>
      </c>
      <c r="C2" s="2"/>
      <c r="D2" s="2"/>
      <c r="F2" s="1"/>
      <c r="H2" s="2" t="s">
        <v>1</v>
      </c>
      <c r="I2" s="2"/>
      <c r="J2" s="2"/>
      <c r="K2" s="2"/>
    </row>
  </sheetData>
  <mergeCells count="2">
    <mergeCell ref="B2:D2"/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6"/>
  <sheetViews>
    <sheetView topLeftCell="C1" workbookViewId="0">
      <selection activeCell="D23" sqref="D23"/>
    </sheetView>
  </sheetViews>
  <sheetFormatPr baseColWidth="10" defaultRowHeight="12.75" x14ac:dyDescent="0.2"/>
  <cols>
    <col min="3" max="3" width="28.5703125" customWidth="1"/>
    <col min="12" max="12" width="13.85546875" customWidth="1"/>
    <col min="14" max="14" width="16" customWidth="1"/>
  </cols>
  <sheetData>
    <row r="2" spans="3:16" x14ac:dyDescent="0.2">
      <c r="C2" s="5"/>
      <c r="D2" s="6" t="s">
        <v>26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3:16" x14ac:dyDescent="0.2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3:16" x14ac:dyDescent="0.2">
      <c r="C4" s="10" t="s">
        <v>27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14</v>
      </c>
      <c r="M4" s="9" t="s">
        <v>13</v>
      </c>
      <c r="N4" s="9" t="s">
        <v>11</v>
      </c>
      <c r="O4" s="9" t="s">
        <v>12</v>
      </c>
      <c r="P4" s="12"/>
    </row>
    <row r="5" spans="3:16" x14ac:dyDescent="0.2">
      <c r="C5" s="3" t="s">
        <v>15</v>
      </c>
      <c r="D5" s="3">
        <v>3</v>
      </c>
      <c r="E5" s="3">
        <v>2</v>
      </c>
      <c r="F5" s="3">
        <v>4</v>
      </c>
      <c r="G5" s="3">
        <v>0</v>
      </c>
      <c r="H5" s="3">
        <v>0</v>
      </c>
      <c r="I5" s="3">
        <v>3</v>
      </c>
      <c r="J5" s="3">
        <v>3</v>
      </c>
      <c r="K5" s="3">
        <v>6</v>
      </c>
      <c r="L5" s="3">
        <v>8</v>
      </c>
      <c r="M5" s="3">
        <v>2</v>
      </c>
      <c r="N5" s="3">
        <v>3</v>
      </c>
      <c r="O5" s="3">
        <v>6</v>
      </c>
      <c r="P5">
        <f>SUM(D5:O5)</f>
        <v>40</v>
      </c>
    </row>
    <row r="6" spans="3:16" x14ac:dyDescent="0.2">
      <c r="C6" s="3" t="s">
        <v>16</v>
      </c>
      <c r="D6" s="3">
        <v>200</v>
      </c>
      <c r="E6" s="3">
        <v>199</v>
      </c>
      <c r="F6" s="3">
        <v>201</v>
      </c>
      <c r="G6" s="3">
        <v>202</v>
      </c>
      <c r="H6" s="3">
        <v>197</v>
      </c>
      <c r="I6" s="3">
        <v>196</v>
      </c>
      <c r="J6" s="3">
        <v>199</v>
      </c>
      <c r="K6" s="3">
        <v>200</v>
      </c>
      <c r="L6" s="3">
        <v>201</v>
      </c>
      <c r="M6" s="3">
        <v>202</v>
      </c>
      <c r="N6" s="3">
        <v>202</v>
      </c>
      <c r="O6" s="3">
        <v>202</v>
      </c>
      <c r="P6" s="13"/>
    </row>
    <row r="7" spans="3:16" x14ac:dyDescent="0.2">
      <c r="C7" s="3" t="s">
        <v>18</v>
      </c>
      <c r="D7" s="3">
        <f>D6*22</f>
        <v>4400</v>
      </c>
      <c r="E7" s="3">
        <f t="shared" ref="E7:O7" si="0">E6*22</f>
        <v>4378</v>
      </c>
      <c r="F7" s="3">
        <f t="shared" si="0"/>
        <v>4422</v>
      </c>
      <c r="G7" s="3">
        <f t="shared" si="0"/>
        <v>4444</v>
      </c>
      <c r="H7" s="3">
        <f t="shared" si="0"/>
        <v>4334</v>
      </c>
      <c r="I7" s="3">
        <f t="shared" si="0"/>
        <v>4312</v>
      </c>
      <c r="J7" s="3">
        <f t="shared" si="0"/>
        <v>4378</v>
      </c>
      <c r="K7" s="3">
        <f t="shared" si="0"/>
        <v>4400</v>
      </c>
      <c r="L7" s="3">
        <f t="shared" si="0"/>
        <v>4422</v>
      </c>
      <c r="M7" s="3">
        <f t="shared" si="0"/>
        <v>4444</v>
      </c>
      <c r="N7" s="3">
        <f t="shared" si="0"/>
        <v>4444</v>
      </c>
      <c r="O7" s="3">
        <f t="shared" si="0"/>
        <v>4444</v>
      </c>
      <c r="P7" s="14"/>
    </row>
    <row r="8" spans="3:16" x14ac:dyDescent="0.2">
      <c r="C8" s="3" t="s">
        <v>20</v>
      </c>
      <c r="D8" s="3">
        <v>6</v>
      </c>
      <c r="E8" s="3">
        <v>2</v>
      </c>
      <c r="F8" s="3">
        <v>9</v>
      </c>
      <c r="G8" s="3">
        <v>0</v>
      </c>
      <c r="H8" s="3">
        <v>0</v>
      </c>
      <c r="I8" s="3">
        <v>8</v>
      </c>
      <c r="J8" s="3">
        <v>4</v>
      </c>
      <c r="K8" s="3">
        <v>16</v>
      </c>
      <c r="L8" s="3">
        <v>17</v>
      </c>
      <c r="M8" s="3">
        <v>2</v>
      </c>
      <c r="N8" s="3">
        <v>4</v>
      </c>
      <c r="O8" s="3">
        <v>2</v>
      </c>
    </row>
    <row r="9" spans="3:16" x14ac:dyDescent="0.2">
      <c r="C9" s="3" t="s">
        <v>17</v>
      </c>
      <c r="D9" s="4">
        <f>(D5/D6)</f>
        <v>1.4999999999999999E-2</v>
      </c>
      <c r="E9" s="4">
        <f t="shared" ref="E9:P9" si="1">(E5/E6)</f>
        <v>1.0050251256281407E-2</v>
      </c>
      <c r="F9" s="4">
        <f t="shared" si="1"/>
        <v>1.9900497512437811E-2</v>
      </c>
      <c r="G9" s="4">
        <f t="shared" si="1"/>
        <v>0</v>
      </c>
      <c r="H9" s="4">
        <f t="shared" si="1"/>
        <v>0</v>
      </c>
      <c r="I9" s="4">
        <f t="shared" si="1"/>
        <v>1.5306122448979591E-2</v>
      </c>
      <c r="J9" s="4">
        <f t="shared" si="1"/>
        <v>1.507537688442211E-2</v>
      </c>
      <c r="K9" s="4">
        <f t="shared" si="1"/>
        <v>0.03</v>
      </c>
      <c r="L9" s="4">
        <f t="shared" si="1"/>
        <v>3.9800995024875621E-2</v>
      </c>
      <c r="M9" s="4">
        <f t="shared" si="1"/>
        <v>9.9009900990099011E-3</v>
      </c>
      <c r="N9" s="4">
        <f t="shared" si="1"/>
        <v>1.4851485148514851E-2</v>
      </c>
      <c r="O9" s="4">
        <f t="shared" si="1"/>
        <v>2.9702970297029702E-2</v>
      </c>
      <c r="P9" s="4"/>
    </row>
    <row r="10" spans="3:16" x14ac:dyDescent="0.2">
      <c r="C10" s="3" t="s">
        <v>19</v>
      </c>
      <c r="D10" s="11">
        <f>((D8+D7)/D6)</f>
        <v>22.03</v>
      </c>
      <c r="E10" s="11">
        <f t="shared" ref="E10:O10" si="2">((E8+E7)/E6)</f>
        <v>22.010050251256281</v>
      </c>
      <c r="F10" s="11">
        <f t="shared" si="2"/>
        <v>22.044776119402986</v>
      </c>
      <c r="G10" s="11">
        <f t="shared" si="2"/>
        <v>22</v>
      </c>
      <c r="H10" s="11">
        <f t="shared" si="2"/>
        <v>22</v>
      </c>
      <c r="I10" s="11">
        <f t="shared" si="2"/>
        <v>22.040816326530614</v>
      </c>
      <c r="J10" s="11">
        <f t="shared" si="2"/>
        <v>22.020100502512562</v>
      </c>
      <c r="K10" s="11">
        <f t="shared" si="2"/>
        <v>22.08</v>
      </c>
      <c r="L10" s="11">
        <f t="shared" si="2"/>
        <v>22.084577114427862</v>
      </c>
      <c r="M10" s="11">
        <f t="shared" si="2"/>
        <v>22.009900990099009</v>
      </c>
      <c r="N10" s="11">
        <f t="shared" si="2"/>
        <v>22.019801980198018</v>
      </c>
      <c r="O10" s="11">
        <f t="shared" si="2"/>
        <v>22.009900990099009</v>
      </c>
    </row>
    <row r="11" spans="3:16" x14ac:dyDescent="0.2">
      <c r="C11" s="3" t="s">
        <v>21</v>
      </c>
      <c r="D11" s="3">
        <v>2</v>
      </c>
      <c r="E11" s="3">
        <v>2</v>
      </c>
      <c r="F11" s="3">
        <v>3</v>
      </c>
      <c r="G11" s="3">
        <v>0</v>
      </c>
      <c r="H11" s="3">
        <v>0</v>
      </c>
      <c r="I11" s="3">
        <v>3</v>
      </c>
      <c r="J11" s="3">
        <v>2</v>
      </c>
      <c r="K11" s="3">
        <v>4</v>
      </c>
      <c r="L11" s="3">
        <v>6</v>
      </c>
      <c r="M11" s="3">
        <v>0</v>
      </c>
      <c r="N11" s="3">
        <v>2</v>
      </c>
      <c r="O11" s="3">
        <v>2</v>
      </c>
      <c r="P11">
        <f>SUM(D11:O11)</f>
        <v>26</v>
      </c>
    </row>
    <row r="12" spans="3:16" x14ac:dyDescent="0.2">
      <c r="C12" s="3" t="s">
        <v>22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2</v>
      </c>
      <c r="K12" s="3">
        <v>1</v>
      </c>
      <c r="L12" s="3">
        <v>2</v>
      </c>
      <c r="M12" s="3">
        <v>0</v>
      </c>
      <c r="N12" s="3">
        <v>0</v>
      </c>
      <c r="O12" s="3">
        <v>2</v>
      </c>
      <c r="P12">
        <f>SUM(D12:O12)</f>
        <v>9</v>
      </c>
    </row>
    <row r="13" spans="3:16" x14ac:dyDescent="0.2">
      <c r="C13" s="3" t="s">
        <v>23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2</v>
      </c>
      <c r="N13" s="3">
        <v>1</v>
      </c>
      <c r="O13" s="3">
        <v>1</v>
      </c>
      <c r="P13">
        <f>SUM(D13:O13)</f>
        <v>5</v>
      </c>
    </row>
    <row r="14" spans="3:16" x14ac:dyDescent="0.2">
      <c r="C14" s="3" t="s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>
        <f>SUM(D14:O14)</f>
        <v>1</v>
      </c>
    </row>
    <row r="15" spans="3:16" x14ac:dyDescent="0.2">
      <c r="C15" s="3" t="s">
        <v>24</v>
      </c>
      <c r="D15" s="3">
        <v>2</v>
      </c>
      <c r="E15" s="3">
        <v>2</v>
      </c>
      <c r="F15" s="3">
        <v>3</v>
      </c>
      <c r="G15" s="3">
        <v>0</v>
      </c>
      <c r="H15" s="3">
        <v>0</v>
      </c>
      <c r="I15" s="3">
        <v>3</v>
      </c>
      <c r="J15" s="3">
        <v>1</v>
      </c>
      <c r="K15" s="3">
        <v>4</v>
      </c>
      <c r="L15" s="3">
        <v>5</v>
      </c>
      <c r="M15" s="3">
        <v>0</v>
      </c>
      <c r="N15" s="3">
        <v>3</v>
      </c>
      <c r="O15" s="3">
        <v>5</v>
      </c>
      <c r="P15">
        <f>SUM(D15:O15)</f>
        <v>28</v>
      </c>
    </row>
    <row r="16" spans="3:16" x14ac:dyDescent="0.2">
      <c r="C16" s="3" t="s">
        <v>25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2</v>
      </c>
      <c r="K16" s="3">
        <v>2</v>
      </c>
      <c r="L16" s="3">
        <v>3</v>
      </c>
      <c r="M16" s="3">
        <v>2</v>
      </c>
      <c r="N16" s="3">
        <v>0</v>
      </c>
      <c r="O16" s="3">
        <v>1</v>
      </c>
      <c r="P16">
        <f>SUM(D16:O16)</f>
        <v>12</v>
      </c>
    </row>
  </sheetData>
  <mergeCells count="2">
    <mergeCell ref="D2:O3"/>
    <mergeCell ref="C2:C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6"/>
  <sheetViews>
    <sheetView tabSelected="1" workbookViewId="0">
      <selection activeCell="A6" sqref="A6"/>
    </sheetView>
  </sheetViews>
  <sheetFormatPr baseColWidth="10" defaultRowHeight="12.75" x14ac:dyDescent="0.2"/>
  <cols>
    <col min="3" max="3" width="28.5703125" customWidth="1"/>
    <col min="12" max="12" width="13.85546875" customWidth="1"/>
    <col min="14" max="14" width="16" customWidth="1"/>
  </cols>
  <sheetData>
    <row r="2" spans="3:16" x14ac:dyDescent="0.2">
      <c r="C2" s="5"/>
      <c r="D2" s="6" t="s">
        <v>26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3:16" x14ac:dyDescent="0.2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3:16" x14ac:dyDescent="0.2">
      <c r="C4" s="10" t="s">
        <v>27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14</v>
      </c>
      <c r="M4" s="9" t="s">
        <v>13</v>
      </c>
      <c r="N4" s="9" t="s">
        <v>11</v>
      </c>
      <c r="O4" s="9" t="s">
        <v>12</v>
      </c>
      <c r="P4" s="12"/>
    </row>
    <row r="5" spans="3:16" x14ac:dyDescent="0.2">
      <c r="C5" s="3" t="s">
        <v>15</v>
      </c>
      <c r="D5" s="3">
        <v>2</v>
      </c>
      <c r="E5" s="3">
        <v>5</v>
      </c>
      <c r="F5" s="3">
        <v>2</v>
      </c>
      <c r="G5" s="3">
        <v>3</v>
      </c>
      <c r="H5" s="3">
        <v>1</v>
      </c>
      <c r="I5" s="3">
        <v>0</v>
      </c>
      <c r="J5" s="3">
        <v>4</v>
      </c>
      <c r="K5" s="3">
        <v>7</v>
      </c>
      <c r="L5" s="3">
        <v>8</v>
      </c>
      <c r="M5" s="3">
        <v>4</v>
      </c>
      <c r="N5" s="3">
        <v>3</v>
      </c>
      <c r="O5" s="3">
        <v>7</v>
      </c>
      <c r="P5">
        <f>SUM(D5:O5)</f>
        <v>46</v>
      </c>
    </row>
    <row r="6" spans="3:16" x14ac:dyDescent="0.2">
      <c r="C6" s="3" t="s">
        <v>16</v>
      </c>
      <c r="D6" s="3">
        <v>198</v>
      </c>
      <c r="E6" s="3">
        <v>197</v>
      </c>
      <c r="F6" s="3">
        <v>200</v>
      </c>
      <c r="G6" s="3">
        <v>200</v>
      </c>
      <c r="H6" s="3">
        <v>197</v>
      </c>
      <c r="I6" s="3">
        <v>196</v>
      </c>
      <c r="J6" s="3">
        <v>196</v>
      </c>
      <c r="K6" s="3">
        <v>200</v>
      </c>
      <c r="L6" s="3">
        <v>201</v>
      </c>
      <c r="M6" s="3">
        <v>204</v>
      </c>
      <c r="N6" s="3">
        <v>202</v>
      </c>
      <c r="O6" s="3">
        <v>206</v>
      </c>
      <c r="P6" s="13"/>
    </row>
    <row r="7" spans="3:16" x14ac:dyDescent="0.2">
      <c r="C7" s="3" t="s">
        <v>18</v>
      </c>
      <c r="D7" s="3">
        <f>D6*22</f>
        <v>4356</v>
      </c>
      <c r="E7" s="3">
        <f t="shared" ref="E7:O7" si="0">E6*22</f>
        <v>4334</v>
      </c>
      <c r="F7" s="3">
        <f t="shared" si="0"/>
        <v>4400</v>
      </c>
      <c r="G7" s="3">
        <f t="shared" si="0"/>
        <v>4400</v>
      </c>
      <c r="H7" s="3">
        <f t="shared" si="0"/>
        <v>4334</v>
      </c>
      <c r="I7" s="3">
        <f t="shared" si="0"/>
        <v>4312</v>
      </c>
      <c r="J7" s="3">
        <f t="shared" si="0"/>
        <v>4312</v>
      </c>
      <c r="K7" s="3">
        <f t="shared" si="0"/>
        <v>4400</v>
      </c>
      <c r="L7" s="3">
        <f t="shared" si="0"/>
        <v>4422</v>
      </c>
      <c r="M7" s="3">
        <f t="shared" si="0"/>
        <v>4488</v>
      </c>
      <c r="N7" s="3">
        <f t="shared" si="0"/>
        <v>4444</v>
      </c>
      <c r="O7" s="3">
        <f t="shared" si="0"/>
        <v>4532</v>
      </c>
      <c r="P7" s="14"/>
    </row>
    <row r="8" spans="3:16" x14ac:dyDescent="0.2">
      <c r="C8" s="3" t="s">
        <v>20</v>
      </c>
      <c r="D8" s="3">
        <v>4</v>
      </c>
      <c r="E8" s="3">
        <v>11</v>
      </c>
      <c r="F8" s="3">
        <v>9</v>
      </c>
      <c r="G8" s="3">
        <v>4</v>
      </c>
      <c r="H8" s="3">
        <v>2</v>
      </c>
      <c r="I8" s="3">
        <v>0</v>
      </c>
      <c r="J8" s="3">
        <v>4</v>
      </c>
      <c r="K8" s="3">
        <v>16</v>
      </c>
      <c r="L8" s="3">
        <v>21</v>
      </c>
      <c r="M8" s="3">
        <v>6</v>
      </c>
      <c r="N8" s="3">
        <v>4</v>
      </c>
      <c r="O8" s="3">
        <v>21</v>
      </c>
    </row>
    <row r="9" spans="3:16" x14ac:dyDescent="0.2">
      <c r="C9" s="3" t="s">
        <v>17</v>
      </c>
      <c r="D9" s="4">
        <f>(D5/D6)</f>
        <v>1.0101010101010102E-2</v>
      </c>
      <c r="E9" s="4">
        <f t="shared" ref="E9:P9" si="1">(E5/E6)</f>
        <v>2.5380710659898477E-2</v>
      </c>
      <c r="F9" s="4">
        <f t="shared" si="1"/>
        <v>0.01</v>
      </c>
      <c r="G9" s="4">
        <f t="shared" si="1"/>
        <v>1.4999999999999999E-2</v>
      </c>
      <c r="H9" s="4">
        <f t="shared" si="1"/>
        <v>5.076142131979695E-3</v>
      </c>
      <c r="I9" s="4">
        <f t="shared" si="1"/>
        <v>0</v>
      </c>
      <c r="J9" s="4">
        <f t="shared" si="1"/>
        <v>2.0408163265306121E-2</v>
      </c>
      <c r="K9" s="4">
        <f t="shared" si="1"/>
        <v>3.5000000000000003E-2</v>
      </c>
      <c r="L9" s="4">
        <f t="shared" si="1"/>
        <v>3.9800995024875621E-2</v>
      </c>
      <c r="M9" s="4">
        <f t="shared" si="1"/>
        <v>1.9607843137254902E-2</v>
      </c>
      <c r="N9" s="4">
        <f t="shared" si="1"/>
        <v>1.4851485148514851E-2</v>
      </c>
      <c r="O9" s="4">
        <f t="shared" si="1"/>
        <v>3.3980582524271843E-2</v>
      </c>
      <c r="P9" s="4"/>
    </row>
    <row r="10" spans="3:16" x14ac:dyDescent="0.2">
      <c r="C10" s="3" t="s">
        <v>19</v>
      </c>
      <c r="D10" s="11">
        <f>((D8+D7)/D6)</f>
        <v>22.020202020202021</v>
      </c>
      <c r="E10" s="11">
        <f t="shared" ref="E10:O10" si="2">((E8+E7)/E6)</f>
        <v>22.055837563451778</v>
      </c>
      <c r="F10" s="11">
        <f t="shared" si="2"/>
        <v>22.045000000000002</v>
      </c>
      <c r="G10" s="11">
        <f t="shared" si="2"/>
        <v>22.02</v>
      </c>
      <c r="H10" s="11">
        <f t="shared" si="2"/>
        <v>22.01015228426396</v>
      </c>
      <c r="I10" s="11">
        <f t="shared" si="2"/>
        <v>22</v>
      </c>
      <c r="J10" s="11">
        <f t="shared" si="2"/>
        <v>22.020408163265305</v>
      </c>
      <c r="K10" s="11">
        <f t="shared" si="2"/>
        <v>22.08</v>
      </c>
      <c r="L10" s="11">
        <f t="shared" si="2"/>
        <v>22.104477611940297</v>
      </c>
      <c r="M10" s="11">
        <f t="shared" si="2"/>
        <v>22.029411764705884</v>
      </c>
      <c r="N10" s="11">
        <f t="shared" si="2"/>
        <v>22.019801980198018</v>
      </c>
      <c r="O10" s="11">
        <f t="shared" si="2"/>
        <v>22.101941747572816</v>
      </c>
    </row>
    <row r="11" spans="3:16" x14ac:dyDescent="0.2">
      <c r="C11" s="3" t="s">
        <v>21</v>
      </c>
      <c r="D11" s="3">
        <v>1</v>
      </c>
      <c r="E11" s="3">
        <v>3</v>
      </c>
      <c r="F11" s="3">
        <v>1</v>
      </c>
      <c r="G11" s="3">
        <v>1</v>
      </c>
      <c r="H11" s="3">
        <v>1</v>
      </c>
      <c r="I11" s="3">
        <v>0</v>
      </c>
      <c r="J11" s="3">
        <v>2</v>
      </c>
      <c r="K11" s="3">
        <v>2</v>
      </c>
      <c r="L11" s="3">
        <v>6</v>
      </c>
      <c r="M11" s="3">
        <v>4</v>
      </c>
      <c r="N11" s="3">
        <v>3</v>
      </c>
      <c r="O11" s="3">
        <v>4</v>
      </c>
      <c r="P11">
        <f>SUM(D11:O11)</f>
        <v>28</v>
      </c>
    </row>
    <row r="12" spans="3:16" x14ac:dyDescent="0.2">
      <c r="C12" s="3" t="s">
        <v>22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0</v>
      </c>
      <c r="J12" s="3">
        <v>2</v>
      </c>
      <c r="K12" s="3">
        <v>2</v>
      </c>
      <c r="L12" s="3">
        <v>2</v>
      </c>
      <c r="M12" s="3">
        <v>0</v>
      </c>
      <c r="N12" s="3">
        <v>0</v>
      </c>
      <c r="O12" s="3">
        <v>2</v>
      </c>
      <c r="P12">
        <f>SUM(D12:O12)</f>
        <v>12</v>
      </c>
    </row>
    <row r="13" spans="3:16" x14ac:dyDescent="0.2">
      <c r="C13" s="3" t="s">
        <v>23</v>
      </c>
      <c r="D13" s="3">
        <v>0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2</v>
      </c>
      <c r="L13" s="3">
        <v>0</v>
      </c>
      <c r="M13" s="3">
        <v>0</v>
      </c>
      <c r="N13" s="3">
        <v>0</v>
      </c>
      <c r="O13" s="3">
        <v>1</v>
      </c>
      <c r="P13">
        <f>SUM(D13:O13)</f>
        <v>5</v>
      </c>
    </row>
    <row r="14" spans="3:16" x14ac:dyDescent="0.2">
      <c r="C14" s="3" t="s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>
        <f>SUM(D14:O14)</f>
        <v>1</v>
      </c>
    </row>
    <row r="15" spans="3:16" x14ac:dyDescent="0.2">
      <c r="C15" s="3" t="s">
        <v>24</v>
      </c>
      <c r="D15" s="3">
        <v>2</v>
      </c>
      <c r="E15" s="3">
        <v>4</v>
      </c>
      <c r="F15" s="3">
        <v>1</v>
      </c>
      <c r="G15" s="3">
        <v>1</v>
      </c>
      <c r="H15" s="3">
        <v>0</v>
      </c>
      <c r="I15" s="3">
        <v>3</v>
      </c>
      <c r="J15" s="3">
        <v>3</v>
      </c>
      <c r="K15" s="3">
        <v>5</v>
      </c>
      <c r="L15" s="3">
        <v>5</v>
      </c>
      <c r="M15" s="3">
        <v>2</v>
      </c>
      <c r="N15" s="3">
        <v>3</v>
      </c>
      <c r="O15" s="3">
        <v>5</v>
      </c>
      <c r="P15">
        <f>SUM(D15:O15)</f>
        <v>34</v>
      </c>
    </row>
    <row r="16" spans="3:16" x14ac:dyDescent="0.2">
      <c r="C16" s="3" t="s">
        <v>25</v>
      </c>
      <c r="D16" s="3">
        <v>1</v>
      </c>
      <c r="E16" s="3">
        <v>1</v>
      </c>
      <c r="F16" s="3">
        <v>1</v>
      </c>
      <c r="G16" s="3">
        <v>2</v>
      </c>
      <c r="H16" s="3">
        <v>1</v>
      </c>
      <c r="I16" s="3">
        <v>0</v>
      </c>
      <c r="J16" s="3">
        <v>1</v>
      </c>
      <c r="K16" s="3">
        <v>2</v>
      </c>
      <c r="L16" s="3">
        <v>3</v>
      </c>
      <c r="M16" s="3">
        <v>2</v>
      </c>
      <c r="N16" s="3">
        <v>0</v>
      </c>
      <c r="O16" s="3">
        <v>2</v>
      </c>
      <c r="P16">
        <f>SUM(D16:O16)</f>
        <v>16</v>
      </c>
    </row>
  </sheetData>
  <mergeCells count="2">
    <mergeCell ref="C2:C3"/>
    <mergeCell ref="D2:O3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6D4CDE3F52D47A7F41D6734C6B8D5" ma:contentTypeVersion="11" ma:contentTypeDescription="Create a new document." ma:contentTypeScope="" ma:versionID="a645336cab7f9a4b11cf861dd2402966">
  <xsd:schema xmlns:xsd="http://www.w3.org/2001/XMLSchema" xmlns:xs="http://www.w3.org/2001/XMLSchema" xmlns:p="http://schemas.microsoft.com/office/2006/metadata/properties" xmlns:ns3="75fe8982-2348-4b2e-92a2-c2cf1e8fbe15" xmlns:ns4="3051d1f3-ac3b-4a14-bcce-fc0416f2d78b" targetNamespace="http://schemas.microsoft.com/office/2006/metadata/properties" ma:root="true" ma:fieldsID="359cc90b11deff90dc9af3d3e44860ef" ns3:_="" ns4:_="">
    <xsd:import namespace="75fe8982-2348-4b2e-92a2-c2cf1e8fbe15"/>
    <xsd:import namespace="3051d1f3-ac3b-4a14-bcce-fc0416f2d7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e8982-2348-4b2e-92a2-c2cf1e8fb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1d1f3-ac3b-4a14-bcce-fc0416f2d7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A09FEC-E9A1-44C4-BDD4-E311E42EE4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C7928D-EBB3-4D99-835F-89ED86D4E6F6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051d1f3-ac3b-4a14-bcce-fc0416f2d78b"/>
    <ds:schemaRef ds:uri="75fe8982-2348-4b2e-92a2-c2cf1e8fbe1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ADE2A5C-B093-46DE-905A-811A8B9D6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e8982-2348-4b2e-92a2-c2cf1e8fbe15"/>
    <ds:schemaRef ds:uri="3051d1f3-ac3b-4a14-bcce-fc0416f2d7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ACC. 2024</vt:lpstr>
      <vt:lpstr>ACC.2023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GERMAN LIZARAZO P.</dc:creator>
  <cp:lastModifiedBy>Lenovo</cp:lastModifiedBy>
  <cp:lastPrinted>2024-02-13T15:32:38Z</cp:lastPrinted>
  <dcterms:created xsi:type="dcterms:W3CDTF">2002-02-04T23:55:37Z</dcterms:created>
  <dcterms:modified xsi:type="dcterms:W3CDTF">2025-05-06T13:08:30Z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0x0101005A46D4CDE3F52D47A7F41D6734C6B8D5</vt:lpwstr>
  </property>
</Properties>
</file>